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mc:AlternateContent xmlns:mc="http://schemas.openxmlformats.org/markup-compatibility/2006">
    <mc:Choice Requires="x15">
      <x15ac:absPath xmlns:x15ac="http://schemas.microsoft.com/office/spreadsheetml/2010/11/ac" url="E:\Compu\Documentos\Trabajo\Trimestrales\2022\2T\Género\"/>
    </mc:Choice>
  </mc:AlternateContent>
  <xr:revisionPtr revIDLastSave="0" documentId="13_ncr:1_{45E06337-9E21-4040-8267-3F66EA9ECA4E}" xr6:coauthVersionLast="47" xr6:coauthVersionMax="47" xr10:uidLastSave="{00000000-0000-0000-0000-000000000000}"/>
  <bookViews>
    <workbookView xWindow="-110" yWindow="-110" windowWidth="21820" windowHeight="13900" tabRatio="792" xr2:uid="{00000000-000D-0000-FFFF-FFFF00000000}"/>
  </bookViews>
  <sheets>
    <sheet name="Físico" sheetId="1" r:id="rId1"/>
    <sheet name="Financiero" sheetId="2" r:id="rId2"/>
    <sheet name="1 R001" sheetId="3" r:id="rId3"/>
    <sheet name="4 E015" sheetId="4" r:id="rId4"/>
    <sheet name="4 P006" sheetId="5" r:id="rId5"/>
    <sheet name="4 P022" sheetId="6" r:id="rId6"/>
    <sheet name="4 P024" sheetId="7" r:id="rId7"/>
    <sheet name="5 E002" sheetId="8" r:id="rId8"/>
    <sheet name="5 M001" sheetId="9" r:id="rId9"/>
    <sheet name="5 P005" sheetId="10" r:id="rId10"/>
    <sheet name="6 M001" sheetId="11" r:id="rId11"/>
    <sheet name="7 A900" sheetId="12" r:id="rId12"/>
    <sheet name="8 B004" sheetId="13" r:id="rId13"/>
    <sheet name="8 S052" sheetId="14" r:id="rId14"/>
    <sheet name="8 S053" sheetId="15" r:id="rId15"/>
    <sheet name="8 S290" sheetId="16" r:id="rId16"/>
    <sheet name="8 S292" sheetId="17" r:id="rId17"/>
    <sheet name="8 S293" sheetId="18" r:id="rId18"/>
    <sheet name="8 S304" sheetId="19" r:id="rId19"/>
    <sheet name="9 P001" sheetId="20" r:id="rId20"/>
    <sheet name="10 M001" sheetId="21" r:id="rId21"/>
    <sheet name="11 E010" sheetId="22" r:id="rId22"/>
    <sheet name="11 E021" sheetId="23" r:id="rId23"/>
    <sheet name="11 E032" sheetId="24" r:id="rId24"/>
    <sheet name="11 S072" sheetId="25" r:id="rId25"/>
    <sheet name="11 S243" sheetId="26" r:id="rId26"/>
    <sheet name="11 S247" sheetId="27" r:id="rId27"/>
    <sheet name="11 S283" sheetId="28" r:id="rId28"/>
    <sheet name="11 S311" sheetId="29" r:id="rId29"/>
    <sheet name="12 E010" sheetId="30" r:id="rId30"/>
    <sheet name="12 E022" sheetId="31" r:id="rId31"/>
    <sheet name="12 E023" sheetId="32" r:id="rId32"/>
    <sheet name="12 E025" sheetId="33" r:id="rId33"/>
    <sheet name="12 E036" sheetId="34" r:id="rId34"/>
    <sheet name="12 P016" sheetId="35" r:id="rId35"/>
    <sheet name="12 P020" sheetId="36" r:id="rId36"/>
    <sheet name="12 U008" sheetId="37" r:id="rId37"/>
    <sheet name="13 A006" sheetId="38" r:id="rId38"/>
    <sheet name="14 E002" sheetId="39" r:id="rId39"/>
    <sheet name="14 E003" sheetId="40" r:id="rId40"/>
    <sheet name="14 S280" sheetId="41" r:id="rId41"/>
    <sheet name="15 P005" sheetId="42" r:id="rId42"/>
    <sheet name="15 S177" sheetId="43" r:id="rId43"/>
    <sheet name="15 S273" sheetId="44" r:id="rId44"/>
    <sheet name="15 S281" sheetId="45" r:id="rId45"/>
    <sheet name="16 P002" sheetId="46" r:id="rId46"/>
    <sheet name="16 S046" sheetId="47" r:id="rId47"/>
    <sheet name="16 S219" sheetId="48" r:id="rId48"/>
    <sheet name="18 E568" sheetId="49" r:id="rId49"/>
    <sheet name="18 G003" sheetId="50" r:id="rId50"/>
    <sheet name="18 M001" sheetId="51" r:id="rId51"/>
    <sheet name="18 P008" sheetId="52" r:id="rId52"/>
    <sheet name="19 J014" sheetId="53" r:id="rId53"/>
    <sheet name="20 E016" sheetId="54" r:id="rId54"/>
    <sheet name="20 S155" sheetId="55" r:id="rId55"/>
    <sheet name="20 S174" sheetId="56" r:id="rId56"/>
    <sheet name="20 S176" sheetId="57" r:id="rId57"/>
    <sheet name="20 S287" sheetId="58" r:id="rId58"/>
    <sheet name="20 U012" sheetId="59" r:id="rId59"/>
    <sheet name="21 P001" sheetId="60" r:id="rId60"/>
    <sheet name="22 M001" sheetId="61" r:id="rId61"/>
    <sheet name="22 R003" sheetId="62" r:id="rId62"/>
    <sheet name="22 R005" sheetId="63" r:id="rId63"/>
    <sheet name="22 R008" sheetId="64" r:id="rId64"/>
    <sheet name="22 R009" sheetId="65" r:id="rId65"/>
    <sheet name="22 R010" sheetId="66" r:id="rId66"/>
    <sheet name="22 R011" sheetId="67" r:id="rId67"/>
    <sheet name="35 E013" sheetId="68" r:id="rId68"/>
    <sheet name="35 M002" sheetId="69" r:id="rId69"/>
    <sheet name="36 P001" sheetId="70" r:id="rId70"/>
    <sheet name="38 S190" sheetId="71" r:id="rId71"/>
    <sheet name="40 P002" sheetId="72" r:id="rId72"/>
    <sheet name="43 E001" sheetId="73" r:id="rId73"/>
    <sheet name="43 G010" sheetId="74" r:id="rId74"/>
    <sheet name="43 M001" sheetId="75" r:id="rId75"/>
    <sheet name="45 G001" sheetId="76" r:id="rId76"/>
    <sheet name="45 G002" sheetId="77" r:id="rId77"/>
    <sheet name="45 M001" sheetId="78" r:id="rId78"/>
    <sheet name="47 E033" sheetId="79" r:id="rId79"/>
    <sheet name="47 M001" sheetId="103" r:id="rId80"/>
    <sheet name="47 O001" sheetId="104" r:id="rId81"/>
    <sheet name="47 P010" sheetId="80" r:id="rId82"/>
    <sheet name="47 S010" sheetId="81" r:id="rId83"/>
    <sheet name="47 S249" sheetId="82" r:id="rId84"/>
    <sheet name="48 E011" sheetId="83" r:id="rId85"/>
    <sheet name="48 S303" sheetId="84" r:id="rId86"/>
    <sheet name="49 E009" sheetId="85" r:id="rId87"/>
    <sheet name="49 E010" sheetId="86" r:id="rId88"/>
    <sheet name="49 E011" sheetId="87" r:id="rId89"/>
    <sheet name="49 E013" sheetId="88" r:id="rId90"/>
    <sheet name="49 M001" sheetId="89" r:id="rId91"/>
    <sheet name="50 E001" sheetId="90" r:id="rId92"/>
    <sheet name="50 E007" sheetId="91" r:id="rId93"/>
    <sheet name="50 E011" sheetId="92" r:id="rId94"/>
    <sheet name="51 E036" sheetId="93" r:id="rId95"/>
    <sheet name="51 E043" sheetId="94" r:id="rId96"/>
    <sheet name="52 M001" sheetId="95" r:id="rId97"/>
    <sheet name="53 E561" sheetId="96" r:id="rId98"/>
    <sheet name="53 E579" sheetId="97" r:id="rId99"/>
    <sheet name="53 E580" sheetId="98" r:id="rId100"/>
    <sheet name="53 E581" sheetId="99" r:id="rId101"/>
    <sheet name="53 E582" sheetId="100" r:id="rId102"/>
    <sheet name="53 M001" sheetId="101" r:id="rId103"/>
    <sheet name="53 P552" sheetId="102"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s>
  <definedNames>
    <definedName name="\a">#N/A</definedName>
    <definedName name="\b">#N/A</definedName>
    <definedName name="\c" localSheetId="1">#REF!</definedName>
    <definedName name="\c" localSheetId="0">#REF!</definedName>
    <definedName name="\c">#REF!</definedName>
    <definedName name="\p">#N/A</definedName>
    <definedName name="\s">#N/A</definedName>
    <definedName name="\z" localSheetId="1">#REF!</definedName>
    <definedName name="\z" localSheetId="0">#REF!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1">#REF!</definedName>
    <definedName name="_______PIB08" localSheetId="0">#REF!</definedName>
    <definedName name="_______PIB08">#REF!</definedName>
    <definedName name="_______SEP1">[1]!SEP&amp;[1]!OCT&amp;[1]!NOV&amp;[1]!DIC</definedName>
    <definedName name="_______SEP2">[4]edofza9!$C$22</definedName>
    <definedName name="_______smg97">'[5]Premisa macro'!$E$4</definedName>
    <definedName name="_______syt03" localSheetId="1">#REF!</definedName>
    <definedName name="_______syt03" localSheetId="0">#REF!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ASA96" localSheetId="1">#REF!</definedName>
    <definedName name="____ASA96" localSheetId="0">#REF!</definedName>
    <definedName name="____ASA96">#REF!</definedName>
    <definedName name="____cad179" localSheetId="1">'[2]Mod Eco Controlados 99'!#REF!</definedName>
    <definedName name="____cad179" localSheetId="0">'[2]Mod Eco Controlados 99'!#REF!</definedName>
    <definedName name="____cad179">'[2]Mod Eco Controlados 99'!#REF!</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1">#REF!</definedName>
    <definedName name="____CFD02" localSheetId="0">#REF!</definedName>
    <definedName name="____CFD02">#REF!</definedName>
    <definedName name="____CFE96" localSheetId="1">#REF!</definedName>
    <definedName name="____CFE96" localSheetId="0">#REF!</definedName>
    <definedName name="____CFE96">#REF!</definedName>
    <definedName name="____CON96" localSheetId="1">#REF!</definedName>
    <definedName name="____CON96" localSheetId="0">#REF!</definedName>
    <definedName name="____CON96">#REF!</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[1]!NOV&amp;[1]!DIC</definedName>
    <definedName name="____NOV2">[4]edofza11!$C$43</definedName>
    <definedName name="____OCT1">[1]!OCT&amp;[1]!NOV&amp;[1]!DIC</definedName>
    <definedName name="____OCT2">[4]edofza10!$C$22</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1">#REF!</definedName>
    <definedName name="____PEM96" localSheetId="0">#REF!</definedName>
    <definedName name="____PEM96">#REF!</definedName>
    <definedName name="____PIB08" localSheetId="1">#REF!</definedName>
    <definedName name="____PIB08" localSheetId="0">#REF!</definedName>
    <definedName name="____PIB08">#REF!</definedName>
    <definedName name="____PIP96" localSheetId="1">#REF!</definedName>
    <definedName name="____PIP96" localSheetId="0">#REF!</definedName>
    <definedName name="____PIP96">#REF!</definedName>
    <definedName name="____SEP1">[1]!SEP&amp;[1]!OCT&amp;[1]!NOV&amp;[1]!DIC</definedName>
    <definedName name="____SEP2">[4]edofza9!$C$22</definedName>
    <definedName name="____smg97">'[5]Premisa macro'!$E$4</definedName>
    <definedName name="____syt03" localSheetId="1">#REF!</definedName>
    <definedName name="____syt03" localSheetId="0">#REF!</definedName>
    <definedName name="____syt03">#REF!</definedName>
    <definedName name="____TDC2001">'[6]Tipos de Cambio'!$C$4</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1">#REF!</definedName>
    <definedName name="___ASA96" localSheetId="0">#REF!</definedName>
    <definedName name="___ASA96">#REF!</definedName>
    <definedName name="___cad179" localSheetId="1">'[2]Mod Eco Controlados 99'!#REF!</definedName>
    <definedName name="___cad179" localSheetId="0">'[2]Mod Eco Controlados 99'!#REF!</definedName>
    <definedName name="___cad179">'[2]Mod Eco Controlados 99'!#REF!</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1">#REF!</definedName>
    <definedName name="___CFD02" localSheetId="0">#REF!</definedName>
    <definedName name="___CFD02">#REF!</definedName>
    <definedName name="___CFE96" localSheetId="1">#REF!</definedName>
    <definedName name="___CFE96" localSheetId="0">#REF!</definedName>
    <definedName name="___CFE96">#REF!</definedName>
    <definedName name="___CON96" localSheetId="1">#REF!</definedName>
    <definedName name="___CON96" localSheetId="0">#REF!</definedName>
    <definedName name="___CON96">#REF!</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1">#REF!</definedName>
    <definedName name="___PEM96" localSheetId="0">#REF!</definedName>
    <definedName name="___PEM96">#REF!</definedName>
    <definedName name="___PIB08" localSheetId="1">#REF!</definedName>
    <definedName name="___PIB08" localSheetId="0">#REF!</definedName>
    <definedName name="___PIB08">#REF!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1">#REF!</definedName>
    <definedName name="___syt03" localSheetId="0">#REF!</definedName>
    <definedName name="___syt03">#REF!</definedName>
    <definedName name="___TDC2001">'[6]Tipos de Cambio'!$C$4</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[1]!AGO&amp;[1]!SEP&amp;[1]!OCT&amp;[1]!NOV&amp;[1]!DIC</definedName>
    <definedName name="__AGO2">[4]edofza8!$C$22</definedName>
    <definedName name="__ASA96" localSheetId="1">#REF!</definedName>
    <definedName name="__ASA96" localSheetId="0">#REF!</definedName>
    <definedName name="__ASA96">#REF!</definedName>
    <definedName name="__cad179" localSheetId="1">'[2]Mod Eco Controlados 99'!#REF!</definedName>
    <definedName name="__cad179" localSheetId="0">'[2]Mod Eco Controlados 99'!#REF!</definedName>
    <definedName name="__cad179">'[2]Mod Eco Controlados 99'!#REF!</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1">#REF!</definedName>
    <definedName name="__CFD02" localSheetId="0">#REF!</definedName>
    <definedName name="__CFD02">#REF!</definedName>
    <definedName name="__CFE96" localSheetId="1">#REF!</definedName>
    <definedName name="__CFE96" localSheetId="0">#REF!</definedName>
    <definedName name="__CFE96">#REF!</definedName>
    <definedName name="__CON96" localSheetId="1">#REF!</definedName>
    <definedName name="__CON96" localSheetId="0">#REF!</definedName>
    <definedName name="__CON96">#REF!</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1">#REF!</definedName>
    <definedName name="__PEM96" localSheetId="0">#REF!</definedName>
    <definedName name="__PEM96">#REF!</definedName>
    <definedName name="__PIB08" localSheetId="1">#REF!</definedName>
    <definedName name="__PIB08" localSheetId="0">#REF!</definedName>
    <definedName name="__PIB08">#REF!</definedName>
    <definedName name="__PIP96" localSheetId="1">#REF!</definedName>
    <definedName name="__PIP96" localSheetId="0">#REF!</definedName>
    <definedName name="__PIP96">#REF!</definedName>
    <definedName name="__SEP1">[1]!SEP&amp;[1]!OCT&amp;[1]!NOV&amp;[1]!DIC</definedName>
    <definedName name="__SEP2">[4]edofza9!$C$22</definedName>
    <definedName name="__smg97">'[5]Premisa macro'!$E$4</definedName>
    <definedName name="__syt03" localSheetId="1">#REF!</definedName>
    <definedName name="__syt03" localSheetId="0">#REF!</definedName>
    <definedName name="__syt03">#REF!</definedName>
    <definedName name="__TDC2001">'[6]Tipos de Cambio'!$C$4</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1">[8]BANPRO99!#REF!</definedName>
    <definedName name="_3O0504" localSheetId="0">[8]BANPRO99!#REF!</definedName>
    <definedName name="_3O0504">[8]BANPRO99!#REF!</definedName>
    <definedName name="_5000DEF">#N/A</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1">#REF!</definedName>
    <definedName name="_ASA96" localSheetId="0">#REF!</definedName>
    <definedName name="_ASA96">#REF!</definedName>
    <definedName name="_base" localSheetId="1">[8]BANPRO99!#REF!</definedName>
    <definedName name="_base" localSheetId="0">[8]BANPRO99!#REF!</definedName>
    <definedName name="_base">[8]BANPRO99!#REF!</definedName>
    <definedName name="_cad179" localSheetId="1">'[2]Mod Eco Controlados 99'!#REF!</definedName>
    <definedName name="_cad179" localSheetId="0">'[2]Mod Eco Controlados 99'!#REF!</definedName>
    <definedName name="_cad179">'[2]Mod Eco Controlados 99'!#REF!</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1">#REF!</definedName>
    <definedName name="_CFD02" localSheetId="0">#REF!</definedName>
    <definedName name="_CFD02">#REF!</definedName>
    <definedName name="_CFE96" localSheetId="1">#REF!</definedName>
    <definedName name="_CFE96" localSheetId="0">#REF!</definedName>
    <definedName name="_CFE96">#REF!</definedName>
    <definedName name="_CON96" localSheetId="1">#REF!</definedName>
    <definedName name="_CON96" localSheetId="0">#REF!</definedName>
    <definedName name="_CON96">#REF!</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1" hidden="1">#REF!</definedName>
    <definedName name="_Fill" localSheetId="0" hidden="1">#REF!</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localSheetId="1" hidden="1">#REF!</definedName>
    <definedName name="_Key1" localSheetId="0" hidden="1">#REF!</definedName>
    <definedName name="_Key1" hidden="1">#REF!</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[1]!MAR&amp;[1]!ABR&amp;[1]!MAY&amp;[1]!JUN&amp;[1]!JUL&amp;[1]!AGO</definedName>
    <definedName name="_MAR2">[4]edofza3!$C$22</definedName>
    <definedName name="_MAY1">[1]!MAY&amp;[1]!JUN&amp;[1]!JUL&amp;[1]!AGO&amp;[1]!SEP</definedName>
    <definedName name="_MAY2">[4]edofza5!$C$22</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1">#REF!</definedName>
    <definedName name="_PEM96" localSheetId="0">#REF!</definedName>
    <definedName name="_PEM96">#REF!</definedName>
    <definedName name="_PIB08" localSheetId="1">#REF!</definedName>
    <definedName name="_PIB08" localSheetId="0">#REF!</definedName>
    <definedName name="_PIB08">#REF!</definedName>
    <definedName name="_PIP96" localSheetId="1">#REF!</definedName>
    <definedName name="_PIP96" localSheetId="0">#REF!</definedName>
    <definedName name="_PIP96">#REF!</definedName>
    <definedName name="_Regression_Int">1</definedName>
    <definedName name="_Regression_X" localSheetId="1" hidden="1">#REF!</definedName>
    <definedName name="_Regression_X" localSheetId="0" hidden="1">#REF!</definedName>
    <definedName name="_Regression_X" hidden="1">#REF!</definedName>
    <definedName name="_SEP1">[1]!SEP&amp;[1]!OCT&amp;[1]!NOV&amp;[1]!DIC</definedName>
    <definedName name="_SEP2">[4]edofza9!$C$22</definedName>
    <definedName name="_smg97">'[5]Premisa macro'!$E$4</definedName>
    <definedName name="_Sort" localSheetId="1" hidden="1">#REF!</definedName>
    <definedName name="_Sort" localSheetId="0" hidden="1">#REF!</definedName>
    <definedName name="_Sort" hidden="1">#REF!</definedName>
    <definedName name="_syt03" localSheetId="1">#REF!</definedName>
    <definedName name="_syt03" localSheetId="0">#REF!</definedName>
    <definedName name="_syt03">#REF!</definedName>
    <definedName name="_TDC2001">'[6]Tipos de Cambio'!$C$4</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1">#REF!</definedName>
    <definedName name="a" localSheetId="0">#REF!</definedName>
    <definedName name="a">#REF!</definedName>
    <definedName name="A_Datos_2008_2009">'[9]Datos 2008_2009'!$A$4:$D$60000</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1">#REF!</definedName>
    <definedName name="A_impresión_IM" localSheetId="0">#REF!</definedName>
    <definedName name="A_impresión_IM">#REF!</definedName>
    <definedName name="AA">[1]!SEP&amp;[1]!OCT&amp;[1]!NOV&amp;[1]!DIC</definedName>
    <definedName name="AA1500_">#N/A</definedName>
    <definedName name="ABR">"; ABRIL.- "&amp;TEXT([10]edofza04!$C$24,"#,##0")</definedName>
    <definedName name="actual">'[5]Régimen financiero'!$E$3</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1">#REF!</definedName>
    <definedName name="ain" localSheetId="0">#REF!</definedName>
    <definedName name="ain">#REF!</definedName>
    <definedName name="Ajuste_SP">[12]Supuestos!$D$7</definedName>
    <definedName name="ampliaciones" localSheetId="1">#REF!</definedName>
    <definedName name="ampliaciones" localSheetId="0">#REF!</definedName>
    <definedName name="ampliaciones">#REF!</definedName>
    <definedName name="AÑO">+TEXT(IF(AND(OR(DAY([1]!FECHA)&gt;=1,DAY([1]!FECHA)&lt;=10),MONTH([1]!FECHA)=1),YEAR([1]!FECHA)-1,YEAR([1]!FECHA)),"0")</definedName>
    <definedName name="_xlnm.Print_Area" localSheetId="2">'1 R001'!$B$2:$W$36</definedName>
    <definedName name="_xlnm.Print_Area" localSheetId="20">'10 M001'!$B$2:$W$33</definedName>
    <definedName name="_xlnm.Print_Area" localSheetId="21">'11 E010'!$B$2:$W$38</definedName>
    <definedName name="_xlnm.Print_Area" localSheetId="22">'11 E021'!$B$2:$W$34</definedName>
    <definedName name="_xlnm.Print_Area" localSheetId="23">'11 E032'!$B$2:$W$34</definedName>
    <definedName name="_xlnm.Print_Area" localSheetId="24">'11 S072'!$B$2:$W$33</definedName>
    <definedName name="_xlnm.Print_Area" localSheetId="25">'11 S243'!$B$2:$W$57</definedName>
    <definedName name="_xlnm.Print_Area" localSheetId="26">'11 S247'!$B$2:$W$34</definedName>
    <definedName name="_xlnm.Print_Area" localSheetId="27">'11 S283'!$B$2:$W$33</definedName>
    <definedName name="_xlnm.Print_Area" localSheetId="28">'11 S311'!$B$2:$W$33</definedName>
    <definedName name="_xlnm.Print_Area" localSheetId="29">'12 E010'!$B$2:$W$54</definedName>
    <definedName name="_xlnm.Print_Area" localSheetId="30">'12 E022'!$B$2:$W$51</definedName>
    <definedName name="_xlnm.Print_Area" localSheetId="31">'12 E023'!$B$2:$W$61</definedName>
    <definedName name="_xlnm.Print_Area" localSheetId="32">'12 E025'!$B$2:$W$35</definedName>
    <definedName name="_xlnm.Print_Area" localSheetId="33">'12 E036'!$B$2:$W$33</definedName>
    <definedName name="_xlnm.Print_Area" localSheetId="34">'12 P016'!$B$2:$W$52</definedName>
    <definedName name="_xlnm.Print_Area" localSheetId="35">'12 P020'!$B$2:$W$94</definedName>
    <definedName name="_xlnm.Print_Area" localSheetId="36">'12 U008'!$B$2:$W$36</definedName>
    <definedName name="_xlnm.Print_Area" localSheetId="37">'13 A006'!$B$2:$W$35</definedName>
    <definedName name="_xlnm.Print_Area" localSheetId="38">'14 E002'!$B$2:$W$34</definedName>
    <definedName name="_xlnm.Print_Area" localSheetId="39">'14 E003'!$B$2:$W$41</definedName>
    <definedName name="_xlnm.Print_Area" localSheetId="40">'14 S280'!$B$2:$W$33</definedName>
    <definedName name="_xlnm.Print_Area" localSheetId="41">'15 P005'!$B$2:$W$35</definedName>
    <definedName name="_xlnm.Print_Area" localSheetId="42">'15 S177'!$B$2:$W$33</definedName>
    <definedName name="_xlnm.Print_Area" localSheetId="43">'15 S273'!$B$2:$W$36</definedName>
    <definedName name="_xlnm.Print_Area" localSheetId="44">'15 S281'!$B$2:$W$33</definedName>
    <definedName name="_xlnm.Print_Area" localSheetId="45">'16 P002'!$B$2:$W$33</definedName>
    <definedName name="_xlnm.Print_Area" localSheetId="46">'16 S046'!$B$2:$W$36</definedName>
    <definedName name="_xlnm.Print_Area" localSheetId="47">'16 S219'!$B$2:$W$33</definedName>
    <definedName name="_xlnm.Print_Area" localSheetId="48">'18 E568'!$B$2:$W$34</definedName>
    <definedName name="_xlnm.Print_Area" localSheetId="49">'18 G003'!$B$2:$W$33</definedName>
    <definedName name="_xlnm.Print_Area" localSheetId="50">'18 M001'!$B$2:$W$42</definedName>
    <definedName name="_xlnm.Print_Area" localSheetId="51">'18 P008'!$B$2:$W$36</definedName>
    <definedName name="_xlnm.Print_Area" localSheetId="52">'19 J014'!$B$2:$W$33</definedName>
    <definedName name="_xlnm.Print_Area" localSheetId="53">'20 E016'!$B$2:$W$33</definedName>
    <definedName name="_xlnm.Print_Area" localSheetId="54">'20 S155'!$B$2:$W$34</definedName>
    <definedName name="_xlnm.Print_Area" localSheetId="55">'20 S174'!$B$2:$W$34</definedName>
    <definedName name="_xlnm.Print_Area" localSheetId="56">'20 S176'!$B$2:$W$33</definedName>
    <definedName name="_xlnm.Print_Area" localSheetId="57">'20 S287'!$B$2:$W$35</definedName>
    <definedName name="_xlnm.Print_Area" localSheetId="58">'20 U012'!$B$2:$W$37</definedName>
    <definedName name="_xlnm.Print_Area" localSheetId="59">'21 P001'!$B$2:$W$39</definedName>
    <definedName name="_xlnm.Print_Area" localSheetId="60">'22 M001'!$B$2:$W$34</definedName>
    <definedName name="_xlnm.Print_Area" localSheetId="61">'22 R003'!$B$2:$W$35</definedName>
    <definedName name="_xlnm.Print_Area" localSheetId="62">'22 R005'!$B$2:$W$33</definedName>
    <definedName name="_xlnm.Print_Area" localSheetId="63">'22 R008'!$B$2:$W$38</definedName>
    <definedName name="_xlnm.Print_Area" localSheetId="64">'22 R009'!$B$2:$W$34</definedName>
    <definedName name="_xlnm.Print_Area" localSheetId="65">'22 R010'!$B$2:$W$33</definedName>
    <definedName name="_xlnm.Print_Area" localSheetId="66">'22 R011'!$B$2:$W$33</definedName>
    <definedName name="_xlnm.Print_Area" localSheetId="67">'35 E013'!$B$2:$W$48</definedName>
    <definedName name="_xlnm.Print_Area" localSheetId="68">'35 M002'!$B$2:$W$38</definedName>
    <definedName name="_xlnm.Print_Area" localSheetId="69">'36 P001'!$B$2:$W$39</definedName>
    <definedName name="_xlnm.Print_Area" localSheetId="70">'38 S190'!$B$2:$W$41</definedName>
    <definedName name="_xlnm.Print_Area" localSheetId="3">'4 E015'!$B$2:$W$37</definedName>
    <definedName name="_xlnm.Print_Area" localSheetId="4">'4 P006'!$B$2:$W$33</definedName>
    <definedName name="_xlnm.Print_Area" localSheetId="5">'4 P022'!$B$2:$W$33</definedName>
    <definedName name="_xlnm.Print_Area" localSheetId="6">'4 P024'!$B$2:$W$33</definedName>
    <definedName name="_xlnm.Print_Area" localSheetId="71">'40 P002'!$B$2:$W$39</definedName>
    <definedName name="_xlnm.Print_Area" localSheetId="72">'43 E001'!$B$2:$W$34</definedName>
    <definedName name="_xlnm.Print_Area" localSheetId="73">'43 G010'!$B$2:$W$33</definedName>
    <definedName name="_xlnm.Print_Area" localSheetId="74">'43 M001'!$B$2:$W$33</definedName>
    <definedName name="_xlnm.Print_Area" localSheetId="75">'45 G001'!$B$2:$W$34</definedName>
    <definedName name="_xlnm.Print_Area" localSheetId="76">'45 G002'!$B$2:$W$34</definedName>
    <definedName name="_xlnm.Print_Area" localSheetId="77">'45 M001'!$B$2:$W$34</definedName>
    <definedName name="_xlnm.Print_Area" localSheetId="78">'47 E033'!$B$2:$W$36</definedName>
    <definedName name="_xlnm.Print_Area" localSheetId="79">'47 M001'!$B$2:$W$33</definedName>
    <definedName name="_xlnm.Print_Area" localSheetId="80">'47 O001'!$B$2:$W$33</definedName>
    <definedName name="_xlnm.Print_Area" localSheetId="81">'47 P010'!$B$2:$W$37</definedName>
    <definedName name="_xlnm.Print_Area" localSheetId="82">'47 S010'!$B$2:$W$34</definedName>
    <definedName name="_xlnm.Print_Area" localSheetId="83">'47 S249'!$B$2:$W$34</definedName>
    <definedName name="_xlnm.Print_Area" localSheetId="84">'48 E011'!$B$2:$W$36</definedName>
    <definedName name="_xlnm.Print_Area" localSheetId="85">'48 S303'!$B$2:$W$33</definedName>
    <definedName name="_xlnm.Print_Area" localSheetId="86">'49 E009'!$B$2:$W$47</definedName>
    <definedName name="_xlnm.Print_Area" localSheetId="87">'49 E010'!$B$2:$W$36</definedName>
    <definedName name="_xlnm.Print_Area" localSheetId="88">'49 E011'!$B$2:$W$34</definedName>
    <definedName name="_xlnm.Print_Area" localSheetId="89">'49 E013'!$B$2:$W$33</definedName>
    <definedName name="_xlnm.Print_Area" localSheetId="90">'49 M001'!$B$2:$W$33</definedName>
    <definedName name="_xlnm.Print_Area" localSheetId="7">'5 E002'!$B$2:$W$36</definedName>
    <definedName name="_xlnm.Print_Area" localSheetId="8">'5 M001'!$B$2:$W$33</definedName>
    <definedName name="_xlnm.Print_Area" localSheetId="9">'5 P005'!$B$2:$W$33</definedName>
    <definedName name="_xlnm.Print_Area" localSheetId="91">'50 E001'!$B$2:$W$37</definedName>
    <definedName name="_xlnm.Print_Area" localSheetId="92">'50 E007'!$B$2:$W$35</definedName>
    <definedName name="_xlnm.Print_Area" localSheetId="93">'50 E011'!$B$2:$W$34</definedName>
    <definedName name="_xlnm.Print_Area" localSheetId="94">'51 E036'!$B$2:$W$38</definedName>
    <definedName name="_xlnm.Print_Area" localSheetId="95">'51 E043'!$B$2:$W$33</definedName>
    <definedName name="_xlnm.Print_Area" localSheetId="96">'52 M001'!$B$2:$W$36</definedName>
    <definedName name="_xlnm.Print_Area" localSheetId="97">'53 E561'!$B$2:$W$38</definedName>
    <definedName name="_xlnm.Print_Area" localSheetId="98">'53 E579'!$B$2:$W$34</definedName>
    <definedName name="_xlnm.Print_Area" localSheetId="99">'53 E580'!$B$2:$W$33</definedName>
    <definedName name="_xlnm.Print_Area" localSheetId="100">'53 E581'!$B$2:$W$33</definedName>
    <definedName name="_xlnm.Print_Area" localSheetId="101">'53 E582'!$B$2:$W$39</definedName>
    <definedName name="_xlnm.Print_Area" localSheetId="102">'53 M001'!$B$2:$W$35</definedName>
    <definedName name="_xlnm.Print_Area" localSheetId="103">'53 P552'!$B$2:$W$34</definedName>
    <definedName name="_xlnm.Print_Area" localSheetId="10">'6 M001'!$B$2:$W$37</definedName>
    <definedName name="_xlnm.Print_Area" localSheetId="11">'7 A900'!$B$2:$W$45</definedName>
    <definedName name="_xlnm.Print_Area" localSheetId="12">'8 B004'!$B$2:$W$33</definedName>
    <definedName name="_xlnm.Print_Area" localSheetId="13">'8 S052'!$B$2:$W$33</definedName>
    <definedName name="_xlnm.Print_Area" localSheetId="14">'8 S053'!$B$2:$W$33</definedName>
    <definedName name="_xlnm.Print_Area" localSheetId="15">'8 S290'!$B$2:$W$37</definedName>
    <definedName name="_xlnm.Print_Area" localSheetId="16">'8 S292'!$B$2:$W$33</definedName>
    <definedName name="_xlnm.Print_Area" localSheetId="17">'8 S293'!$B$2:$W$33</definedName>
    <definedName name="_xlnm.Print_Area" localSheetId="18">'8 S304'!$B$2:$W$36</definedName>
    <definedName name="_xlnm.Print_Area" localSheetId="19">'9 P001'!$B$2:$W$36</definedName>
    <definedName name="_xlnm.Print_Area" localSheetId="1">Financiero!$A$1:$K$47</definedName>
    <definedName name="_xlnm.Print_Area" localSheetId="0">Físico!$A$1:$L$43</definedName>
    <definedName name="_xlnm.Print_Area">#REF!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1">#REF!</definedName>
    <definedName name="base" localSheetId="0">#REF!</definedName>
    <definedName name="base">#REF!</definedName>
    <definedName name="base03" localSheetId="1">#REF!</definedName>
    <definedName name="base03" localSheetId="0">#REF!</definedName>
    <definedName name="base03">#REF!</definedName>
    <definedName name="base03au" localSheetId="1">#REF!</definedName>
    <definedName name="base03au" localSheetId="0">#REF!</definedName>
    <definedName name="base03au">#REF!</definedName>
    <definedName name="base04au" localSheetId="1">#REF!</definedName>
    <definedName name="base04au" localSheetId="0">#REF!</definedName>
    <definedName name="base04au">#REF!</definedName>
    <definedName name="base05" localSheetId="1">#REF!</definedName>
    <definedName name="base05" localSheetId="0">#REF!</definedName>
    <definedName name="base05">#REF!</definedName>
    <definedName name="base05au" localSheetId="1">#REF!</definedName>
    <definedName name="base05au" localSheetId="0">#REF!</definedName>
    <definedName name="base05au">#REF!</definedName>
    <definedName name="base2002" localSheetId="1">#REF!</definedName>
    <definedName name="base2002" localSheetId="0">#REF!</definedName>
    <definedName name="base2002">#REF!</definedName>
    <definedName name="base2003orig" localSheetId="1">#REF!</definedName>
    <definedName name="base2003orig" localSheetId="0">#REF!</definedName>
    <definedName name="base2003orig">#REF!</definedName>
    <definedName name="base2003origentidades" localSheetId="1">#REF!</definedName>
    <definedName name="base2003origentidades" localSheetId="0">#REF!</definedName>
    <definedName name="base2003origentidades">#REF!</definedName>
    <definedName name="base2004" localSheetId="1">#REF!</definedName>
    <definedName name="base2004" localSheetId="0">#REF!</definedName>
    <definedName name="base2004">#REF!</definedName>
    <definedName name="base2004entidades" localSheetId="1">#REF!</definedName>
    <definedName name="base2004entidades" localSheetId="0">#REF!</definedName>
    <definedName name="base2004entidades">#REF!</definedName>
    <definedName name="baseau" localSheetId="1">#REF!</definedName>
    <definedName name="baseau" localSheetId="0">#REF!</definedName>
    <definedName name="baseau">#REF!</definedName>
    <definedName name="baseb" localSheetId="1">#REF!</definedName>
    <definedName name="baseb" localSheetId="0">#REF!</definedName>
    <definedName name="baseb">#REF!</definedName>
    <definedName name="basecierre" localSheetId="1">[13]CP_2003!#REF!</definedName>
    <definedName name="basecierre" localSheetId="0">[13]CP_2003!#REF!</definedName>
    <definedName name="basecierre">[13]CP_2003!#REF!</definedName>
    <definedName name="_xlnm.Database" localSheetId="1">#REF!</definedName>
    <definedName name="_xlnm.Database" localSheetId="0">#REF!</definedName>
    <definedName name="_xlnm.Database">#REF!</definedName>
    <definedName name="bUSCAR" localSheetId="1">#REF!</definedName>
    <definedName name="bUSCAR" localSheetId="0">#REF!</definedName>
    <definedName name="bUSCAR">#REF!</definedName>
    <definedName name="C_" localSheetId="1">[14]FP1996!#REF!</definedName>
    <definedName name="C_" localSheetId="0">[14]FP1996!#REF!</definedName>
    <definedName name="C_">[14]FP1996!#REF!</definedName>
    <definedName name="cal" localSheetId="1">#REF!</definedName>
    <definedName name="cal" localSheetId="0">#REF!</definedName>
    <definedName name="cal">#REF!</definedName>
    <definedName name="cálculos" localSheetId="1">#REF!</definedName>
    <definedName name="cálculos" localSheetId="0">#REF!</definedName>
    <definedName name="cálculos">#REF!</definedName>
    <definedName name="CALENDA">#N/A</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1">#REF!</definedName>
    <definedName name="CicenyAduanas" localSheetId="0">#REF!</definedName>
    <definedName name="CicenyAduanas">#REF!</definedName>
    <definedName name="Cifras_Control" localSheetId="1">#REF!</definedName>
    <definedName name="Cifras_Control" localSheetId="0">#REF!</definedName>
    <definedName name="Cifras_Control">#REF!</definedName>
    <definedName name="claseco" localSheetId="1">#REF!</definedName>
    <definedName name="claseco" localSheetId="0">#REF!</definedName>
    <definedName name="claseco">#REF!</definedName>
    <definedName name="cmllvc198" localSheetId="1">#REF!</definedName>
    <definedName name="cmllvc198" localSheetId="0">#REF!</definedName>
    <definedName name="cmllvc198">#REF!</definedName>
    <definedName name="cmllvc298ieps" localSheetId="1">#REF!</definedName>
    <definedName name="cmllvc298ieps" localSheetId="0">#REF!</definedName>
    <definedName name="cmllvc298ieps">#REF!</definedName>
    <definedName name="cmllvp198" localSheetId="1">#REF!</definedName>
    <definedName name="cmllvp198" localSheetId="0">#REF!</definedName>
    <definedName name="cmllvp198">#REF!</definedName>
    <definedName name="cmllvp199" localSheetId="1">#REF!</definedName>
    <definedName name="cmllvp199" localSheetId="0">#REF!</definedName>
    <definedName name="cmllvp199">#REF!</definedName>
    <definedName name="cmllvp298ieps" localSheetId="1">#REF!</definedName>
    <definedName name="cmllvp298ieps" localSheetId="0">#REF!</definedName>
    <definedName name="cmllvp298ieps">#REF!</definedName>
    <definedName name="cmllvp299ieps" localSheetId="1">#REF!</definedName>
    <definedName name="cmllvp299ieps" localSheetId="0">#REF!</definedName>
    <definedName name="cmllvp299ieps">#REF!</definedName>
    <definedName name="cmlvc198" localSheetId="1">#REF!</definedName>
    <definedName name="cmlvc198" localSheetId="0">#REF!</definedName>
    <definedName name="cmlvc198">#REF!</definedName>
    <definedName name="cmlvc298ieps" localSheetId="1">#REF!</definedName>
    <definedName name="cmlvc298ieps" localSheetId="0">#REF!</definedName>
    <definedName name="cmlvc298ieps">#REF!</definedName>
    <definedName name="cmlvp198" localSheetId="1">#REF!</definedName>
    <definedName name="cmlvp198" localSheetId="0">#REF!</definedName>
    <definedName name="cmlvp198">#REF!</definedName>
    <definedName name="cmlvp199" localSheetId="1">#REF!</definedName>
    <definedName name="cmlvp199" localSheetId="0">#REF!</definedName>
    <definedName name="cmlvp199">#REF!</definedName>
    <definedName name="cmlvp298ieps" localSheetId="1">#REF!</definedName>
    <definedName name="cmlvp298ieps" localSheetId="0">#REF!</definedName>
    <definedName name="cmlvp298ieps">#REF!</definedName>
    <definedName name="cmlvp299ieps" localSheetId="1">#REF!</definedName>
    <definedName name="cmlvp299ieps" localSheetId="0">#REF!</definedName>
    <definedName name="cmlvp299ieps">#REF!</definedName>
    <definedName name="CONA96" localSheetId="1">#REF!</definedName>
    <definedName name="CONA96" localSheetId="0">#REF!</definedName>
    <definedName name="CONA96">#REF!</definedName>
    <definedName name="concepto" localSheetId="1">'[18]BASE DEFINITIVA 2002'!#REF!</definedName>
    <definedName name="concepto" localSheetId="0">'[18]BASE DEFINITIVA 2002'!#REF!</definedName>
    <definedName name="concepto">'[18]BASE DEFINITIVA 2002'!#REF!</definedName>
    <definedName name="CONS" localSheetId="1">[8]BANPRO99!#REF!</definedName>
    <definedName name="CONS" localSheetId="0">[8]BANPRO99!#REF!</definedName>
    <definedName name="CONS">[8]BANPRO99!#REF!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1">#REF!</definedName>
    <definedName name="copia_Clas_Fun" localSheetId="0">#REF!</definedName>
    <definedName name="copia_Clas_Fun">#REF!</definedName>
    <definedName name="copia_Clas_Func" localSheetId="1">[20]Clas_Fun!#REF!</definedName>
    <definedName name="copia_Clas_Func" localSheetId="0">[20]Clas_Fun!#REF!</definedName>
    <definedName name="copia_Clas_Func">[20]Clas_Fun!#REF!</definedName>
    <definedName name="copia_Doble_Consolid" localSheetId="1">#REF!</definedName>
    <definedName name="copia_Doble_Consolid" localSheetId="0">#REF!</definedName>
    <definedName name="copia_Doble_Consolid">#REF!</definedName>
    <definedName name="copia_Doble_OECPD" localSheetId="1">#REF!</definedName>
    <definedName name="copia_Doble_OECPD" localSheetId="0">#REF!</definedName>
    <definedName name="copia_Doble_OECPD">#REF!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1">#REF!</definedName>
    <definedName name="copia_Gto_Federal" localSheetId="0">#REF!</definedName>
    <definedName name="copia_Gto_Federal">#REF!</definedName>
    <definedName name="copia_Gto_Neto" localSheetId="1">#REF!</definedName>
    <definedName name="copia_Gto_Neto" localSheetId="0">#REF!</definedName>
    <definedName name="copia_Gto_Neto">#REF!</definedName>
    <definedName name="copia_Ing_Pres" localSheetId="1">#REF!</definedName>
    <definedName name="copia_Ing_Pres" localSheetId="0">#REF!</definedName>
    <definedName name="copia_Ing_Pres">#REF!</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1">[8]BANPRO99!#REF!</definedName>
    <definedName name="CRI" localSheetId="0">[8]BANPRO99!#REF!</definedName>
    <definedName name="CRI">[8]BANPRO99!#REF!</definedName>
    <definedName name="criterios23" localSheetId="1">#REF!</definedName>
    <definedName name="criterios23" localSheetId="0">#REF!</definedName>
    <definedName name="criterios23">#REF!</definedName>
    <definedName name="Criterios25" localSheetId="1">#REF!</definedName>
    <definedName name="Criterios25" localSheetId="0">#REF!</definedName>
    <definedName name="Criterios25">#REF!</definedName>
    <definedName name="Criterios33" localSheetId="1">#REF!</definedName>
    <definedName name="Criterios33" localSheetId="0">#REF!</definedName>
    <definedName name="Criterios33">#REF!</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1">#REF!</definedName>
    <definedName name="cuad" localSheetId="0">#REF!</definedName>
    <definedName name="cuad">#REF!</definedName>
    <definedName name="CUAD179" localSheetId="1">#REF!</definedName>
    <definedName name="CUAD179" localSheetId="0">#REF!</definedName>
    <definedName name="CUAD179">#REF!</definedName>
    <definedName name="CUAD179A" localSheetId="1">#REF!</definedName>
    <definedName name="CUAD179A" localSheetId="0">#REF!</definedName>
    <definedName name="CUAD179A">#REF!</definedName>
    <definedName name="CUAD180" localSheetId="1">#REF!</definedName>
    <definedName name="CUAD180" localSheetId="0">#REF!</definedName>
    <definedName name="CUAD180">#REF!</definedName>
    <definedName name="Cuadro16511" localSheetId="1">'[21]Ingresos serie'!#REF!</definedName>
    <definedName name="Cuadro16511" localSheetId="0">'[21]Ingresos serie'!#REF!</definedName>
    <definedName name="Cuadro16511">'[21]Ingresos serie'!#REF!</definedName>
    <definedName name="Cuadro18521" localSheetId="1">#REF!</definedName>
    <definedName name="Cuadro18521" localSheetId="0">#REF!</definedName>
    <definedName name="Cuadro18521">#REF!</definedName>
    <definedName name="Cuadro19522" localSheetId="1">#REF!</definedName>
    <definedName name="Cuadro19522" localSheetId="0">#REF!</definedName>
    <definedName name="Cuadro19522">#REF!</definedName>
    <definedName name="Cuadro20523" localSheetId="1">'[22]20-5.2.3'!#REF!</definedName>
    <definedName name="Cuadro20523" localSheetId="0">'[22]20-5.2.3'!#REF!</definedName>
    <definedName name="Cuadro20523">'[22]20-5.2.3'!#REF!</definedName>
    <definedName name="cUADRO26529CR" localSheetId="1">#REF!</definedName>
    <definedName name="cUADRO26529CR" localSheetId="0">#REF!</definedName>
    <definedName name="cUADRO26529CR">#REF!</definedName>
    <definedName name="Cuadro30611">'[22]30-6.1.1'!$B$65:$M$120</definedName>
    <definedName name="Cuadro31613" localSheetId="1">#REF!</definedName>
    <definedName name="Cuadro31613" localSheetId="0">#REF!</definedName>
    <definedName name="Cuadro31613">#REF!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1">#REF!</definedName>
    <definedName name="Datos" localSheetId="0">#REF!</definedName>
    <definedName name="Datos">#REF!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1">#REF!</definedName>
    <definedName name="Datos_Servicios_Personales" localSheetId="0">#REF!</definedName>
    <definedName name="Datos_Servicios_Personales">#REF!</definedName>
    <definedName name="datosb" localSheetId="1">#REF!</definedName>
    <definedName name="datosb" localSheetId="0">#REF!</definedName>
    <definedName name="datosb">#REF!</definedName>
    <definedName name="DatosEconomica" localSheetId="1">#REF!</definedName>
    <definedName name="DatosEconomica" localSheetId="0">#REF!</definedName>
    <definedName name="DatosEconomica">#REF!</definedName>
    <definedName name="DatosGrupoyModPp" localSheetId="1">#REF!</definedName>
    <definedName name="DatosGrupoyModPp" localSheetId="0">#REF!</definedName>
    <definedName name="DatosGrupoyModPp">#REF!</definedName>
    <definedName name="DatosporProgPresupuestario" localSheetId="1">#REF!</definedName>
    <definedName name="DatosporProgPresupuestario" localSheetId="0">#REF!</definedName>
    <definedName name="DatosporProgPresupuestario">#REF!</definedName>
    <definedName name="DatosRamoFunción" localSheetId="1">#REF!</definedName>
    <definedName name="DatosRamoFunción" localSheetId="0">#REF!</definedName>
    <definedName name="DatosRamoFunción">#REF!</definedName>
    <definedName name="DatosRamoUR" localSheetId="1">#REF!</definedName>
    <definedName name="DatosRamoUR" localSheetId="0">#REF!</definedName>
    <definedName name="DatosRamoUR">#REF!</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[1]!AGO&amp;[1]!SEP&amp;[1]!OCT&amp;[1]!NOV&amp;[1]!DIC</definedName>
    <definedName name="dddd" localSheetId="1">#REF!</definedName>
    <definedName name="dddd" localSheetId="0">#REF!</definedName>
    <definedName name="dddd">#REF!</definedName>
    <definedName name="ddddd">[25]Clas_Econ!$B$2:$M$25</definedName>
    <definedName name="defi">[1]!AGO&amp;[1]!SEP&amp;[1]!OCT&amp;[1]!NOV&amp;[1]!DIC</definedName>
    <definedName name="DEFICIT4" localSheetId="1">#REF!</definedName>
    <definedName name="DEFICIT4" localSheetId="0">#REF!</definedName>
    <definedName name="DEFICIT4">#REF!</definedName>
    <definedName name="dfd">[26]Presupuesto!$T:$T</definedName>
    <definedName name="dfhzsdgzsd">[1]!AGO&amp;[1]!SEP&amp;[1]!OCT&amp;[1]!NOV&amp;[1]!DIC</definedName>
    <definedName name="DIC">"; DICIEMBRE.- "&amp;TEXT([10]edofza12!$C$24,"#,##0")</definedName>
    <definedName name="DIFERENCIAS">#N/A</definedName>
    <definedName name="direccion">'[27]ADEC II'!$B$9</definedName>
    <definedName name="directo" localSheetId="1">#REF!</definedName>
    <definedName name="directo" localSheetId="0">#REF!</definedName>
    <definedName name="directo">#REF!</definedName>
    <definedName name="directo03" localSheetId="1">#REF!</definedName>
    <definedName name="directo03" localSheetId="0">#REF!</definedName>
    <definedName name="directo03">#REF!</definedName>
    <definedName name="directoc03" localSheetId="1">#REF!</definedName>
    <definedName name="directoc03" localSheetId="0">#REF!</definedName>
    <definedName name="directoc03">#REF!</definedName>
    <definedName name="directoppef" localSheetId="1">#REF!</definedName>
    <definedName name="directoppef" localSheetId="0">#REF!</definedName>
    <definedName name="directoppef">#REF!</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1">'[2]Mod Eco Controlados 99'!#REF!</definedName>
    <definedName name="ds" localSheetId="0">'[2]Mod Eco Controlados 99'!#REF!</definedName>
    <definedName name="ds">'[2]Mod Eco Controlados 99'!#REF!</definedName>
    <definedName name="ECOADV" localSheetId="1">#REF!</definedName>
    <definedName name="ECOADV" localSheetId="0">#REF!</definedName>
    <definedName name="ECOADV">#REF!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1">#REF!</definedName>
    <definedName name="ecpi" localSheetId="0">#REF!</definedName>
    <definedName name="ecpi">#REF!</definedName>
    <definedName name="ecpi03" localSheetId="1">#REF!</definedName>
    <definedName name="ecpi03" localSheetId="0">#REF!</definedName>
    <definedName name="ecpi03">#REF!</definedName>
    <definedName name="ecpic03" localSheetId="1">#REF!</definedName>
    <definedName name="ecpic03" localSheetId="0">#REF!</definedName>
    <definedName name="ecpic03">#REF!</definedName>
    <definedName name="ecpippef" localSheetId="1">#REF!</definedName>
    <definedName name="ecpippef" localSheetId="0">#REF!</definedName>
    <definedName name="ecpippef">#REF!</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1">#REF!</definedName>
    <definedName name="entidades2002" localSheetId="0">#REF!</definedName>
    <definedName name="entidades2002">#REF!</definedName>
    <definedName name="entidadescierre2003" localSheetId="1">#REF!</definedName>
    <definedName name="entidadescierre2003" localSheetId="0">#REF!</definedName>
    <definedName name="entidadescierre2003">#REF!</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1">[8]BANPRO99!#REF!</definedName>
    <definedName name="EYM" localSheetId="0">[8]BANPRO99!#REF!</definedName>
    <definedName name="EYM">[8]BANPRO99!#REF!</definedName>
    <definedName name="familias" localSheetId="1">#REF!</definedName>
    <definedName name="familias" localSheetId="0">#REF!</definedName>
    <definedName name="familias">#REF!</definedName>
    <definedName name="fd">[1]!OCT&amp;[1]!NOV&amp;[1]!DIC</definedName>
    <definedName name="FEB">"; FEBRERO.- "&amp;TEXT([10]edofza02!$C$24,"#,##0")</definedName>
    <definedName name="FECHA">[4]CONTROL!$A$1</definedName>
    <definedName name="federalizado" localSheetId="1">#REF!</definedName>
    <definedName name="federalizado" localSheetId="0">#REF!</definedName>
    <definedName name="federalizado">#REF!</definedName>
    <definedName name="federalizado03" localSheetId="1">#REF!</definedName>
    <definedName name="federalizado03" localSheetId="0">#REF!</definedName>
    <definedName name="federalizado03">#REF!</definedName>
    <definedName name="federalizadoc03" localSheetId="1">#REF!</definedName>
    <definedName name="federalizadoc03" localSheetId="0">#REF!</definedName>
    <definedName name="federalizadoc03">#REF!</definedName>
    <definedName name="federalizadoppef" localSheetId="1">#REF!</definedName>
    <definedName name="federalizadoppef" localSheetId="0">#REF!</definedName>
    <definedName name="federalizadoppef">#REF!</definedName>
    <definedName name="FERRO96" localSheetId="1">#REF!</definedName>
    <definedName name="FERRO96" localSheetId="0">#REF!</definedName>
    <definedName name="FERRO96">#REF!</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1">#REF!</definedName>
    <definedName name="FORM" localSheetId="0">#REF!</definedName>
    <definedName name="FORM">#REF!</definedName>
    <definedName name="función" localSheetId="1">#REF!</definedName>
    <definedName name="función" localSheetId="0">#REF!</definedName>
    <definedName name="función">#REF!</definedName>
    <definedName name="funciones">[29]funciones!$C$2:$D$30</definedName>
    <definedName name="geova" localSheetId="1">#REF!</definedName>
    <definedName name="geova" localSheetId="0">#REF!</definedName>
    <definedName name="geova">#REF!</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1">#REF!</definedName>
    <definedName name="GPRG02" localSheetId="0">#REF!</definedName>
    <definedName name="GPRG02">#REF!</definedName>
    <definedName name="GPRG03" localSheetId="1">#REF!</definedName>
    <definedName name="GPRG03" localSheetId="0">#REF!</definedName>
    <definedName name="GPRG03">#REF!</definedName>
    <definedName name="GPRG04" localSheetId="1">#REF!</definedName>
    <definedName name="GPRG04" localSheetId="0">#REF!</definedName>
    <definedName name="GPRG04">#REF!</definedName>
    <definedName name="GPRG05" localSheetId="1">#REF!</definedName>
    <definedName name="GPRG05" localSheetId="0">#REF!</definedName>
    <definedName name="GPRG05">#REF!</definedName>
    <definedName name="GPRG06" localSheetId="1">#REF!</definedName>
    <definedName name="GPRG06" localSheetId="0">#REF!</definedName>
    <definedName name="GPRG06">#REF!</definedName>
    <definedName name="GPRG07" localSheetId="1">#REF!</definedName>
    <definedName name="GPRG07" localSheetId="0">#REF!</definedName>
    <definedName name="GPRG07">#REF!</definedName>
    <definedName name="GPRG08" localSheetId="1">#REF!</definedName>
    <definedName name="GPRG08" localSheetId="0">#REF!</definedName>
    <definedName name="GPRG08">#REF!</definedName>
    <definedName name="GPRG09" localSheetId="1">#REF!</definedName>
    <definedName name="GPRG09" localSheetId="0">#REF!</definedName>
    <definedName name="GPRG09">#REF!</definedName>
    <definedName name="GPRG10" localSheetId="1">#REF!</definedName>
    <definedName name="GPRG10" localSheetId="0">#REF!</definedName>
    <definedName name="GPRG10">#REF!</definedName>
    <definedName name="GPRG11" localSheetId="1">#REF!</definedName>
    <definedName name="GPRG11" localSheetId="0">#REF!</definedName>
    <definedName name="GPRG11">#REF!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[1]!ABR&amp;[1]!MAY&amp;[1]!JUN&amp;[1]!JUL&amp;[1]!AGO&amp;[1]!SEP</definedName>
    <definedName name="hoja1" localSheetId="1">#REF!</definedName>
    <definedName name="hoja1" localSheetId="0">#REF!</definedName>
    <definedName name="hoja1">#REF!</definedName>
    <definedName name="hoja2" localSheetId="1">#REF!</definedName>
    <definedName name="hoja2" localSheetId="0">#REF!</definedName>
    <definedName name="hoja2">#REF!</definedName>
    <definedName name="hoja3" localSheetId="1">#REF!</definedName>
    <definedName name="hoja3" localSheetId="0">#REF!</definedName>
    <definedName name="hoja3">#REF!</definedName>
    <definedName name="hoja4" localSheetId="1">#REF!+#REF!</definedName>
    <definedName name="hoja4" localSheetId="0">#REF!+#REF!</definedName>
    <definedName name="hoja4">#REF!+#REF!</definedName>
    <definedName name="HT_1" localSheetId="1">#REF!</definedName>
    <definedName name="HT_1" localSheetId="0">#REF!</definedName>
    <definedName name="HT_1">#REF!</definedName>
    <definedName name="I" localSheetId="1">#REF!</definedName>
    <definedName name="I" localSheetId="0">#REF!</definedName>
    <definedName name="I">#REF!</definedName>
    <definedName name="ID_GFS" localSheetId="1">#REF!</definedName>
    <definedName name="ID_GFS" localSheetId="0">#REF!</definedName>
    <definedName name="ID_GFS">#REF!</definedName>
    <definedName name="ID_PP" localSheetId="1">#REF!</definedName>
    <definedName name="ID_PP" localSheetId="0">#REF!</definedName>
    <definedName name="ID_PP">#REF!</definedName>
    <definedName name="ID_UR" localSheetId="1">#REF!</definedName>
    <definedName name="ID_UR" localSheetId="0">#REF!</definedName>
    <definedName name="ID_UR">#REF!</definedName>
    <definedName name="iii" localSheetId="1">#REF!</definedName>
    <definedName name="iii" localSheetId="0">#REF!</definedName>
    <definedName name="iii">#REF!</definedName>
    <definedName name="IMP_APORTA" localSheetId="1">#REF!</definedName>
    <definedName name="IMP_APORTA" localSheetId="0">#REF!</definedName>
    <definedName name="IMP_APORTA">#REF!</definedName>
    <definedName name="IMP_BRUTOT" localSheetId="1">#REF!</definedName>
    <definedName name="IMP_BRUTOT" localSheetId="0">#REF!</definedName>
    <definedName name="IMP_BRUTOT">#REF!</definedName>
    <definedName name="imp_control" localSheetId="1">#REF!</definedName>
    <definedName name="imp_control" localSheetId="0">#REF!</definedName>
    <definedName name="imp_control">#REF!</definedName>
    <definedName name="Imprimir_área_IM" localSheetId="1">#REF!</definedName>
    <definedName name="Imprimir_área_IM" localSheetId="0">#REF!</definedName>
    <definedName name="Imprimir_área_IM">#REF!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1">[8]BANPRO99!#REF!</definedName>
    <definedName name="IV" localSheetId="0">[8]BANPRO99!#REF!</definedName>
    <definedName name="IV">[8]BANPRO99!#REF!</definedName>
    <definedName name="jjj" localSheetId="1">#REF!</definedName>
    <definedName name="jjj" localSheetId="0">#REF!</definedName>
    <definedName name="jjj">#REF!</definedName>
    <definedName name="JUL">"; JULIO.- "&amp;TEXT([10]edofza07!$C$24,"#,##0")</definedName>
    <definedName name="JULIO">[1]!FEB&amp;[1]!MAR&amp;[1]!ABR&amp;[1]!MAY&amp;[1]!JUN&amp;[1]!JUL</definedName>
    <definedName name="JUN">"; JUNIO.- "&amp;TEXT([10]edofza06!$C$24,"#,##0")</definedName>
    <definedName name="kkk" localSheetId="1">#REF!</definedName>
    <definedName name="kkk" localSheetId="0">#REF!</definedName>
    <definedName name="kkk">#REF!</definedName>
    <definedName name="lfc">+TEXT(IF(AND(OR(DAY([1]!FECHA)&gt;=1,DAY([1]!FECHA)&lt;=10),MONTH([1]!FECHA)=1),YEAR([1]!FECHA)-1,YEAR([1]!FECHA)),"0")</definedName>
    <definedName name="LFCE">'[17] '!$N$99:$S$143</definedName>
    <definedName name="LFCM">'[17] '!$N$51:$S$95</definedName>
    <definedName name="LFCO">'[17] '!$N$3:$S$47</definedName>
    <definedName name="lll">[1]!OCT&amp;[1]!NOV&amp;[1]!DIC</definedName>
    <definedName name="LOTE96" localSheetId="1">#REF!</definedName>
    <definedName name="LOTE96" localSheetId="0">#REF!</definedName>
    <definedName name="LOTE96">#REF!</definedName>
    <definedName name="LUCY">#N/A</definedName>
    <definedName name="LYFC96" localSheetId="1">#REF!</definedName>
    <definedName name="LYFC96" localSheetId="0">#REF!</definedName>
    <definedName name="LYFC96">#REF!</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1">#REF!</definedName>
    <definedName name="Mesppto" localSheetId="0">#REF!</definedName>
    <definedName name="Mesppto">#REF!</definedName>
    <definedName name="METAS" localSheetId="1">[8]BANPRO99!#REF!</definedName>
    <definedName name="METAS" localSheetId="0">[8]BANPRO99!#REF!</definedName>
    <definedName name="METAS">[8]BANPRO99!#REF!</definedName>
    <definedName name="modif_anual" localSheetId="1">#REF!</definedName>
    <definedName name="modif_anual" localSheetId="0">#REF!</definedName>
    <definedName name="modif_anual">#REF!</definedName>
    <definedName name="Modif00" localSheetId="1">#REF!</definedName>
    <definedName name="Modif00" localSheetId="0">#REF!</definedName>
    <definedName name="Modif00">#REF!</definedName>
    <definedName name="modifalmes" localSheetId="1">#REF!</definedName>
    <definedName name="modifalmes" localSheetId="0">#REF!</definedName>
    <definedName name="modifalmes">#REF!</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"&amp;TEXT([10]edofza11!$C$45,"#,##0")</definedName>
    <definedName name="nuevo" localSheetId="1" hidden="1">#REF!</definedName>
    <definedName name="nuevo" localSheetId="0"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"&amp;TEXT([10]edofza10!$C$24,"#,##0")</definedName>
    <definedName name="oic">[31]oics!$C$2:$D$21</definedName>
    <definedName name="oooo" localSheetId="1">#REF!</definedName>
    <definedName name="oooo" localSheetId="0">#REF!</definedName>
    <definedName name="oooo">#REF!</definedName>
    <definedName name="Original" localSheetId="1">#REF!</definedName>
    <definedName name="Original" localSheetId="0">#REF!</definedName>
    <definedName name="Original">#REF!</definedName>
    <definedName name="p" localSheetId="1">[32]SPC!#REF!</definedName>
    <definedName name="p" localSheetId="0">[32]SPC!#REF!</definedName>
    <definedName name="p">[32]SPC!#REF!</definedName>
    <definedName name="PAD" localSheetId="1">[8]BANPRO99!#REF!</definedName>
    <definedName name="PAD" localSheetId="0">[8]BANPRO99!#REF!</definedName>
    <definedName name="PAD">[8]BANPRO99!#REF!</definedName>
    <definedName name="pagadoalmes" localSheetId="1">#REF!</definedName>
    <definedName name="pagadoalmes" localSheetId="0">#REF!</definedName>
    <definedName name="pagadoalmes">#REF!</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1">#REF!</definedName>
    <definedName name="PARTE" localSheetId="0">#REF!</definedName>
    <definedName name="PARTE">#REF!</definedName>
    <definedName name="PCONS" localSheetId="1">[8]BANPRO99!#REF!</definedName>
    <definedName name="PCONS" localSheetId="0">[8]BANPRO99!#REF!</definedName>
    <definedName name="PCONS">[8]BANPRO99!#REF!</definedName>
    <definedName name="pec" localSheetId="1">#REF!</definedName>
    <definedName name="pec" localSheetId="0">#REF!</definedName>
    <definedName name="pec">#REF!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1">[8]BANPRO99!#REF!</definedName>
    <definedName name="PEyM" localSheetId="0">[8]BANPRO99!#REF!</definedName>
    <definedName name="PEyM">[8]BANPRO99!#REF!</definedName>
    <definedName name="PGPS" localSheetId="1">[8]BANPRO99!#REF!</definedName>
    <definedName name="PGPS" localSheetId="0">[8]BANPRO99!#REF!</definedName>
    <definedName name="PGPS">[8]BANPRO99!#REF!</definedName>
    <definedName name="PIBR" localSheetId="1">#REF!</definedName>
    <definedName name="PIBR" localSheetId="0">#REF!</definedName>
    <definedName name="PIBR">#REF!</definedName>
    <definedName name="PIV" localSheetId="1">[8]BANPRO99!#REF!</definedName>
    <definedName name="PIV" localSheetId="0">[8]BANPRO99!#REF!</definedName>
    <definedName name="PIV">[8]BANPRO99!#REF!</definedName>
    <definedName name="PLAZAS">#N/A</definedName>
    <definedName name="PLAZAS2">#N/A</definedName>
    <definedName name="POA">[1]!OCT&amp;[1]!NOV&amp;[1]!DIC</definedName>
    <definedName name="POADO7">[1]!JUL&amp;[1]!AGO&amp;[1]!SEP&amp;[1]!OCT&amp;[1]!NOV</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1">#REF!</definedName>
    <definedName name="pppp" localSheetId="0">#REF!</definedName>
    <definedName name="pppp">#REF!</definedName>
    <definedName name="PRCV" localSheetId="1">[8]BANPRO99!#REF!</definedName>
    <definedName name="PRCV" localSheetId="0">[8]BANPRO99!#REF!</definedName>
    <definedName name="PRCV">[8]BANPRO99!#REF!</definedName>
    <definedName name="PRESUPUESTO_1997" localSheetId="1">#REF!</definedName>
    <definedName name="PRESUPUESTO_1997" localSheetId="0">#REF!</definedName>
    <definedName name="PRESUPUESTO_1997">#REF!</definedName>
    <definedName name="PRIMAPS">#N/A</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1">#REF!</definedName>
    <definedName name="Prioritarios" localSheetId="0">#REF!</definedName>
    <definedName name="Prioritarios">#REF!</definedName>
    <definedName name="programas" localSheetId="1">#REF!</definedName>
    <definedName name="programas" localSheetId="0">#REF!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1">[8]BANPRO99!#REF!</definedName>
    <definedName name="PRT" localSheetId="0">[8]BANPRO99!#REF!</definedName>
    <definedName name="PRT">[8]BANPRO99!#REF!</definedName>
    <definedName name="PSF" localSheetId="1">[8]BANPRO99!#REF!</definedName>
    <definedName name="PSF" localSheetId="0">[8]BANPRO99!#REF!</definedName>
    <definedName name="PSF">[8]BANPRO99!#REF!</definedName>
    <definedName name="pta" localSheetId="1">#REF!</definedName>
    <definedName name="pta" localSheetId="0">#REF!</definedName>
    <definedName name="pta">#REF!</definedName>
    <definedName name="ptb" localSheetId="1">#REF!</definedName>
    <definedName name="ptb" localSheetId="0">#REF!</definedName>
    <definedName name="ptb">#REF!</definedName>
    <definedName name="ptc" localSheetId="1">#REF!</definedName>
    <definedName name="ptc" localSheetId="0">#REF!</definedName>
    <definedName name="ptc">#REF!</definedName>
    <definedName name="ptd" localSheetId="1">#REF!</definedName>
    <definedName name="ptd" localSheetId="0">#REF!</definedName>
    <definedName name="ptd">#REF!</definedName>
    <definedName name="pte" localSheetId="1">#REF!</definedName>
    <definedName name="pte" localSheetId="0">#REF!</definedName>
    <definedName name="pte">#REF!</definedName>
    <definedName name="QQQ" localSheetId="1">#REF!</definedName>
    <definedName name="QQQ" localSheetId="0">#REF!</definedName>
    <definedName name="QQQ">#REF!</definedName>
    <definedName name="qww">[1]!FEB&amp;[1]!MAR&amp;[1]!ABR&amp;[1]!MAY&amp;[1]!JUN&amp;[1]!JUL</definedName>
    <definedName name="R_Bife">'[34]ADEC II'!$A$1:$A$1016</definedName>
    <definedName name="ra">'[35]cat ramos'!$A$10:$B$52</definedName>
    <definedName name="ramo" localSheetId="1">#REF!</definedName>
    <definedName name="ramo" localSheetId="0">#REF!</definedName>
    <definedName name="ramo">#REF!</definedName>
    <definedName name="Ramo_Rubro" localSheetId="1">#REF!</definedName>
    <definedName name="Ramo_Rubro" localSheetId="0">#REF!</definedName>
    <definedName name="Ramo_Rubro">#REF!</definedName>
    <definedName name="ramoscierredos2003" localSheetId="1">#REF!</definedName>
    <definedName name="ramoscierredos2003" localSheetId="0">#REF!</definedName>
    <definedName name="ramoscierredos2003">#REF!</definedName>
    <definedName name="ramoscierreuno2003" localSheetId="1">#REF!</definedName>
    <definedName name="ramoscierreuno2003" localSheetId="0">#REF!</definedName>
    <definedName name="ramoscierreuno2003">#REF!</definedName>
    <definedName name="ramosdos2002" localSheetId="1">#REF!</definedName>
    <definedName name="ramosdos2002" localSheetId="0">#REF!</definedName>
    <definedName name="ramosdos2002">#REF!</definedName>
    <definedName name="ramosuno2002" localSheetId="1">#REF!</definedName>
    <definedName name="ramosuno2002" localSheetId="0">#REF!</definedName>
    <definedName name="ramosuno2002">#REF!</definedName>
    <definedName name="ramoUR" localSheetId="1">#REF!</definedName>
    <definedName name="ramoUR" localSheetId="0">#REF!</definedName>
    <definedName name="ramoUR">#REF!</definedName>
    <definedName name="RANGO">#N/A</definedName>
    <definedName name="RANGO2">#N/A</definedName>
    <definedName name="RCV" localSheetId="1">[8]BANPRO99!#REF!</definedName>
    <definedName name="RCV" localSheetId="0">[8]BANPRO99!#REF!</definedName>
    <definedName name="RCV">[8]BANPRO99!#REF!</definedName>
    <definedName name="reducciones" localSheetId="1">#REF!</definedName>
    <definedName name="reducciones" localSheetId="0">#REF!</definedName>
    <definedName name="reducciones">#REF!</definedName>
    <definedName name="REG">#N/A</definedName>
    <definedName name="res" localSheetId="1">#REF!</definedName>
    <definedName name="res" localSheetId="0">#REF!</definedName>
    <definedName name="res">#REF!</definedName>
    <definedName name="RF" localSheetId="1">[8]BANPRO99!#REF!</definedName>
    <definedName name="RF" localSheetId="0">[8]BANPRO99!#REF!</definedName>
    <definedName name="RF">[8]BANPRO99!#REF!</definedName>
    <definedName name="RP" localSheetId="1">[8]BANPRO99!#REF!</definedName>
    <definedName name="RP" localSheetId="0">[8]BANPRO99!#REF!</definedName>
    <definedName name="RP">[8]BANPRO99!#REF!</definedName>
    <definedName name="RT" localSheetId="1">[8]BANPRO99!#REF!</definedName>
    <definedName name="RT" localSheetId="0">[8]BANPRO99!#REF!</definedName>
    <definedName name="RT">[8]BANPRO99!#REF!</definedName>
    <definedName name="s">[1]!SEP&amp;[1]!OCT&amp;[1]!NOV&amp;[1]!DIC</definedName>
    <definedName name="sa" localSheetId="1">#REF!</definedName>
    <definedName name="sa" localSheetId="0">#REF!</definedName>
    <definedName name="sa">#REF!</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1">#REF!</definedName>
    <definedName name="sb" localSheetId="0">#REF!</definedName>
    <definedName name="sb">#REF!</definedName>
    <definedName name="sc" localSheetId="1">#REF!</definedName>
    <definedName name="sc" localSheetId="0">#REF!</definedName>
    <definedName name="sc">#REF!</definedName>
    <definedName name="SCHP">'[5]Premisas IMSS'!$M$13</definedName>
    <definedName name="sd" localSheetId="1">#REF!</definedName>
    <definedName name="sd" localSheetId="0">#REF!</definedName>
    <definedName name="sd">#REF!</definedName>
    <definedName name="sds">[26]Presupuesto!$T:$T</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1">#REF!</definedName>
    <definedName name="se" localSheetId="0">#REF!</definedName>
    <definedName name="se">#REF!</definedName>
    <definedName name="SEP">"; SEPTIEMBRE.- "&amp;TEXT([10]edofza09!$C$24,"#,##0")</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1">[8]BANPRO99!#REF!</definedName>
    <definedName name="SF" localSheetId="0">[8]BANPRO99!#REF!</definedName>
    <definedName name="SF">[8]BANPRO99!#REF!</definedName>
    <definedName name="SHCP" localSheetId="1" hidden="1">#REF!</definedName>
    <definedName name="SHCP" localSheetId="0" hidden="1">#REF!</definedName>
    <definedName name="SHCP" hidden="1">#REF!</definedName>
    <definedName name="sinpec" localSheetId="1">#REF!</definedName>
    <definedName name="sinpec" localSheetId="0">#REF!</definedName>
    <definedName name="sinpec">#REF!</definedName>
    <definedName name="smdf97">'[5]Premisa macro'!$C$4</definedName>
    <definedName name="SPEM96" localSheetId="1">#REF!</definedName>
    <definedName name="SPEM96" localSheetId="0">#REF!</definedName>
    <definedName name="SPEM96">#REF!</definedName>
    <definedName name="sta" localSheetId="1">#REF!</definedName>
    <definedName name="sta" localSheetId="0">#REF!</definedName>
    <definedName name="sta">#REF!</definedName>
    <definedName name="stb" localSheetId="1">#REF!</definedName>
    <definedName name="stb" localSheetId="0">#REF!</definedName>
    <definedName name="stb">#REF!</definedName>
    <definedName name="stc" localSheetId="1">#REF!</definedName>
    <definedName name="stc" localSheetId="0">#REF!</definedName>
    <definedName name="stc">#REF!</definedName>
    <definedName name="std" localSheetId="1">#REF!</definedName>
    <definedName name="std" localSheetId="0">#REF!</definedName>
    <definedName name="std">#REF!</definedName>
    <definedName name="ste" localSheetId="1">#REF!</definedName>
    <definedName name="ste" localSheetId="0">#REF!</definedName>
    <definedName name="ste">#REF!</definedName>
    <definedName name="subfunción" localSheetId="1">#REF!</definedName>
    <definedName name="subfunción" localSheetId="0">#REF!</definedName>
    <definedName name="subfunción">#REF!</definedName>
    <definedName name="syt" localSheetId="1">#REF!</definedName>
    <definedName name="syt" localSheetId="0">#REF!</definedName>
    <definedName name="syt">#REF!</definedName>
    <definedName name="sytc03" localSheetId="1">#REF!</definedName>
    <definedName name="sytc03" localSheetId="0">#REF!</definedName>
    <definedName name="sytc03">#REF!</definedName>
    <definedName name="sytppef" localSheetId="1">#REF!</definedName>
    <definedName name="sytppef" localSheetId="0">#REF!</definedName>
    <definedName name="sytppef">#REF!</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1">#REF!</definedName>
    <definedName name="TIT" localSheetId="0">#REF!</definedName>
    <definedName name="TIT">#REF!</definedName>
    <definedName name="TITULO">[37]PPQ!$B$3</definedName>
    <definedName name="_xlnm.Print_Titles" localSheetId="2">'1 R001'!$1:$5</definedName>
    <definedName name="_xlnm.Print_Titles" localSheetId="20">'10 M001'!$1:$5</definedName>
    <definedName name="_xlnm.Print_Titles" localSheetId="21">'11 E010'!$1:$5</definedName>
    <definedName name="_xlnm.Print_Titles" localSheetId="22">'11 E021'!$1:$5</definedName>
    <definedName name="_xlnm.Print_Titles" localSheetId="23">'11 E032'!$1:$5</definedName>
    <definedName name="_xlnm.Print_Titles" localSheetId="24">'11 S072'!$1:$5</definedName>
    <definedName name="_xlnm.Print_Titles" localSheetId="25">'11 S243'!$1:$5</definedName>
    <definedName name="_xlnm.Print_Titles" localSheetId="26">'11 S247'!$1:$5</definedName>
    <definedName name="_xlnm.Print_Titles" localSheetId="27">'11 S283'!$1:$5</definedName>
    <definedName name="_xlnm.Print_Titles" localSheetId="28">'11 S311'!$1:$5</definedName>
    <definedName name="_xlnm.Print_Titles" localSheetId="29">'12 E010'!$1:$5</definedName>
    <definedName name="_xlnm.Print_Titles" localSheetId="30">'12 E022'!$1:$5</definedName>
    <definedName name="_xlnm.Print_Titles" localSheetId="31">'12 E023'!$1:$5</definedName>
    <definedName name="_xlnm.Print_Titles" localSheetId="32">'12 E025'!$1:$5</definedName>
    <definedName name="_xlnm.Print_Titles" localSheetId="33">'12 E036'!$1:$5</definedName>
    <definedName name="_xlnm.Print_Titles" localSheetId="34">'12 P016'!$1:$5</definedName>
    <definedName name="_xlnm.Print_Titles" localSheetId="35">'12 P020'!$1:$5</definedName>
    <definedName name="_xlnm.Print_Titles" localSheetId="36">'12 U008'!$1:$5</definedName>
    <definedName name="_xlnm.Print_Titles" localSheetId="37">'13 A006'!$1:$5</definedName>
    <definedName name="_xlnm.Print_Titles" localSheetId="38">'14 E002'!$1:$5</definedName>
    <definedName name="_xlnm.Print_Titles" localSheetId="39">'14 E003'!$1:$5</definedName>
    <definedName name="_xlnm.Print_Titles" localSheetId="40">'14 S280'!$1:$5</definedName>
    <definedName name="_xlnm.Print_Titles" localSheetId="41">'15 P005'!$1:$5</definedName>
    <definedName name="_xlnm.Print_Titles" localSheetId="42">'15 S177'!$1:$5</definedName>
    <definedName name="_xlnm.Print_Titles" localSheetId="43">'15 S273'!$1:$5</definedName>
    <definedName name="_xlnm.Print_Titles" localSheetId="44">'15 S281'!$1:$5</definedName>
    <definedName name="_xlnm.Print_Titles" localSheetId="45">'16 P002'!$1:$5</definedName>
    <definedName name="_xlnm.Print_Titles" localSheetId="46">'16 S046'!$1:$5</definedName>
    <definedName name="_xlnm.Print_Titles" localSheetId="47">'16 S219'!$1:$5</definedName>
    <definedName name="_xlnm.Print_Titles" localSheetId="48">'18 E568'!$1:$5</definedName>
    <definedName name="_xlnm.Print_Titles" localSheetId="49">'18 G003'!$1:$5</definedName>
    <definedName name="_xlnm.Print_Titles" localSheetId="50">'18 M001'!$1:$5</definedName>
    <definedName name="_xlnm.Print_Titles" localSheetId="51">'18 P008'!$1:$5</definedName>
    <definedName name="_xlnm.Print_Titles" localSheetId="52">'19 J014'!$1:$5</definedName>
    <definedName name="_xlnm.Print_Titles" localSheetId="53">'20 E016'!$1:$5</definedName>
    <definedName name="_xlnm.Print_Titles" localSheetId="54">'20 S155'!$1:$5</definedName>
    <definedName name="_xlnm.Print_Titles" localSheetId="55">'20 S174'!$1:$5</definedName>
    <definedName name="_xlnm.Print_Titles" localSheetId="56">'20 S176'!$1:$5</definedName>
    <definedName name="_xlnm.Print_Titles" localSheetId="57">'20 S287'!$1:$5</definedName>
    <definedName name="_xlnm.Print_Titles" localSheetId="58">'20 U012'!$1:$5</definedName>
    <definedName name="_xlnm.Print_Titles" localSheetId="59">'21 P001'!$1:$5</definedName>
    <definedName name="_xlnm.Print_Titles" localSheetId="60">'22 M001'!$1:$5</definedName>
    <definedName name="_xlnm.Print_Titles" localSheetId="61">'22 R003'!$1:$5</definedName>
    <definedName name="_xlnm.Print_Titles" localSheetId="62">'22 R005'!$1:$5</definedName>
    <definedName name="_xlnm.Print_Titles" localSheetId="63">'22 R008'!$1:$5</definedName>
    <definedName name="_xlnm.Print_Titles" localSheetId="64">'22 R009'!$1:$5</definedName>
    <definedName name="_xlnm.Print_Titles" localSheetId="65">'22 R010'!$1:$5</definedName>
    <definedName name="_xlnm.Print_Titles" localSheetId="66">'22 R011'!$1:$5</definedName>
    <definedName name="_xlnm.Print_Titles" localSheetId="67">'35 E013'!$1:$5</definedName>
    <definedName name="_xlnm.Print_Titles" localSheetId="68">'35 M002'!$1:$5</definedName>
    <definedName name="_xlnm.Print_Titles" localSheetId="69">'36 P001'!$1:$5</definedName>
    <definedName name="_xlnm.Print_Titles" localSheetId="70">'38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1">'40 P002'!$1:$5</definedName>
    <definedName name="_xlnm.Print_Titles" localSheetId="72">'43 E001'!$1:$5</definedName>
    <definedName name="_xlnm.Print_Titles" localSheetId="73">'43 G010'!$1:$5</definedName>
    <definedName name="_xlnm.Print_Titles" localSheetId="74">'43 M001'!$1:$5</definedName>
    <definedName name="_xlnm.Print_Titles" localSheetId="75">'45 G001'!$1:$5</definedName>
    <definedName name="_xlnm.Print_Titles" localSheetId="76">'45 G002'!$1:$5</definedName>
    <definedName name="_xlnm.Print_Titles" localSheetId="77">'45 M001'!$1:$5</definedName>
    <definedName name="_xlnm.Print_Titles" localSheetId="78">'47 E033'!$1:$5</definedName>
    <definedName name="_xlnm.Print_Titles" localSheetId="79">'47 M001'!$1:$5</definedName>
    <definedName name="_xlnm.Print_Titles" localSheetId="80">'47 O001'!$1:$5</definedName>
    <definedName name="_xlnm.Print_Titles" localSheetId="81">'47 P010'!$1:$5</definedName>
    <definedName name="_xlnm.Print_Titles" localSheetId="82">'47 S010'!$1:$5</definedName>
    <definedName name="_xlnm.Print_Titles" localSheetId="83">'47 S249'!$1:$5</definedName>
    <definedName name="_xlnm.Print_Titles" localSheetId="84">'48 E011'!$1:$5</definedName>
    <definedName name="_xlnm.Print_Titles" localSheetId="85">'48 S303'!$1:$5</definedName>
    <definedName name="_xlnm.Print_Titles" localSheetId="86">'49 E009'!$1:$5</definedName>
    <definedName name="_xlnm.Print_Titles" localSheetId="87">'49 E010'!$1:$5</definedName>
    <definedName name="_xlnm.Print_Titles" localSheetId="88">'49 E011'!$1:$5</definedName>
    <definedName name="_xlnm.Print_Titles" localSheetId="89">'49 E013'!$1:$5</definedName>
    <definedName name="_xlnm.Print_Titles" localSheetId="90">'49 M001'!$1:$5</definedName>
    <definedName name="_xlnm.Print_Titles" localSheetId="7">'5 E002'!$1:$5</definedName>
    <definedName name="_xlnm.Print_Titles" localSheetId="8">'5 M001'!$1:$5</definedName>
    <definedName name="_xlnm.Print_Titles" localSheetId="9">'5 P005'!$1:$5</definedName>
    <definedName name="_xlnm.Print_Titles" localSheetId="91">'50 E001'!$1:$5</definedName>
    <definedName name="_xlnm.Print_Titles" localSheetId="92">'50 E007'!$1:$5</definedName>
    <definedName name="_xlnm.Print_Titles" localSheetId="93">'50 E011'!$1:$5</definedName>
    <definedName name="_xlnm.Print_Titles" localSheetId="94">'51 E036'!$1:$5</definedName>
    <definedName name="_xlnm.Print_Titles" localSheetId="95">'51 E043'!$1:$5</definedName>
    <definedName name="_xlnm.Print_Titles" localSheetId="96">'52 M001'!$1:$5</definedName>
    <definedName name="_xlnm.Print_Titles" localSheetId="97">'53 E561'!$1:$5</definedName>
    <definedName name="_xlnm.Print_Titles" localSheetId="98">'53 E579'!$1:$5</definedName>
    <definedName name="_xlnm.Print_Titles" localSheetId="99">'53 E580'!$1:$5</definedName>
    <definedName name="_xlnm.Print_Titles" localSheetId="100">'53 E581'!$1:$5</definedName>
    <definedName name="_xlnm.Print_Titles" localSheetId="101">'53 E582'!$1:$5</definedName>
    <definedName name="_xlnm.Print_Titles" localSheetId="102">'53 M001'!$1:$5</definedName>
    <definedName name="_xlnm.Print_Titles" localSheetId="103">'53 P552'!$1:$5</definedName>
    <definedName name="_xlnm.Print_Titles" localSheetId="10">'6 M001'!$1:$5</definedName>
    <definedName name="_xlnm.Print_Titles" localSheetId="11">'7 A900'!$1:$5</definedName>
    <definedName name="_xlnm.Print_Titles" localSheetId="12">'8 B004'!$1:$5</definedName>
    <definedName name="_xlnm.Print_Titles" localSheetId="13">'8 S052'!$1:$5</definedName>
    <definedName name="_xlnm.Print_Titles" localSheetId="14">'8 S053'!$1:$5</definedName>
    <definedName name="_xlnm.Print_Titles" localSheetId="15">'8 S290'!$1:$5</definedName>
    <definedName name="_xlnm.Print_Titles" localSheetId="16">'8 S292'!$1:$5</definedName>
    <definedName name="_xlnm.Print_Titles" localSheetId="17">'8 S293'!$1:$5</definedName>
    <definedName name="_xlnm.Print_Titles" localSheetId="18">'8 S304'!$1:$5</definedName>
    <definedName name="_xlnm.Print_Titles" localSheetId="19">'9 P001'!$1:$5</definedName>
    <definedName name="TODO96" localSheetId="1">#REF!</definedName>
    <definedName name="TODO96" localSheetId="0">#REF!</definedName>
    <definedName name="TODO96">#REF!</definedName>
    <definedName name="TOTAL">#N/A</definedName>
    <definedName name="total_real" localSheetId="1">#REF!</definedName>
    <definedName name="total_real" localSheetId="0">#REF!</definedName>
    <definedName name="total_real">#REF!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[1]!AGO&amp;[1]!SEP&amp;[1]!OCT&amp;[1]!NOV&amp;[1]!DIC</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1">#REF!</definedName>
    <definedName name="vcorta" localSheetId="0">#REF!</definedName>
    <definedName name="vcorta">#REF!</definedName>
    <definedName name="Vertientes" localSheetId="1">#REF!</definedName>
    <definedName name="Vertientes" localSheetId="0">#REF!</definedName>
    <definedName name="Vertientes">#REF!</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1">#REF!</definedName>
    <definedName name="x" localSheetId="0">#REF!</definedName>
    <definedName name="x">#REF!</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1">#REF!</definedName>
    <definedName name="xxx" localSheetId="0">#REF!</definedName>
    <definedName name="xxx">#REF!</definedName>
    <definedName name="yyy" localSheetId="1">#REF!</definedName>
    <definedName name="yyy" localSheetId="0">#REF!</definedName>
    <definedName name="yyy">#REF!</definedName>
    <definedName name="zz" localSheetId="1">#REF!</definedName>
    <definedName name="zz" localSheetId="0">#REF!</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32" i="60" l="1"/>
  <c r="V32" i="60"/>
  <c r="T32" i="60"/>
  <c r="W31" i="60"/>
  <c r="W40" i="31"/>
  <c r="V40" i="31"/>
  <c r="T40" i="31"/>
  <c r="W39" i="31"/>
  <c r="W25" i="104"/>
  <c r="T26" i="104"/>
  <c r="V26" i="104"/>
  <c r="W26" i="104"/>
  <c r="W25" i="103"/>
  <c r="T26" i="103"/>
  <c r="V26" i="103"/>
  <c r="W26" i="103"/>
  <c r="V21" i="102" l="1"/>
  <c r="W21" i="102"/>
  <c r="V22" i="102"/>
  <c r="W22" i="102"/>
  <c r="W26" i="102"/>
  <c r="T27" i="102"/>
  <c r="V27" i="102"/>
  <c r="W27" i="102"/>
  <c r="V21" i="101"/>
  <c r="W21" i="101"/>
  <c r="V22" i="101"/>
  <c r="W22" i="101"/>
  <c r="V23" i="101"/>
  <c r="W23" i="101"/>
  <c r="W27" i="101"/>
  <c r="T28" i="101"/>
  <c r="V28" i="101"/>
  <c r="W28" i="101"/>
  <c r="V21" i="100"/>
  <c r="W21" i="100"/>
  <c r="V22" i="100"/>
  <c r="W22" i="100"/>
  <c r="V23" i="100"/>
  <c r="W23" i="100"/>
  <c r="V24" i="100"/>
  <c r="W24" i="100"/>
  <c r="V25" i="100"/>
  <c r="W25" i="100"/>
  <c r="V26" i="100"/>
  <c r="W26" i="100"/>
  <c r="V27" i="100"/>
  <c r="W27" i="100"/>
  <c r="W31" i="100"/>
  <c r="T32" i="100"/>
  <c r="V32" i="100"/>
  <c r="W32" i="100"/>
  <c r="V21" i="99"/>
  <c r="W21" i="99"/>
  <c r="W25" i="99"/>
  <c r="T26" i="99"/>
  <c r="V26" i="99"/>
  <c r="W26" i="99"/>
  <c r="V21" i="98"/>
  <c r="W21" i="98"/>
  <c r="W25" i="98"/>
  <c r="T26" i="98"/>
  <c r="V26" i="98"/>
  <c r="W26" i="98"/>
  <c r="V21" i="97"/>
  <c r="W21" i="97"/>
  <c r="V22" i="97"/>
  <c r="W22" i="97"/>
  <c r="W26" i="97"/>
  <c r="T27" i="97"/>
  <c r="V27" i="97"/>
  <c r="W27" i="97"/>
  <c r="V21" i="96"/>
  <c r="W21" i="96"/>
  <c r="V22" i="96"/>
  <c r="W22" i="96"/>
  <c r="V23" i="96"/>
  <c r="W23" i="96"/>
  <c r="V24" i="96"/>
  <c r="W24" i="96"/>
  <c r="V25" i="96"/>
  <c r="W25" i="96"/>
  <c r="V26" i="96"/>
  <c r="W26" i="96"/>
  <c r="W30" i="96"/>
  <c r="T31" i="96"/>
  <c r="V31" i="96"/>
  <c r="W31" i="96"/>
  <c r="V21" i="95"/>
  <c r="W21" i="95"/>
  <c r="V22" i="95"/>
  <c r="W22" i="95"/>
  <c r="V23" i="95"/>
  <c r="W23" i="95"/>
  <c r="V24" i="95"/>
  <c r="W24" i="95"/>
  <c r="W28" i="95"/>
  <c r="T29" i="95"/>
  <c r="V29" i="95"/>
  <c r="W29" i="95"/>
  <c r="V21" i="94"/>
  <c r="W21" i="94"/>
  <c r="W25" i="94"/>
  <c r="T26" i="94"/>
  <c r="V26" i="94"/>
  <c r="W26" i="94"/>
  <c r="V21" i="93"/>
  <c r="W21" i="93"/>
  <c r="V22" i="93"/>
  <c r="W22" i="93"/>
  <c r="V23" i="93"/>
  <c r="W23" i="93"/>
  <c r="V24" i="93"/>
  <c r="W24" i="93"/>
  <c r="V25" i="93"/>
  <c r="W25" i="93"/>
  <c r="V26" i="93"/>
  <c r="W26" i="93"/>
  <c r="W30" i="93"/>
  <c r="T31" i="93"/>
  <c r="V31" i="93"/>
  <c r="W31" i="93"/>
  <c r="V21" i="92"/>
  <c r="W21" i="92"/>
  <c r="V22" i="92"/>
  <c r="W22" i="92"/>
  <c r="W26" i="92"/>
  <c r="T27" i="92"/>
  <c r="V27" i="92"/>
  <c r="W27" i="92"/>
  <c r="V21" i="91"/>
  <c r="W21" i="91"/>
  <c r="V22" i="91"/>
  <c r="W22" i="91"/>
  <c r="V23" i="91"/>
  <c r="W23" i="91"/>
  <c r="W27" i="91"/>
  <c r="T28" i="91"/>
  <c r="V28" i="91"/>
  <c r="W28" i="91"/>
  <c r="V21" i="90"/>
  <c r="W21" i="90"/>
  <c r="V22" i="90"/>
  <c r="W22" i="90"/>
  <c r="V23" i="90"/>
  <c r="W23" i="90"/>
  <c r="V24" i="90"/>
  <c r="W24" i="90"/>
  <c r="V25" i="90"/>
  <c r="W25" i="90"/>
  <c r="W29" i="90"/>
  <c r="T30" i="90"/>
  <c r="V30" i="90"/>
  <c r="W30" i="90"/>
  <c r="V21" i="89"/>
  <c r="W21" i="89"/>
  <c r="W25" i="89"/>
  <c r="T26" i="89"/>
  <c r="V26" i="89"/>
  <c r="W26" i="89"/>
  <c r="V21" i="88"/>
  <c r="W21" i="88"/>
  <c r="W25" i="88"/>
  <c r="T26" i="88"/>
  <c r="V26" i="88"/>
  <c r="W26" i="88"/>
  <c r="V21" i="87"/>
  <c r="W21" i="87"/>
  <c r="V22" i="87"/>
  <c r="W22" i="87"/>
  <c r="W26" i="87"/>
  <c r="T27" i="87"/>
  <c r="V27" i="87"/>
  <c r="W27" i="87"/>
  <c r="V21" i="86"/>
  <c r="W21" i="86"/>
  <c r="V22" i="86"/>
  <c r="W22" i="86"/>
  <c r="V23" i="86"/>
  <c r="W23" i="86"/>
  <c r="V24" i="86"/>
  <c r="W24" i="86"/>
  <c r="W28" i="86"/>
  <c r="T29" i="86"/>
  <c r="V29" i="86"/>
  <c r="W29" i="86"/>
  <c r="V21" i="85"/>
  <c r="W21" i="85"/>
  <c r="V22" i="85"/>
  <c r="W22" i="85"/>
  <c r="V23" i="85"/>
  <c r="W23" i="85"/>
  <c r="V24" i="85"/>
  <c r="W24" i="85"/>
  <c r="V25" i="85"/>
  <c r="W25" i="85"/>
  <c r="V26" i="85"/>
  <c r="W26" i="85"/>
  <c r="V27" i="85"/>
  <c r="W27" i="85"/>
  <c r="V28" i="85"/>
  <c r="W28" i="85"/>
  <c r="V29" i="85"/>
  <c r="W29" i="85"/>
  <c r="V30" i="85"/>
  <c r="W30" i="85"/>
  <c r="V31" i="85"/>
  <c r="W31" i="85"/>
  <c r="V32" i="85"/>
  <c r="W32" i="85"/>
  <c r="V33" i="85"/>
  <c r="W33" i="85"/>
  <c r="W37" i="85"/>
  <c r="T38" i="85"/>
  <c r="V38" i="85"/>
  <c r="W38" i="85"/>
  <c r="W39" i="85"/>
  <c r="T40" i="85"/>
  <c r="V40" i="85"/>
  <c r="W40" i="85"/>
  <c r="V21" i="84"/>
  <c r="W21" i="84"/>
  <c r="W25" i="84"/>
  <c r="T26" i="84"/>
  <c r="V26" i="84"/>
  <c r="W26" i="84"/>
  <c r="V21" i="83"/>
  <c r="W21" i="83"/>
  <c r="V22" i="83"/>
  <c r="W22" i="83"/>
  <c r="W26" i="83"/>
  <c r="T27" i="83"/>
  <c r="V27" i="83"/>
  <c r="W27" i="83"/>
  <c r="W28" i="83"/>
  <c r="T29" i="83"/>
  <c r="V29" i="83"/>
  <c r="W29" i="83"/>
  <c r="V21" i="82"/>
  <c r="W21" i="82"/>
  <c r="V22" i="82"/>
  <c r="W22" i="82"/>
  <c r="W26" i="82"/>
  <c r="T27" i="82"/>
  <c r="V27" i="82"/>
  <c r="W27" i="82"/>
  <c r="V21" i="81"/>
  <c r="W21" i="81"/>
  <c r="V22" i="81"/>
  <c r="W22" i="81"/>
  <c r="W26" i="81"/>
  <c r="T27" i="81"/>
  <c r="V27" i="81"/>
  <c r="W27" i="81"/>
  <c r="V21" i="80"/>
  <c r="W21" i="80"/>
  <c r="V22" i="80"/>
  <c r="W22" i="80"/>
  <c r="V23" i="80"/>
  <c r="W23" i="80"/>
  <c r="V24" i="80"/>
  <c r="W24" i="80"/>
  <c r="V25" i="80"/>
  <c r="W25" i="80"/>
  <c r="W29" i="80"/>
  <c r="T30" i="80"/>
  <c r="V30" i="80"/>
  <c r="W30" i="80"/>
  <c r="V21" i="79"/>
  <c r="W21" i="79"/>
  <c r="V22" i="79"/>
  <c r="W22" i="79"/>
  <c r="V23" i="79"/>
  <c r="W23" i="79"/>
  <c r="V24" i="79"/>
  <c r="W24" i="79"/>
  <c r="W28" i="79"/>
  <c r="T29" i="79"/>
  <c r="V29" i="79"/>
  <c r="W29" i="79"/>
  <c r="V21" i="78"/>
  <c r="W21" i="78"/>
  <c r="V22" i="78"/>
  <c r="W22" i="78"/>
  <c r="W26" i="78"/>
  <c r="T27" i="78"/>
  <c r="V27" i="78"/>
  <c r="W27" i="78"/>
  <c r="V21" i="77"/>
  <c r="W21" i="77"/>
  <c r="V22" i="77"/>
  <c r="W22" i="77"/>
  <c r="W26" i="77"/>
  <c r="T27" i="77"/>
  <c r="V27" i="77"/>
  <c r="W27" i="77"/>
  <c r="V21" i="76"/>
  <c r="W21" i="76"/>
  <c r="V22" i="76"/>
  <c r="W22" i="76"/>
  <c r="W26" i="76"/>
  <c r="T27" i="76"/>
  <c r="V27" i="76"/>
  <c r="W27" i="76"/>
  <c r="V21" i="75"/>
  <c r="W21" i="75"/>
  <c r="W25" i="75"/>
  <c r="T26" i="75"/>
  <c r="V26" i="75"/>
  <c r="W26" i="75"/>
  <c r="V21" i="74"/>
  <c r="W21" i="74"/>
  <c r="W25" i="74"/>
  <c r="T26" i="74"/>
  <c r="V26" i="74"/>
  <c r="W26" i="74"/>
  <c r="V21" i="73"/>
  <c r="W21" i="73"/>
  <c r="V22" i="73"/>
  <c r="W22" i="73"/>
  <c r="W26" i="73"/>
  <c r="T27" i="73"/>
  <c r="V27" i="73"/>
  <c r="W27" i="73"/>
  <c r="V21" i="72"/>
  <c r="W21" i="72"/>
  <c r="V22" i="72"/>
  <c r="W22" i="72"/>
  <c r="V23" i="72"/>
  <c r="W23" i="72"/>
  <c r="V24" i="72"/>
  <c r="W24" i="72"/>
  <c r="V25" i="72"/>
  <c r="W25" i="72"/>
  <c r="V26" i="72"/>
  <c r="W26" i="72"/>
  <c r="V27" i="72"/>
  <c r="W27" i="72"/>
  <c r="W31" i="72"/>
  <c r="T32" i="72"/>
  <c r="V32" i="72"/>
  <c r="W32" i="72"/>
  <c r="V21" i="71"/>
  <c r="W21" i="71"/>
  <c r="V22" i="71"/>
  <c r="W22" i="71"/>
  <c r="V23" i="71"/>
  <c r="W23" i="71"/>
  <c r="V24" i="71"/>
  <c r="W24" i="71"/>
  <c r="V25" i="71"/>
  <c r="W25" i="71"/>
  <c r="V26" i="71"/>
  <c r="W26" i="71"/>
  <c r="V27" i="71"/>
  <c r="W27" i="71"/>
  <c r="V28" i="71"/>
  <c r="W28" i="71"/>
  <c r="V29" i="71"/>
  <c r="W29" i="71"/>
  <c r="W33" i="71"/>
  <c r="T34" i="71"/>
  <c r="V34" i="71"/>
  <c r="W34" i="71"/>
  <c r="V21" i="70"/>
  <c r="W21" i="70"/>
  <c r="V22" i="70"/>
  <c r="W22" i="70"/>
  <c r="V23" i="70"/>
  <c r="W23" i="70"/>
  <c r="V24" i="70"/>
  <c r="W24" i="70"/>
  <c r="V25" i="70"/>
  <c r="W25" i="70"/>
  <c r="W29" i="70"/>
  <c r="T30" i="70"/>
  <c r="V30" i="70"/>
  <c r="W30" i="70"/>
  <c r="W31" i="70"/>
  <c r="T32" i="70"/>
  <c r="V32" i="70"/>
  <c r="W32" i="70"/>
  <c r="V21" i="69"/>
  <c r="W21" i="69"/>
  <c r="V22" i="69"/>
  <c r="W22" i="69"/>
  <c r="V23" i="69"/>
  <c r="W23" i="69"/>
  <c r="V24" i="69"/>
  <c r="W24" i="69"/>
  <c r="V25" i="69"/>
  <c r="W25" i="69"/>
  <c r="V26" i="69"/>
  <c r="W26" i="69"/>
  <c r="W30" i="69"/>
  <c r="T31" i="69"/>
  <c r="V31" i="69"/>
  <c r="W31" i="69"/>
  <c r="V21" i="68"/>
  <c r="W21" i="68"/>
  <c r="V22" i="68"/>
  <c r="W22" i="68"/>
  <c r="V23" i="68"/>
  <c r="W23" i="68"/>
  <c r="V24" i="68"/>
  <c r="W24" i="68"/>
  <c r="V25" i="68"/>
  <c r="W25" i="68"/>
  <c r="V26" i="68"/>
  <c r="W26" i="68"/>
  <c r="V27" i="68"/>
  <c r="W27" i="68"/>
  <c r="V28" i="68"/>
  <c r="W28" i="68"/>
  <c r="V29" i="68"/>
  <c r="W29" i="68"/>
  <c r="V30" i="68"/>
  <c r="W30" i="68"/>
  <c r="V31" i="68"/>
  <c r="W31" i="68"/>
  <c r="V32" i="68"/>
  <c r="W32" i="68"/>
  <c r="V33" i="68"/>
  <c r="W33" i="68"/>
  <c r="V34" i="68"/>
  <c r="W34" i="68"/>
  <c r="V35" i="68"/>
  <c r="W35" i="68"/>
  <c r="V36" i="68"/>
  <c r="W36" i="68"/>
  <c r="W40" i="68"/>
  <c r="T41" i="68"/>
  <c r="V41" i="68"/>
  <c r="W41" i="68"/>
  <c r="V21" i="67"/>
  <c r="W21" i="67"/>
  <c r="W25" i="67"/>
  <c r="T26" i="67"/>
  <c r="V26" i="67"/>
  <c r="W26" i="67"/>
  <c r="V21" i="66"/>
  <c r="W21" i="66"/>
  <c r="W25" i="66"/>
  <c r="T26" i="66"/>
  <c r="V26" i="66"/>
  <c r="W26" i="66"/>
  <c r="V21" i="65"/>
  <c r="W21" i="65"/>
  <c r="V22" i="65"/>
  <c r="W22" i="65"/>
  <c r="W26" i="65"/>
  <c r="T27" i="65"/>
  <c r="V27" i="65"/>
  <c r="W27" i="65"/>
  <c r="V21" i="64"/>
  <c r="W21" i="64"/>
  <c r="V22" i="64"/>
  <c r="W22" i="64"/>
  <c r="V23" i="64"/>
  <c r="W23" i="64"/>
  <c r="V24" i="64"/>
  <c r="W24" i="64"/>
  <c r="W28" i="64"/>
  <c r="T29" i="64"/>
  <c r="V29" i="64"/>
  <c r="W29" i="64"/>
  <c r="W30" i="64"/>
  <c r="T31" i="64"/>
  <c r="V31" i="64"/>
  <c r="W31" i="64"/>
  <c r="V21" i="63"/>
  <c r="W21" i="63"/>
  <c r="W25" i="63"/>
  <c r="T26" i="63"/>
  <c r="V26" i="63"/>
  <c r="W26" i="63"/>
  <c r="V21" i="62"/>
  <c r="W21" i="62"/>
  <c r="V22" i="62"/>
  <c r="W22" i="62"/>
  <c r="V23" i="62"/>
  <c r="W23" i="62"/>
  <c r="W27" i="62"/>
  <c r="T28" i="62"/>
  <c r="V28" i="62"/>
  <c r="W28" i="62"/>
  <c r="V21" i="61"/>
  <c r="W21" i="61"/>
  <c r="V22" i="61"/>
  <c r="W22" i="61"/>
  <c r="W26" i="61"/>
  <c r="T27" i="61"/>
  <c r="V27" i="61"/>
  <c r="W27" i="61"/>
  <c r="V21" i="60"/>
  <c r="W21" i="60"/>
  <c r="V22" i="60"/>
  <c r="W22" i="60"/>
  <c r="V23" i="60"/>
  <c r="W23" i="60"/>
  <c r="V24" i="60"/>
  <c r="W24" i="60"/>
  <c r="V25" i="60"/>
  <c r="W25" i="60"/>
  <c r="W29" i="60"/>
  <c r="T30" i="60"/>
  <c r="V30" i="60"/>
  <c r="W30" i="60"/>
  <c r="V21" i="59"/>
  <c r="W21" i="59"/>
  <c r="V22" i="59"/>
  <c r="W22" i="59"/>
  <c r="V23" i="59"/>
  <c r="W23" i="59"/>
  <c r="V24" i="59"/>
  <c r="W24" i="59"/>
  <c r="V25" i="59"/>
  <c r="W25" i="59"/>
  <c r="W29" i="59"/>
  <c r="T30" i="59"/>
  <c r="V30" i="59"/>
  <c r="W30" i="59"/>
  <c r="V21" i="58"/>
  <c r="W21" i="58"/>
  <c r="V22" i="58"/>
  <c r="W22" i="58"/>
  <c r="V23" i="58"/>
  <c r="W23" i="58"/>
  <c r="W27" i="58"/>
  <c r="T28" i="58"/>
  <c r="V28" i="58"/>
  <c r="W28" i="58"/>
  <c r="V21" i="57"/>
  <c r="W21" i="57"/>
  <c r="W25" i="57"/>
  <c r="T26" i="57"/>
  <c r="V26" i="57"/>
  <c r="W26" i="57"/>
  <c r="V21" i="56"/>
  <c r="W21" i="56"/>
  <c r="V22" i="56"/>
  <c r="W22" i="56"/>
  <c r="W26" i="56"/>
  <c r="T27" i="56"/>
  <c r="V27" i="56"/>
  <c r="W27" i="56"/>
  <c r="V21" i="55"/>
  <c r="W21" i="55"/>
  <c r="V22" i="55"/>
  <c r="W22" i="55"/>
  <c r="W26" i="55"/>
  <c r="T27" i="55"/>
  <c r="V27" i="55"/>
  <c r="W27" i="55"/>
  <c r="V21" i="54"/>
  <c r="W21" i="54"/>
  <c r="W25" i="54"/>
  <c r="T26" i="54"/>
  <c r="V26" i="54"/>
  <c r="W26" i="54"/>
  <c r="V21" i="53"/>
  <c r="W21" i="53"/>
  <c r="W25" i="53"/>
  <c r="T26" i="53"/>
  <c r="V26" i="53"/>
  <c r="W26" i="53"/>
  <c r="V21" i="52"/>
  <c r="W21" i="52"/>
  <c r="V22" i="52"/>
  <c r="W22" i="52"/>
  <c r="V23" i="52"/>
  <c r="W23" i="52"/>
  <c r="V24" i="52"/>
  <c r="W24" i="52"/>
  <c r="W28" i="52"/>
  <c r="T29" i="52"/>
  <c r="V29" i="52"/>
  <c r="W29" i="52"/>
  <c r="V21" i="51"/>
  <c r="W21" i="51"/>
  <c r="V22" i="51"/>
  <c r="W22" i="51"/>
  <c r="V23" i="51"/>
  <c r="W23" i="51"/>
  <c r="V24" i="51"/>
  <c r="W24" i="51"/>
  <c r="V25" i="51"/>
  <c r="W25" i="51"/>
  <c r="V26" i="51"/>
  <c r="W26" i="51"/>
  <c r="V27" i="51"/>
  <c r="W27" i="51"/>
  <c r="V28" i="51"/>
  <c r="W28" i="51"/>
  <c r="W32" i="51"/>
  <c r="T33" i="51"/>
  <c r="V33" i="51"/>
  <c r="W33" i="51"/>
  <c r="W34" i="51"/>
  <c r="T35" i="51"/>
  <c r="V35" i="51"/>
  <c r="W35" i="51"/>
  <c r="V21" i="50"/>
  <c r="W21" i="50"/>
  <c r="W25" i="50"/>
  <c r="T26" i="50"/>
  <c r="V26" i="50"/>
  <c r="W26" i="50"/>
  <c r="V21" i="49"/>
  <c r="W21" i="49"/>
  <c r="V22" i="49"/>
  <c r="W22" i="49"/>
  <c r="W26" i="49"/>
  <c r="T27" i="49"/>
  <c r="V27" i="49"/>
  <c r="W27" i="49"/>
  <c r="V21" i="48"/>
  <c r="W21" i="48"/>
  <c r="W25" i="48"/>
  <c r="T26" i="48"/>
  <c r="V26" i="48"/>
  <c r="W26" i="48"/>
  <c r="V21" i="47"/>
  <c r="W21" i="47"/>
  <c r="V22" i="47"/>
  <c r="W22" i="47"/>
  <c r="V23" i="47"/>
  <c r="W23" i="47"/>
  <c r="V24" i="47"/>
  <c r="W24" i="47"/>
  <c r="W28" i="47"/>
  <c r="T29" i="47"/>
  <c r="V29" i="47"/>
  <c r="W29" i="47"/>
  <c r="V21" i="46"/>
  <c r="W21" i="46"/>
  <c r="W25" i="46"/>
  <c r="T26" i="46"/>
  <c r="V26" i="46"/>
  <c r="W26" i="46"/>
  <c r="V21" i="45"/>
  <c r="W21" i="45"/>
  <c r="W25" i="45"/>
  <c r="T26" i="45"/>
  <c r="V26" i="45"/>
  <c r="W26" i="45"/>
  <c r="V21" i="44"/>
  <c r="W21" i="44"/>
  <c r="V22" i="44"/>
  <c r="W22" i="44"/>
  <c r="W26" i="44"/>
  <c r="T27" i="44"/>
  <c r="V27" i="44"/>
  <c r="W27" i="44"/>
  <c r="W28" i="44"/>
  <c r="T29" i="44"/>
  <c r="V29" i="44"/>
  <c r="W29" i="44"/>
  <c r="V21" i="43"/>
  <c r="W21" i="43"/>
  <c r="W25" i="43"/>
  <c r="T26" i="43"/>
  <c r="V26" i="43"/>
  <c r="W26" i="43"/>
  <c r="V21" i="42"/>
  <c r="W21" i="42"/>
  <c r="V22" i="42"/>
  <c r="W22" i="42"/>
  <c r="V23" i="42"/>
  <c r="W23" i="42"/>
  <c r="W27" i="42"/>
  <c r="T28" i="42"/>
  <c r="V28" i="42"/>
  <c r="W28" i="42"/>
  <c r="V21" i="41"/>
  <c r="W21" i="41"/>
  <c r="W25" i="41"/>
  <c r="T26" i="41"/>
  <c r="V26" i="41"/>
  <c r="W26" i="41"/>
  <c r="V21" i="40"/>
  <c r="W21" i="40"/>
  <c r="V22" i="40"/>
  <c r="W22" i="40"/>
  <c r="V23" i="40"/>
  <c r="W23" i="40"/>
  <c r="V24" i="40"/>
  <c r="W24" i="40"/>
  <c r="V25" i="40"/>
  <c r="W25" i="40"/>
  <c r="V26" i="40"/>
  <c r="W26" i="40"/>
  <c r="V27" i="40"/>
  <c r="W27" i="40"/>
  <c r="V28" i="40"/>
  <c r="W28" i="40"/>
  <c r="V29" i="40"/>
  <c r="W29" i="40"/>
  <c r="W33" i="40"/>
  <c r="T34" i="40"/>
  <c r="V34" i="40"/>
  <c r="W34" i="40"/>
  <c r="V21" i="39"/>
  <c r="W21" i="39"/>
  <c r="V22" i="39"/>
  <c r="W22" i="39"/>
  <c r="W26" i="39"/>
  <c r="T27" i="39"/>
  <c r="V27" i="39"/>
  <c r="W27" i="39"/>
  <c r="V21" i="38"/>
  <c r="W21" i="38"/>
  <c r="V22" i="38"/>
  <c r="W22" i="38"/>
  <c r="V23" i="38"/>
  <c r="W23" i="38"/>
  <c r="W27" i="38"/>
  <c r="T28" i="38"/>
  <c r="V28" i="38"/>
  <c r="W28" i="38"/>
  <c r="V21" i="37"/>
  <c r="W21" i="37"/>
  <c r="V22" i="37"/>
  <c r="W22" i="37"/>
  <c r="W26" i="37"/>
  <c r="T27" i="37"/>
  <c r="V27" i="37"/>
  <c r="W27" i="37"/>
  <c r="W28" i="37"/>
  <c r="T29" i="37"/>
  <c r="V29" i="37"/>
  <c r="W29" i="37"/>
  <c r="V21" i="36"/>
  <c r="W21" i="36"/>
  <c r="V22" i="36"/>
  <c r="W22" i="36"/>
  <c r="V23" i="36"/>
  <c r="W23" i="36"/>
  <c r="V24" i="36"/>
  <c r="W24" i="36"/>
  <c r="V25" i="36"/>
  <c r="W25" i="36"/>
  <c r="V26" i="36"/>
  <c r="W26" i="36"/>
  <c r="V27" i="36"/>
  <c r="W27" i="36"/>
  <c r="V28" i="36"/>
  <c r="W28" i="36"/>
  <c r="V29" i="36"/>
  <c r="W29" i="36"/>
  <c r="V30" i="36"/>
  <c r="W30" i="36"/>
  <c r="V31" i="36"/>
  <c r="W31" i="36"/>
  <c r="V32" i="36"/>
  <c r="W32" i="36"/>
  <c r="V33" i="36"/>
  <c r="W33" i="36"/>
  <c r="V34" i="36"/>
  <c r="W34" i="36"/>
  <c r="V35" i="36"/>
  <c r="W35" i="36"/>
  <c r="V36" i="36"/>
  <c r="W36" i="36"/>
  <c r="V37" i="36"/>
  <c r="W37" i="36"/>
  <c r="V38" i="36"/>
  <c r="W38" i="36"/>
  <c r="V39" i="36"/>
  <c r="W39" i="36"/>
  <c r="V40" i="36"/>
  <c r="W40" i="36"/>
  <c r="V41" i="36"/>
  <c r="W41" i="36"/>
  <c r="V42" i="36"/>
  <c r="W42" i="36"/>
  <c r="V43" i="36"/>
  <c r="W43" i="36"/>
  <c r="V44" i="36"/>
  <c r="W44" i="36"/>
  <c r="V45" i="36"/>
  <c r="W45" i="36"/>
  <c r="V46" i="36"/>
  <c r="W46" i="36"/>
  <c r="V47" i="36"/>
  <c r="W47" i="36"/>
  <c r="V48" i="36"/>
  <c r="W48" i="36"/>
  <c r="V49" i="36"/>
  <c r="W49" i="36"/>
  <c r="V50" i="36"/>
  <c r="W50" i="36"/>
  <c r="V51" i="36"/>
  <c r="W51" i="36"/>
  <c r="V52" i="36"/>
  <c r="W52" i="36"/>
  <c r="V53" i="36"/>
  <c r="W53" i="36"/>
  <c r="V54" i="36"/>
  <c r="W54" i="36"/>
  <c r="V55" i="36"/>
  <c r="W55" i="36"/>
  <c r="V56" i="36"/>
  <c r="W56" i="36"/>
  <c r="V57" i="36"/>
  <c r="W57" i="36"/>
  <c r="V58" i="36"/>
  <c r="W58" i="36"/>
  <c r="V59" i="36"/>
  <c r="W59" i="36"/>
  <c r="V60" i="36"/>
  <c r="W60" i="36"/>
  <c r="V61" i="36"/>
  <c r="W61" i="36"/>
  <c r="V62" i="36"/>
  <c r="W62" i="36"/>
  <c r="V63" i="36"/>
  <c r="W63" i="36"/>
  <c r="V64" i="36"/>
  <c r="W64" i="36"/>
  <c r="V65" i="36"/>
  <c r="W65" i="36"/>
  <c r="V66" i="36"/>
  <c r="W66" i="36"/>
  <c r="V67" i="36"/>
  <c r="W67" i="36"/>
  <c r="V68" i="36"/>
  <c r="W68" i="36"/>
  <c r="V69" i="36"/>
  <c r="W69" i="36"/>
  <c r="V70" i="36"/>
  <c r="W70" i="36"/>
  <c r="V71" i="36"/>
  <c r="W71" i="36"/>
  <c r="V72" i="36"/>
  <c r="W72" i="36"/>
  <c r="W76" i="36"/>
  <c r="T77" i="36"/>
  <c r="V77" i="36"/>
  <c r="W77" i="36"/>
  <c r="W78" i="36"/>
  <c r="T79" i="36"/>
  <c r="V79" i="36"/>
  <c r="W79" i="36"/>
  <c r="W80" i="36"/>
  <c r="T81" i="36"/>
  <c r="V81" i="36"/>
  <c r="W81" i="36"/>
  <c r="W82" i="36"/>
  <c r="T83" i="36"/>
  <c r="V83" i="36"/>
  <c r="W83" i="36"/>
  <c r="W84" i="36"/>
  <c r="T85" i="36"/>
  <c r="V85" i="36"/>
  <c r="W85" i="36"/>
  <c r="W86" i="36"/>
  <c r="T87" i="36"/>
  <c r="V87" i="36"/>
  <c r="W87" i="36"/>
  <c r="V21" i="35"/>
  <c r="W21" i="35"/>
  <c r="V22" i="35"/>
  <c r="W22" i="35"/>
  <c r="V23" i="35"/>
  <c r="W23" i="35"/>
  <c r="V24" i="35"/>
  <c r="W24" i="35"/>
  <c r="V25" i="35"/>
  <c r="W25" i="35"/>
  <c r="V26" i="35"/>
  <c r="W26" i="35"/>
  <c r="V27" i="35"/>
  <c r="W27" i="35"/>
  <c r="V28" i="35"/>
  <c r="W28" i="35"/>
  <c r="V29" i="35"/>
  <c r="W29" i="35"/>
  <c r="V30" i="35"/>
  <c r="W30" i="35"/>
  <c r="V31" i="35"/>
  <c r="W31" i="35"/>
  <c r="V32" i="35"/>
  <c r="W32" i="35"/>
  <c r="W36" i="35"/>
  <c r="T37" i="35"/>
  <c r="V37" i="35"/>
  <c r="W37" i="35"/>
  <c r="W38" i="35"/>
  <c r="T39" i="35"/>
  <c r="V39" i="35"/>
  <c r="W39" i="35"/>
  <c r="W40" i="35"/>
  <c r="T41" i="35"/>
  <c r="V41" i="35"/>
  <c r="W41" i="35"/>
  <c r="W42" i="35"/>
  <c r="T43" i="35"/>
  <c r="V43" i="35"/>
  <c r="W43" i="35"/>
  <c r="W44" i="35"/>
  <c r="T45" i="35"/>
  <c r="V45" i="35"/>
  <c r="W45" i="35"/>
  <c r="V21" i="34"/>
  <c r="W21" i="34"/>
  <c r="W25" i="34"/>
  <c r="T26" i="34"/>
  <c r="V26" i="34"/>
  <c r="W26" i="34"/>
  <c r="V21" i="33"/>
  <c r="W21" i="33"/>
  <c r="V22" i="33"/>
  <c r="W22" i="33"/>
  <c r="V23" i="33"/>
  <c r="W23" i="33"/>
  <c r="W27" i="33"/>
  <c r="T28" i="33"/>
  <c r="V28" i="33"/>
  <c r="W28" i="33"/>
  <c r="V24" i="32"/>
  <c r="W24" i="32"/>
  <c r="V25" i="32"/>
  <c r="W25" i="32"/>
  <c r="V26" i="32"/>
  <c r="W26" i="32"/>
  <c r="V27" i="32"/>
  <c r="W27" i="32"/>
  <c r="V28" i="32"/>
  <c r="W28" i="32"/>
  <c r="V29" i="32"/>
  <c r="W29" i="32"/>
  <c r="V30" i="32"/>
  <c r="W30" i="32"/>
  <c r="V31" i="32"/>
  <c r="W31" i="32"/>
  <c r="V32" i="32"/>
  <c r="W32" i="32"/>
  <c r="V33" i="32"/>
  <c r="W33" i="32"/>
  <c r="V34" i="32"/>
  <c r="W34" i="32"/>
  <c r="V35" i="32"/>
  <c r="W35" i="32"/>
  <c r="V36" i="32"/>
  <c r="W36" i="32"/>
  <c r="V37" i="32"/>
  <c r="W37" i="32"/>
  <c r="V38" i="32"/>
  <c r="W38" i="32"/>
  <c r="V39" i="32"/>
  <c r="W39" i="32"/>
  <c r="W43" i="32"/>
  <c r="T44" i="32"/>
  <c r="V44" i="32"/>
  <c r="W44" i="32"/>
  <c r="W45" i="32"/>
  <c r="T46" i="32"/>
  <c r="V46" i="32"/>
  <c r="W46" i="32"/>
  <c r="W47" i="32"/>
  <c r="T48" i="32"/>
  <c r="V48" i="32"/>
  <c r="W48" i="32"/>
  <c r="W49" i="32"/>
  <c r="T50" i="32"/>
  <c r="V50" i="32"/>
  <c r="W50" i="32"/>
  <c r="W51" i="32"/>
  <c r="T52" i="32"/>
  <c r="V52" i="32"/>
  <c r="W52" i="32"/>
  <c r="W53" i="32"/>
  <c r="T54" i="32"/>
  <c r="V54" i="32"/>
  <c r="W54" i="32"/>
  <c r="V21" i="31"/>
  <c r="W21" i="31"/>
  <c r="V22" i="31"/>
  <c r="W22" i="31"/>
  <c r="V23" i="31"/>
  <c r="W23" i="31"/>
  <c r="V24" i="31"/>
  <c r="W24" i="31"/>
  <c r="V25" i="31"/>
  <c r="W25" i="31"/>
  <c r="V26" i="31"/>
  <c r="W26" i="31"/>
  <c r="V27" i="31"/>
  <c r="W27" i="31"/>
  <c r="V28" i="31"/>
  <c r="W28" i="31"/>
  <c r="V29" i="31"/>
  <c r="W29" i="31"/>
  <c r="V30" i="31"/>
  <c r="W30" i="31"/>
  <c r="V31" i="31"/>
  <c r="W31" i="31"/>
  <c r="V32" i="31"/>
  <c r="W32" i="31"/>
  <c r="V33" i="31"/>
  <c r="W33" i="31"/>
  <c r="V34" i="31"/>
  <c r="W34" i="31"/>
  <c r="V35" i="31"/>
  <c r="W35" i="31"/>
  <c r="W41" i="31"/>
  <c r="T42" i="31"/>
  <c r="V42" i="31"/>
  <c r="W42" i="31"/>
  <c r="W43" i="31"/>
  <c r="T44" i="31"/>
  <c r="V44" i="31"/>
  <c r="W44" i="31"/>
  <c r="V23" i="30"/>
  <c r="W23" i="30"/>
  <c r="V24" i="30"/>
  <c r="W24" i="30"/>
  <c r="V25" i="30"/>
  <c r="W25" i="30"/>
  <c r="V26" i="30"/>
  <c r="W26" i="30"/>
  <c r="V27" i="30"/>
  <c r="W27" i="30"/>
  <c r="V28" i="30"/>
  <c r="W28" i="30"/>
  <c r="V29" i="30"/>
  <c r="W29" i="30"/>
  <c r="V30" i="30"/>
  <c r="W30" i="30"/>
  <c r="V31" i="30"/>
  <c r="W31" i="30"/>
  <c r="V32" i="30"/>
  <c r="W32" i="30"/>
  <c r="V33" i="30"/>
  <c r="W33" i="30"/>
  <c r="V34" i="30"/>
  <c r="W34" i="30"/>
  <c r="W38" i="30"/>
  <c r="T39" i="30"/>
  <c r="V39" i="30"/>
  <c r="W39" i="30"/>
  <c r="W40" i="30"/>
  <c r="T41" i="30"/>
  <c r="V41" i="30"/>
  <c r="W41" i="30"/>
  <c r="W42" i="30"/>
  <c r="T43" i="30"/>
  <c r="V43" i="30"/>
  <c r="W43" i="30"/>
  <c r="W44" i="30"/>
  <c r="T45" i="30"/>
  <c r="V45" i="30"/>
  <c r="W45" i="30"/>
  <c r="W46" i="30"/>
  <c r="T47" i="30"/>
  <c r="V47" i="30"/>
  <c r="W47" i="30"/>
  <c r="V21" i="29"/>
  <c r="W21" i="29"/>
  <c r="W25" i="29"/>
  <c r="T26" i="29"/>
  <c r="V26" i="29"/>
  <c r="W26" i="29"/>
  <c r="V21" i="28"/>
  <c r="W21" i="28"/>
  <c r="W25" i="28"/>
  <c r="T26" i="28"/>
  <c r="V26" i="28"/>
  <c r="W26" i="28"/>
  <c r="V21" i="27"/>
  <c r="W21" i="27"/>
  <c r="V22" i="27"/>
  <c r="W22" i="27"/>
  <c r="W26" i="27"/>
  <c r="T27" i="27"/>
  <c r="V27" i="27"/>
  <c r="W27" i="27"/>
  <c r="V25" i="26"/>
  <c r="W25" i="26"/>
  <c r="V26" i="26"/>
  <c r="W26" i="26"/>
  <c r="V27" i="26"/>
  <c r="W27" i="26"/>
  <c r="V28" i="26"/>
  <c r="W28" i="26"/>
  <c r="V29" i="26"/>
  <c r="W29" i="26"/>
  <c r="V30" i="26"/>
  <c r="W30" i="26"/>
  <c r="V31" i="26"/>
  <c r="W31" i="26"/>
  <c r="V32" i="26"/>
  <c r="W32" i="26"/>
  <c r="V33" i="26"/>
  <c r="W33" i="26"/>
  <c r="V34" i="26"/>
  <c r="W34" i="26"/>
  <c r="V35" i="26"/>
  <c r="W35" i="26"/>
  <c r="W39" i="26"/>
  <c r="T40" i="26"/>
  <c r="V40" i="26"/>
  <c r="W40" i="26"/>
  <c r="W41" i="26"/>
  <c r="T42" i="26"/>
  <c r="V42" i="26"/>
  <c r="W42" i="26"/>
  <c r="W43" i="26"/>
  <c r="T44" i="26"/>
  <c r="V44" i="26"/>
  <c r="W44" i="26"/>
  <c r="W45" i="26"/>
  <c r="T46" i="26"/>
  <c r="V46" i="26"/>
  <c r="W46" i="26"/>
  <c r="W47" i="26"/>
  <c r="T48" i="26"/>
  <c r="V48" i="26"/>
  <c r="W48" i="26"/>
  <c r="W49" i="26"/>
  <c r="T50" i="26"/>
  <c r="V50" i="26"/>
  <c r="W50" i="26"/>
  <c r="V21" i="25"/>
  <c r="W21" i="25"/>
  <c r="W25" i="25"/>
  <c r="T26" i="25"/>
  <c r="V26" i="25"/>
  <c r="W26" i="25"/>
  <c r="V21" i="24"/>
  <c r="W21" i="24"/>
  <c r="V22" i="24"/>
  <c r="W22" i="24"/>
  <c r="W26" i="24"/>
  <c r="T27" i="24"/>
  <c r="V27" i="24"/>
  <c r="W27" i="24"/>
  <c r="V21" i="23"/>
  <c r="W21" i="23"/>
  <c r="V22" i="23"/>
  <c r="W22" i="23"/>
  <c r="W26" i="23"/>
  <c r="T27" i="23"/>
  <c r="V27" i="23"/>
  <c r="W27" i="23"/>
  <c r="V21" i="22"/>
  <c r="W21" i="22"/>
  <c r="V22" i="22"/>
  <c r="W22" i="22"/>
  <c r="V23" i="22"/>
  <c r="W23" i="22"/>
  <c r="V24" i="22"/>
  <c r="W24" i="22"/>
  <c r="W28" i="22"/>
  <c r="T29" i="22"/>
  <c r="V29" i="22"/>
  <c r="W29" i="22"/>
  <c r="W30" i="22"/>
  <c r="T31" i="22"/>
  <c r="V31" i="22"/>
  <c r="W31" i="22"/>
  <c r="V21" i="21"/>
  <c r="W21" i="21"/>
  <c r="W25" i="21"/>
  <c r="T26" i="21"/>
  <c r="V26" i="21"/>
  <c r="W26" i="21"/>
  <c r="V21" i="20"/>
  <c r="W21" i="20"/>
  <c r="V22" i="20"/>
  <c r="W22" i="20"/>
  <c r="V23" i="20"/>
  <c r="W23" i="20"/>
  <c r="V24" i="20"/>
  <c r="W24" i="20"/>
  <c r="W28" i="20"/>
  <c r="T29" i="20"/>
  <c r="V29" i="20"/>
  <c r="W29" i="20"/>
  <c r="V21" i="19"/>
  <c r="W21" i="19"/>
  <c r="V22" i="19"/>
  <c r="W22" i="19"/>
  <c r="W26" i="19"/>
  <c r="T27" i="19"/>
  <c r="V27" i="19"/>
  <c r="W27" i="19"/>
  <c r="W28" i="19"/>
  <c r="T29" i="19"/>
  <c r="V29" i="19"/>
  <c r="W29" i="19"/>
  <c r="V21" i="18"/>
  <c r="W21" i="18"/>
  <c r="W25" i="18"/>
  <c r="T26" i="18"/>
  <c r="V26" i="18"/>
  <c r="W26" i="18"/>
  <c r="V21" i="17"/>
  <c r="W21" i="17"/>
  <c r="W25" i="17"/>
  <c r="T26" i="17"/>
  <c r="V26" i="17"/>
  <c r="W26" i="17"/>
  <c r="V21" i="16"/>
  <c r="W21" i="16"/>
  <c r="V22" i="16"/>
  <c r="W22" i="16"/>
  <c r="V23" i="16"/>
  <c r="W23" i="16"/>
  <c r="V24" i="16"/>
  <c r="W24" i="16"/>
  <c r="V25" i="16"/>
  <c r="W25" i="16"/>
  <c r="W29" i="16"/>
  <c r="T30" i="16"/>
  <c r="V30" i="16"/>
  <c r="W30" i="16"/>
  <c r="V21" i="15"/>
  <c r="W21" i="15"/>
  <c r="W25" i="15"/>
  <c r="T26" i="15"/>
  <c r="V26" i="15"/>
  <c r="W26" i="15"/>
  <c r="V21" i="14"/>
  <c r="W21" i="14"/>
  <c r="W25" i="14"/>
  <c r="T26" i="14"/>
  <c r="V26" i="14"/>
  <c r="W26" i="14"/>
  <c r="V21" i="13"/>
  <c r="W21" i="13"/>
  <c r="W25" i="13"/>
  <c r="T26" i="13"/>
  <c r="V26" i="13"/>
  <c r="W26" i="13"/>
  <c r="V22" i="12"/>
  <c r="W22" i="12"/>
  <c r="V23" i="12"/>
  <c r="W23" i="12"/>
  <c r="V24" i="12"/>
  <c r="W24" i="12"/>
  <c r="V25" i="12"/>
  <c r="W25" i="12"/>
  <c r="V26" i="12"/>
  <c r="W26" i="12"/>
  <c r="V27" i="12"/>
  <c r="W27" i="12"/>
  <c r="W31" i="12"/>
  <c r="T32" i="12"/>
  <c r="V32" i="12"/>
  <c r="W32" i="12"/>
  <c r="W33" i="12"/>
  <c r="T34" i="12"/>
  <c r="V34" i="12"/>
  <c r="W34" i="12"/>
  <c r="W35" i="12"/>
  <c r="T36" i="12"/>
  <c r="V36" i="12"/>
  <c r="W36" i="12"/>
  <c r="W37" i="12"/>
  <c r="T38" i="12"/>
  <c r="V38" i="12"/>
  <c r="W38" i="12"/>
  <c r="V21" i="11"/>
  <c r="W21" i="11"/>
  <c r="V22" i="11"/>
  <c r="W22" i="11"/>
  <c r="V23" i="11"/>
  <c r="W23" i="11"/>
  <c r="V24" i="11"/>
  <c r="W24" i="11"/>
  <c r="V25" i="11"/>
  <c r="W25" i="11"/>
  <c r="W29" i="11"/>
  <c r="T30" i="11"/>
  <c r="V30" i="11"/>
  <c r="W30" i="11"/>
  <c r="V21" i="10"/>
  <c r="W21" i="10"/>
  <c r="W25" i="10"/>
  <c r="T26" i="10"/>
  <c r="V26" i="10"/>
  <c r="W26" i="10"/>
  <c r="V21" i="9"/>
  <c r="W21" i="9"/>
  <c r="W25" i="9"/>
  <c r="T26" i="9"/>
  <c r="V26" i="9"/>
  <c r="W26" i="9"/>
  <c r="V21" i="8"/>
  <c r="W21" i="8"/>
  <c r="V22" i="8"/>
  <c r="W22" i="8"/>
  <c r="V23" i="8"/>
  <c r="W23" i="8"/>
  <c r="V24" i="8"/>
  <c r="W24" i="8"/>
  <c r="W28" i="8"/>
  <c r="T29" i="8"/>
  <c r="V29" i="8"/>
  <c r="W29" i="8"/>
  <c r="V21" i="7"/>
  <c r="W21" i="7"/>
  <c r="W25" i="7"/>
  <c r="T26" i="7"/>
  <c r="V26" i="7"/>
  <c r="W26" i="7"/>
  <c r="V21" i="6"/>
  <c r="W21" i="6"/>
  <c r="W25" i="6"/>
  <c r="T26" i="6"/>
  <c r="V26" i="6"/>
  <c r="W26" i="6"/>
  <c r="V21" i="5"/>
  <c r="W21" i="5"/>
  <c r="W25" i="5"/>
  <c r="T26" i="5"/>
  <c r="V26" i="5"/>
  <c r="W26" i="5"/>
  <c r="V21" i="4"/>
  <c r="W21" i="4"/>
  <c r="V22" i="4"/>
  <c r="W22" i="4"/>
  <c r="V23" i="4"/>
  <c r="W23" i="4"/>
  <c r="V24" i="4"/>
  <c r="W24" i="4"/>
  <c r="V25" i="4"/>
  <c r="W25" i="4"/>
  <c r="W29" i="4"/>
  <c r="T30" i="4"/>
  <c r="V30" i="4"/>
  <c r="W30" i="4"/>
  <c r="V21" i="3"/>
  <c r="W21" i="3"/>
  <c r="V22" i="3"/>
  <c r="W22" i="3"/>
  <c r="V23" i="3"/>
  <c r="W23" i="3"/>
  <c r="V24" i="3"/>
  <c r="W24" i="3"/>
  <c r="W28" i="3"/>
  <c r="T29" i="3"/>
  <c r="V29" i="3"/>
  <c r="W29" i="3"/>
  <c r="D11" i="2" l="1"/>
  <c r="E11" i="2"/>
  <c r="F11" i="2"/>
  <c r="M11" i="2" s="1"/>
  <c r="G11" i="2"/>
  <c r="N11" i="2" s="1"/>
  <c r="H11" i="2"/>
  <c r="O11" i="2" s="1"/>
  <c r="I11" i="2"/>
  <c r="D10" i="1"/>
  <c r="E10" i="1"/>
  <c r="F10" i="1"/>
  <c r="G10" i="1"/>
  <c r="H10" i="1"/>
  <c r="I10" i="1"/>
  <c r="J10" i="1"/>
  <c r="K10" i="1"/>
  <c r="L10" i="1"/>
  <c r="K11" i="2" l="1"/>
  <c r="P11" i="2"/>
  <c r="J11" i="2"/>
  <c r="K11" i="1"/>
  <c r="G11" i="1"/>
  <c r="J11" i="1"/>
  <c r="I11" i="1"/>
  <c r="L11" i="1"/>
  <c r="E11" i="1"/>
  <c r="I5" i="1"/>
  <c r="F11" i="1"/>
</calcChain>
</file>

<file path=xl/sharedStrings.xml><?xml version="1.0" encoding="utf-8"?>
<sst xmlns="http://schemas.openxmlformats.org/spreadsheetml/2006/main" count="12955" uniqueCount="2427">
  <si>
    <t>Porcentaje respecto de su total</t>
  </si>
  <si>
    <t>TOTAL</t>
  </si>
  <si>
    <t>100 o más</t>
  </si>
  <si>
    <t>Más de 75
menos de
100</t>
  </si>
  <si>
    <t>Más de 50
hasta 75</t>
  </si>
  <si>
    <t>Hasta 50</t>
  </si>
  <si>
    <t>Sin avance</t>
  </si>
  <si>
    <t>Con avance</t>
  </si>
  <si>
    <t>Sin meta al
periodo
(N/A)</t>
  </si>
  <si>
    <t>Total</t>
  </si>
  <si>
    <t>Ramo</t>
  </si>
  <si>
    <t>Avance de los indicadores reportados respecto a la meta programada al período</t>
  </si>
  <si>
    <t>EVOLUCIÓN DE LAS EROGACIONES CORRESPONDIENTES AL ANEXO PARA LA IGUALDAD ENTRE MUJERES Y HOMBRES</t>
  </si>
  <si>
    <t>Informes Sobre la Situación Económica, las Finanzas
Públicas y la Deuda Pública, Anexos</t>
  </si>
  <si>
    <t>Fuente: Dependencias y entidades de la Administración Pública Federal.</t>
  </si>
  <si>
    <t>2/ El presupuesto no se suma en el total por ser recursos propios.</t>
  </si>
  <si>
    <t>(d)/(c)*100</t>
  </si>
  <si>
    <t>(d)/(b)*100</t>
  </si>
  <si>
    <t>(d)</t>
  </si>
  <si>
    <t>(c)</t>
  </si>
  <si>
    <t>(b)</t>
  </si>
  <si>
    <t>(a)</t>
  </si>
  <si>
    <t>Autorizado al
período</t>
  </si>
  <si>
    <t>Autorizado
anual</t>
  </si>
  <si>
    <t>Porcentaje de avance</t>
  </si>
  <si>
    <t>Gasto Pagado
Enero-junio</t>
  </si>
  <si>
    <t>Autorizado
al período</t>
  </si>
  <si>
    <t>Aprobado
anual</t>
  </si>
  <si>
    <t>Avance en el ejercicio del presupuesto</t>
  </si>
  <si>
    <t>Indicadores
Reportados</t>
  </si>
  <si>
    <t>Programas
Presupuestarios</t>
  </si>
  <si>
    <t>EVOLUCIÓN DE LAS EROGACIONES CORRESPONDIENTES AL ANEXO PARA LA IGUALDAD ENTRE MUJERES Y HOMBRES
(Pesos)</t>
  </si>
  <si>
    <t xml:space="preserve"> </t>
  </si>
  <si>
    <t>Segundo Trimestre de 2022</t>
  </si>
  <si>
    <t>Poder Legislativo</t>
  </si>
  <si>
    <t>Gobernación</t>
  </si>
  <si>
    <t>Relaciones Exteriores</t>
  </si>
  <si>
    <t>Hacienda y Crédito Público</t>
  </si>
  <si>
    <t>Defensa Nacional</t>
  </si>
  <si>
    <t>Agricultura yDesarrollo Rural</t>
  </si>
  <si>
    <t>Infraestructura, Comunicaciones y Transportes</t>
  </si>
  <si>
    <t>Economía</t>
  </si>
  <si>
    <t>Educación Pública</t>
  </si>
  <si>
    <t>Salud</t>
  </si>
  <si>
    <t>Marina</t>
  </si>
  <si>
    <t>Trabajo y Previsión Social</t>
  </si>
  <si>
    <t>Desarrollo Agrario, Territorial y Urbano</t>
  </si>
  <si>
    <t>Medio Ambiente y Recursos Naturales</t>
  </si>
  <si>
    <t>Energía</t>
  </si>
  <si>
    <t>Aportaciones a Seguridad Social</t>
  </si>
  <si>
    <t>Bienestar</t>
  </si>
  <si>
    <t>Turismo</t>
  </si>
  <si>
    <t>Instituto Nacional Electoral</t>
  </si>
  <si>
    <t>Comisión Nacional de los Derechos Humanos</t>
  </si>
  <si>
    <t>Seguridad y Protección Ciudadana</t>
  </si>
  <si>
    <t>Consejo Nacional de Ciencia y Tecnología</t>
  </si>
  <si>
    <t>Información Nacional Estadística y Geográfica</t>
  </si>
  <si>
    <t>Instituto Federal de Telecomunicaciones</t>
  </si>
  <si>
    <t>Comisión Reguladora de Energía</t>
  </si>
  <si>
    <t>Entidades no Sectorizadas</t>
  </si>
  <si>
    <t>Cultura</t>
  </si>
  <si>
    <t>Fiscalía General de la República</t>
  </si>
  <si>
    <t>Instituto Mexicano del Seguro Social</t>
  </si>
  <si>
    <t>Instituto de Seguridad y Servicios Sociales de los Trabajadores del Estado</t>
  </si>
  <si>
    <t>Petróleos Mexicanos</t>
  </si>
  <si>
    <t>Comisión Federal de Electricidad</t>
  </si>
  <si>
    <t>Información Cualitativa</t>
  </si>
  <si>
    <t>0.0</t>
  </si>
  <si>
    <t>3.37</t>
  </si>
  <si>
    <t>6.0</t>
  </si>
  <si>
    <t>UR: 200</t>
  </si>
  <si>
    <t>PRESUPUESTO MODIFICADO</t>
  </si>
  <si>
    <t/>
  </si>
  <si>
    <t>PRESUPUESTO ORIGINAL</t>
  </si>
  <si>
    <t>Anual</t>
  </si>
  <si>
    <t>Al periodo</t>
  </si>
  <si>
    <t>Millones de pesos</t>
  </si>
  <si>
    <t>Porcentaje</t>
  </si>
  <si>
    <t>Avance %</t>
  </si>
  <si>
    <t>Pagado al periodo</t>
  </si>
  <si>
    <t>Meta al periodo</t>
  </si>
  <si>
    <t>Meta anual</t>
  </si>
  <si>
    <t>Avance en el ejercicio del presupuesto aprobado para el Programa (millones de pesos)</t>
  </si>
  <si>
    <t>106.00</t>
  </si>
  <si>
    <t>68.00</t>
  </si>
  <si>
    <t>100.00</t>
  </si>
  <si>
    <t>Trimestral</t>
  </si>
  <si>
    <t>200</t>
  </si>
  <si>
    <t>Porcentaje de solicitudes atendidas en apego al Protocolo para la prevención, atención y sanción de la violencia de género al interior del Senado de la República</t>
  </si>
  <si>
    <t>50.00</t>
  </si>
  <si>
    <t>Porcentaje de avance en el cumplimiento de las etapas del proceso de recertificación en la norma NMX-R-025-SCFI-2015 para el Senado de la República</t>
  </si>
  <si>
    <t>19.40</t>
  </si>
  <si>
    <t>3.80</t>
  </si>
  <si>
    <t>7.10</t>
  </si>
  <si>
    <t>Porcentaje de hombres y mujeres capacitados en el Senado de la República</t>
  </si>
  <si>
    <t>Porcentaje de campañas institucionales realizadas para promover la igualdad de género, la no discriminación y la vida libre de violencia</t>
  </si>
  <si>
    <t>Avance % anual</t>
  </si>
  <si>
    <t>Avance % al periodo</t>
  </si>
  <si>
    <t>Realizado al periodo</t>
  </si>
  <si>
    <t>Frecuencia</t>
  </si>
  <si>
    <t>Unidad de medida</t>
  </si>
  <si>
    <t>Unidad Responsable (UR)</t>
  </si>
  <si>
    <t>Denominación</t>
  </si>
  <si>
    <t>AVANCE</t>
  </si>
  <si>
    <t>INDICADORES</t>
  </si>
  <si>
    <t>RESULTADOS</t>
  </si>
  <si>
    <t>Estrategia</t>
  </si>
  <si>
    <t xml:space="preserve">Objetivo
</t>
  </si>
  <si>
    <t>Objetivo</t>
  </si>
  <si>
    <t xml:space="preserve"> 200- H. Cámara de Senadores </t>
  </si>
  <si>
    <t>Dependencia o Entidad</t>
  </si>
  <si>
    <t>Programa</t>
  </si>
  <si>
    <t>Eje de Política Pública</t>
  </si>
  <si>
    <t>Objetivo estratégico de la Dependencia o Entidad</t>
  </si>
  <si>
    <t xml:space="preserve">Programa Derivado del PND </t>
  </si>
  <si>
    <t xml:space="preserve">Plan Nacional de Desarrollo </t>
  </si>
  <si>
    <t>ALINEACIÓN</t>
  </si>
  <si>
    <t xml:space="preserve"> El personal del Senado se encuentra integrado por 3,612 personas, 1580 mujeres y 2032 hombres, 43.75% mujeres y 56.25% hombres. Por tipo de nómina el personal se distribuye de la siguiente manera: Base con 558 personas, 287 mujeres, 271 hombres, 51.43% mujeres, 48.54% hombres; Confianza con 721 personas, 307 mujeres y 414 hombres, 42.58% mujeres y 57.42% hombres; Honorarios con 2333 personas, 986 mujeres, 1347 hombres, 42.26% mujeres, 57.74% hombres. Derivado de las áreas de oportunidad en esta soberanía, la Unidad Técnica para la Igualdad de Género, además de las facultades que se le han conferido, trabaja con un Programa para la igualdad entre mujeres y hombres, una política de Igualdad laboral y no discriminación, un protocolo para la prevención, atención y sanción de la violencia de género del Senado de la República para desvanecer las brechas de desigualdad al interior de esta soberanía. </t>
  </si>
  <si>
    <t>Descripción de la problemática que atiende el Programa</t>
  </si>
  <si>
    <t>202</t>
  </si>
  <si>
    <t>353</t>
  </si>
  <si>
    <t>2032</t>
  </si>
  <si>
    <t>1580</t>
  </si>
  <si>
    <t>Hombres</t>
  </si>
  <si>
    <t>Mujeres</t>
  </si>
  <si>
    <t>Población Atendida</t>
  </si>
  <si>
    <t>Población Objetivo</t>
  </si>
  <si>
    <t>(H. Cámara de Senadores)</t>
  </si>
  <si>
    <t>Unidades responsables</t>
  </si>
  <si>
    <t>Actividades derivadas del trabajo legislativo</t>
  </si>
  <si>
    <t>R001</t>
  </si>
  <si>
    <t>Programa presupuestario</t>
  </si>
  <si>
    <t>1</t>
  </si>
  <si>
    <t>DATOS DEL PROGRAMA</t>
  </si>
  <si>
    <t xml:space="preserve">      Segundo Trimestre 2022</t>
  </si>
  <si>
    <t>Informes sobre la Situación Económica, las Finanzas Públicas y la Deuda Pública, Anexos</t>
  </si>
  <si>
    <t>155.75</t>
  </si>
  <si>
    <t>310.36</t>
  </si>
  <si>
    <t>UR: V00</t>
  </si>
  <si>
    <t>310.45</t>
  </si>
  <si>
    <t>V00</t>
  </si>
  <si>
    <t>Porcentaje de avance en la aplicación de los Lineamientos para la obtención y aplicación de Recursos destinados a</t>
  </si>
  <si>
    <t>Porcentaje de avance en la aplicación de los criterios que rigen el mecanismo para acceder a los subsidios</t>
  </si>
  <si>
    <t>60.30</t>
  </si>
  <si>
    <t>70.30</t>
  </si>
  <si>
    <t>Porcentaje de avance de las acciones de coadyuvancia para las alertas de género</t>
  </si>
  <si>
    <t>4.00</t>
  </si>
  <si>
    <t>5.00</t>
  </si>
  <si>
    <t>tasa</t>
  </si>
  <si>
    <t>Tasa de variación trimestral de mujeres atendidas en los CJM en operación</t>
  </si>
  <si>
    <t>53.30</t>
  </si>
  <si>
    <t>64.00</t>
  </si>
  <si>
    <t xml:space="preserve"> Porcentaje de avance en las acciones para la instrumentación y seguimiento de algunas líneas de la SEGOB</t>
  </si>
  <si>
    <t xml:space="preserve"> V00- Comisión Nacional para Prevenir y Erradicar la Violencia Contra las Mujeres </t>
  </si>
  <si>
    <t xml:space="preserve"> La violencia contra las mujeres, niñas y adolescentes es un problema que, además de lesionar sus derechos humanos, tiene impactos severos en la familia y en la sociedad; y que ocurren en espacios públicos y privados.   Por ello, es indispensable atender de manera integral y transversal las causas y la dinámica de la violencia contra las mujeres, niñas y adolescentes a nivel nacional, a través de mecanismos que garanticen el respeto a sus derechos humanos desde una perspectiva de género, fomentando una participación activa de los tres órdenes de gobierno y de organizaciones de la sociedad civil.  </t>
  </si>
  <si>
    <t>0</t>
  </si>
  <si>
    <t>105097</t>
  </si>
  <si>
    <t>248327</t>
  </si>
  <si>
    <t>(Comisión Nacional para Prevenir y Erradicar la Violencia Contra las Mujeres)</t>
  </si>
  <si>
    <t>310.4</t>
  </si>
  <si>
    <t>Promover la atención y prevención de la violencia contra las mujeres</t>
  </si>
  <si>
    <t>E015</t>
  </si>
  <si>
    <t>4</t>
  </si>
  <si>
    <t>2.92</t>
  </si>
  <si>
    <t>UR: G00</t>
  </si>
  <si>
    <t>G00</t>
  </si>
  <si>
    <t>Porcentaje de avance de cumplimiento de actividades de la campaña de comunicación sobre prevención del embarazo en adolescentes de 15 a 19 años y la erradicación de nacimientos en niñas de 10 a 14 años.</t>
  </si>
  <si>
    <t xml:space="preserve"> G00- Secretaría General del Consejo Nacional de Población </t>
  </si>
  <si>
    <t xml:space="preserve"> La población objetivo de la campaña son mujeres y hombres adolescentes de 15 a 19 años. A esta población estarán dirigidos los mensajes sobre los Derechos sexuales y reproductivos, con la finalidad de fortalecer la toma de decisiones responsables, libres e informadas, para contribuir a la prevención de embarazos en la adolescencia; también serán población objetivo las niñas de 10 a 14 años, madres, padres y personas cuidadoras a quiénes estarán dirigidos los mensajes sobre la prevención de la violencia sexual con la finalidad de contribuir a la erradicación del embarazo en niñas de 10 a 14 años, a través de la prevención, protección y denuncia de la violencia sexual. </t>
  </si>
  <si>
    <t>1993543</t>
  </si>
  <si>
    <t>1918256</t>
  </si>
  <si>
    <t>(Secretaría General del Consejo Nacional de Población)</t>
  </si>
  <si>
    <t>2.9</t>
  </si>
  <si>
    <t>Planeación demográfica del país</t>
  </si>
  <si>
    <t>P006</t>
  </si>
  <si>
    <t>0.15</t>
  </si>
  <si>
    <t>1.31</t>
  </si>
  <si>
    <t>UR: 911</t>
  </si>
  <si>
    <t>1.53</t>
  </si>
  <si>
    <t>53.29</t>
  </si>
  <si>
    <t>911</t>
  </si>
  <si>
    <t>Porcentaje de mujeres Periodistas o Defensoras de Derechos Humanos beneficiarias del Mecanismo de Protección para Personas Defensoras de Derechos Humanos y Periodistas a las que se les realizó evaluaciones de riesgo con metodología de enfoque de género</t>
  </si>
  <si>
    <t xml:space="preserve"> Secretaria de Gobernación </t>
  </si>
  <si>
    <t xml:space="preserve"> Personas defensoras de derechos humanos y periodistas, que se encuentran en una situación de riesgo como consecuencia de su profesión, los cuales sufren amenazas, hostigamientos y agresiones que vulneran su vida, integridad, libertad y seguridad. La finalidad es atender el nivel de riesgo e implementar las Medidas de Prevención, Medidas Preventivas, Medidas de Protección y Medidas Urgentes de Protección, necesarias a fin de salvaguardar su integridad. </t>
  </si>
  <si>
    <t>24</t>
  </si>
  <si>
    <t>57</t>
  </si>
  <si>
    <t>152</t>
  </si>
  <si>
    <t>(Unidad para la Defensa de los Derechos Humanos)</t>
  </si>
  <si>
    <t>1.5</t>
  </si>
  <si>
    <t>Protección y defensa de los derechos humanos</t>
  </si>
  <si>
    <t>P022</t>
  </si>
  <si>
    <t>10.0</t>
  </si>
  <si>
    <t>UR: EZQ</t>
  </si>
  <si>
    <t>N/A</t>
  </si>
  <si>
    <t>EZQ</t>
  </si>
  <si>
    <t>Porcentaje de avance en las acciones de la campaña de difusión que contribuye al cambio cultural en favor de la</t>
  </si>
  <si>
    <t xml:space="preserve"> EZQ- Consejo Nacional para Prevenir la Discriminación </t>
  </si>
  <si>
    <t xml:space="preserve"> Existe en México prácticas discriminatorias que afecta el ejercicio pleno de los derechos de las personas </t>
  </si>
  <si>
    <t>84</t>
  </si>
  <si>
    <t>74</t>
  </si>
  <si>
    <t>(Consejo Nacional para Prevenir la Discriminación)</t>
  </si>
  <si>
    <t>Promover la Protección de los Derechos Humanos y Prevenir la Discriminación</t>
  </si>
  <si>
    <t>P024</t>
  </si>
  <si>
    <t>11.99</t>
  </si>
  <si>
    <t>12.0</t>
  </si>
  <si>
    <t>UR: 151</t>
  </si>
  <si>
    <t>86.60</t>
  </si>
  <si>
    <t>151</t>
  </si>
  <si>
    <t>Porcentaje de personas mexicanas en el exterior, posibles víctimas de trata de personas atendidas bajo el</t>
  </si>
  <si>
    <t>Porcentaje de casos de protección consular de mexicanas en reclusión en el extranjero, atendidos en el subrograma</t>
  </si>
  <si>
    <t>39.40</t>
  </si>
  <si>
    <t>Porcentaje de casos de personas mexicanas en situación vulnerable, atendidas para su repatriación a México en el</t>
  </si>
  <si>
    <t>57.90</t>
  </si>
  <si>
    <t>Porcentaje de casos de mujeres, niñas, niños y adultos mayores mexicanos en el exterior, en situación de maltrato,</t>
  </si>
  <si>
    <t xml:space="preserve"> Secretaria de Relaciones Exteriores </t>
  </si>
  <si>
    <t>505</t>
  </si>
  <si>
    <t>447</t>
  </si>
  <si>
    <t>1435</t>
  </si>
  <si>
    <t>1865</t>
  </si>
  <si>
    <t>Atención, protección, servicios y asistencia consulares</t>
  </si>
  <si>
    <t>E002</t>
  </si>
  <si>
    <t>5</t>
  </si>
  <si>
    <t>0.05</t>
  </si>
  <si>
    <t>4.0</t>
  </si>
  <si>
    <t>UR: 610</t>
  </si>
  <si>
    <t>2.40</t>
  </si>
  <si>
    <t>45.00</t>
  </si>
  <si>
    <t>610</t>
  </si>
  <si>
    <t>Porcentaje de mujeres y hombres sensibilizados y capacitados en materia de igualdad, inclusión, no discriminación, y el acceso a una vida libre de violencia.</t>
  </si>
  <si>
    <t xml:space="preserve"> Conformar una unidad especializada, encargada de transversalizar la perspectiva de género, como una política institucional, orientada a eliminar la desigualdad entre mujeres y hombres en los programas, proyectos, acciones, estructura, procedimientos internos y cultura institucional de Secretaría de Relaciones Exteriores. </t>
  </si>
  <si>
    <t>2</t>
  </si>
  <si>
    <t>250</t>
  </si>
  <si>
    <t>750</t>
  </si>
  <si>
    <t>(Dirección General del Servicio Exterior y de Recursos Humanos)</t>
  </si>
  <si>
    <t>Actividades de apoyo administrativo</t>
  </si>
  <si>
    <t>M001</t>
  </si>
  <si>
    <t>0.66</t>
  </si>
  <si>
    <t>UR: 812</t>
  </si>
  <si>
    <t>1.0</t>
  </si>
  <si>
    <t>55.55</t>
  </si>
  <si>
    <t>812</t>
  </si>
  <si>
    <t xml:space="preserve"> Porcentaje de acciones afirmativas en cumplimiento con las obligaciones de México en materia de género</t>
  </si>
  <si>
    <t>446</t>
  </si>
  <si>
    <t>1171</t>
  </si>
  <si>
    <t>(Dirección General de Derechos Humanos y Democracia)</t>
  </si>
  <si>
    <t>Promoción y defensa de los intereses de México en el ámbito multilateral</t>
  </si>
  <si>
    <t>P005</t>
  </si>
  <si>
    <t>1/ Se presenta el monto total del Ramo 18, no obstante, para los totales del aprobado anual y autorizado anual no se suman 104,000 pesos, para el total del autorizado al periodo no se suman 54,000 pesos y para el gasto pagado no se suman 26,000 pesos, los cuales corresponden a recursos propios del programa presupuestario Dirección, coordinación y control de la operación del Sistema Eléctrico Nacional.</t>
  </si>
  <si>
    <t>UR: 711</t>
  </si>
  <si>
    <t>75.00</t>
  </si>
  <si>
    <t>20.00</t>
  </si>
  <si>
    <t>Semestral</t>
  </si>
  <si>
    <t>711</t>
  </si>
  <si>
    <t>Porcentaje de mujeres y hombres que reciben sensibilización y adquirieron herramientas en materia inclusión,</t>
  </si>
  <si>
    <t>25.00</t>
  </si>
  <si>
    <t>Porcentaje de acciones en materia de inclusión, igualdad, combate a la violencia laboral y conciliación trabajo-familia</t>
  </si>
  <si>
    <t>54.00</t>
  </si>
  <si>
    <t>44.00</t>
  </si>
  <si>
    <t>Porcentaje de campañas y/o instrumentos de difusión para sensilibilización en materia de igualdad de género, no</t>
  </si>
  <si>
    <t>86.00</t>
  </si>
  <si>
    <t>32.00</t>
  </si>
  <si>
    <t>Porcentaje de mujeres y hombres que concluyen actividades de sensibilización y capacitación en materia de</t>
  </si>
  <si>
    <t>76.00</t>
  </si>
  <si>
    <t>57.00</t>
  </si>
  <si>
    <t>Porcentaje de mujeres y hombres sensibilizados y capacitados en materia de igualdad entre mujeres y hombres</t>
  </si>
  <si>
    <t xml:space="preserve"> Secretaria de Hacienda y Crédito Público </t>
  </si>
  <si>
    <t xml:space="preserve"> La Secretaría de Hacienda y Crédito Público, al formar parte de la Administración Pública Federal, se alinea con los principios rectores descritos en el Plan Nacional de Desarrollo 2019-2024; así como los objetivos, estrategias y acciones de los programas sectoriales (PRONAFIDE y la PNIF) y del programa nacional rector en la materia (PROIGUALDAD 2020-2024). Para dar cumplimiento a este marco programático y de acuerdo con las atribuciones de la Unidad de Igualdad de Género de la SHCP descritas en artículo 69-D del Reglamento Interior de la Secretaría, el Programa M001 Apoyo administrativo busca institucionalizar la perspectiva de género en la cultura institucional de la SHCP; así como transversalizar la perspectiva de género en el quehacer institucional de las entidades y dependencias del Sector Hacendario. El programa tiene como objetivo contribuir a la eliminación de las conductas de hostigamiento sexual y acoso sexual en los centros de trabajo, visibilizar los derechos de las poblaciones históricamente discriminadas, fomentar las competencias del personal en materia de igualdad de género y no discriminación, reducir las brechas de género existentes; disminuir las violencias contra las mujeres en los centros de trabajo y abonar en la construcción de una cultura hacendaria más igualitaria, inclusiva y libre de violencias.   </t>
  </si>
  <si>
    <t>2744</t>
  </si>
  <si>
    <t>2473</t>
  </si>
  <si>
    <t>(Dirección General de Recursos Humanos)</t>
  </si>
  <si>
    <t>6</t>
  </si>
  <si>
    <t>14.07</t>
  </si>
  <si>
    <t>UR: 139</t>
  </si>
  <si>
    <t>0.08</t>
  </si>
  <si>
    <t>9.73</t>
  </si>
  <si>
    <t>UR: 138</t>
  </si>
  <si>
    <t>1.1</t>
  </si>
  <si>
    <t>UR: 116</t>
  </si>
  <si>
    <t>35.05</t>
  </si>
  <si>
    <t>UR: 111</t>
  </si>
  <si>
    <t>108.56</t>
  </si>
  <si>
    <t>40.00</t>
  </si>
  <si>
    <t>139</t>
  </si>
  <si>
    <t>Mujeres y hombres del Ejército y Fuerza Aérea Mexicanos que acreditan los Talleres.</t>
  </si>
  <si>
    <t>Mujeres y hombres del Ejército y Fuerza Aérea Mexicanos que acreditan el Diplomado.</t>
  </si>
  <si>
    <t>138</t>
  </si>
  <si>
    <t>Porcentaje de avance en la campaña de difusión interna con perspectiva de género, a los integrantes del Ejército y Fuerza Aérea Mexicanos.</t>
  </si>
  <si>
    <t>116</t>
  </si>
  <si>
    <t>Mujeres y hombres del Ejército y Fuerza Aérea Mexicanos que acreditan el Diplomado en Igualdad de género.</t>
  </si>
  <si>
    <t>111</t>
  </si>
  <si>
    <t>Porcentaje de Avance en el acondicionamiento y equipamiento de mujeres militares, en el Ejército y Fuerza Aérea Mexicanos.</t>
  </si>
  <si>
    <t>Porcentaje de Avance en las Construcciones de los alojamientos y Adecuaciones para mujeres militares, en el Ejército y Fuerza Aérea Mexicanos.</t>
  </si>
  <si>
    <t xml:space="preserve"> Secretaria de Defensa Nacional </t>
  </si>
  <si>
    <t xml:space="preserve"> La carencia de espacios funcionales para satisfacer necesidades básicas de alojamiento, aseo personal, adquisición, confección y resguardo de pertenencia de las mujeres y hombres del Ejército y Fuerza Aérea Mexicanos.  La capacitación al personal de Mujeres y Hombres del Ejército y Fuerza Aérea Mexicanos, con la capacitación en temas de género y sus desigualdades, discriminación, violencia, perspectiva de género y su impacto en el proceso de socialización en los diferentes ámbitos de la vida familiar, social, laboral y militar.  Fomentar en el personal del Ejército y Fuerza Aérea Mexicanos, la difusión de la Campaña de Difusión Interna, a través de temas en igualdad de género, no discriminación, respeto a los Derechos Humanos y Prevención del hostigamiento y acoso sexual.  La capacitación a través de Diplomados, Cursos y Talleres en temas de género y sus desigualdades, discriminación, violencia, perspectiva de género y su imparto en el proceso de socialización en los diferentes ámbitos de la vida familiar, social, laboral y militar. </t>
  </si>
  <si>
    <t>(Dirección General de Derechos Humanos)</t>
  </si>
  <si>
    <t>109</t>
  </si>
  <si>
    <t>61</t>
  </si>
  <si>
    <t>(Dirección General de Comunicación Social)</t>
  </si>
  <si>
    <t>(Dirección General de Sanidad)</t>
  </si>
  <si>
    <t>(Jefatura del Estado Mayor de la Defensa Nacional)</t>
  </si>
  <si>
    <t>133.4</t>
  </si>
  <si>
    <t>Programa de igualdad entre mujeres y hombres SDN</t>
  </si>
  <si>
    <t>A900</t>
  </si>
  <si>
    <t>7</t>
  </si>
  <si>
    <t>254.80</t>
  </si>
  <si>
    <t>457.67</t>
  </si>
  <si>
    <t>UR: VST</t>
  </si>
  <si>
    <t>10.00</t>
  </si>
  <si>
    <t>8.00</t>
  </si>
  <si>
    <t>VST</t>
  </si>
  <si>
    <t>Porcentaje de productoras que venden leche fresca a Liconsa S.A. de C.V. y que son beneficiadas por el programa B004 Adquisición de Leche Nacional</t>
  </si>
  <si>
    <t xml:space="preserve"> VST- Liconsa, S.A. de C.V. </t>
  </si>
  <si>
    <t xml:space="preserve"> Medición del porcentaje de productoras que venden leche fresca a Liconsa S.A. de C.V. y que son beneficiadas por el programa B004 Adquisición de Leche Nacional. </t>
  </si>
  <si>
    <t>409</t>
  </si>
  <si>
    <t>325</t>
  </si>
  <si>
    <t>(Liconsa, S.A. de C.V.)</t>
  </si>
  <si>
    <t>457.6</t>
  </si>
  <si>
    <t>Adquisición de leche nacional</t>
  </si>
  <si>
    <t>B004</t>
  </si>
  <si>
    <t>8</t>
  </si>
  <si>
    <t>508.41</t>
  </si>
  <si>
    <t>759.52</t>
  </si>
  <si>
    <t>59.00</t>
  </si>
  <si>
    <t>Porcentaje promedio de Mujeres atendidas por el programa</t>
  </si>
  <si>
    <t xml:space="preserve"> Mejorar  la alimentación de las personas integrantes de las familias beneficiarias, mediante el acceso al consumo de leche fortificada, de calidad y a bajo precio. </t>
  </si>
  <si>
    <t>3804087</t>
  </si>
  <si>
    <t>759.5</t>
  </si>
  <si>
    <t>Programa de Abasto Social de Leche a cargo de Liconsa, S.A. de C.V.</t>
  </si>
  <si>
    <t>S052</t>
  </si>
  <si>
    <t>1,057.57</t>
  </si>
  <si>
    <t>1336.63</t>
  </si>
  <si>
    <t>UR: VSS</t>
  </si>
  <si>
    <t>62.00</t>
  </si>
  <si>
    <t>VSS</t>
  </si>
  <si>
    <t>Porcentaje de mujeres a cargo de tiendas comunitarias DICONSA</t>
  </si>
  <si>
    <t xml:space="preserve"> VSS- Diconsa, S.A. de C.V. </t>
  </si>
  <si>
    <t xml:space="preserve"> Facilitar el acceso a productos básicos económicos y de calidad, en forma eficaz y oportuna, para mejorar la seguridad alimentaria de la población en localidades de alta o muy alta marginación con cobertura de tienda comunitaria o tienda móvil. El acceso a los apoyos del Programa es a través del funcionamiento de tiendas comunitarias administradas por la comunidad y operadas por una persona encargada de tienda que elige la comunidad. Los criterios a aplicar por DICONSA para autorizar la apertura de una tienda comunitaria son que las localidades cumplan con lo establecido en las Reglas de Operación vigentes del Programa de Abasto Rural, exista interés en la instalación de una tienda y que las y los solicitantes estén de acuerdo en aportar el local para la tienda.  </t>
  </si>
  <si>
    <t>15191</t>
  </si>
  <si>
    <t>24337</t>
  </si>
  <si>
    <t>(Diconsa, S.A. de C.V.)</t>
  </si>
  <si>
    <t>1336.6</t>
  </si>
  <si>
    <t>Programa de Abasto Rural a cargo de Diconsa, S.A. de C.V. (DICONSA)</t>
  </si>
  <si>
    <t>S053</t>
  </si>
  <si>
    <t>1,813.81</t>
  </si>
  <si>
    <t>3349.51</t>
  </si>
  <si>
    <t>UR: JBP</t>
  </si>
  <si>
    <t>3390.28</t>
  </si>
  <si>
    <t>0.12</t>
  </si>
  <si>
    <t>52.00</t>
  </si>
  <si>
    <t>JBP</t>
  </si>
  <si>
    <t>Porcentaje de productoras medianas de maíz elegibles para el programa, que reciben precios de garantía por la venta de sus productos a SEGALMEX</t>
  </si>
  <si>
    <t>5.70</t>
  </si>
  <si>
    <t>6.00</t>
  </si>
  <si>
    <t>41.00</t>
  </si>
  <si>
    <t>Porcentaje de productoras de arroz elegibles para el programa, que reciben precios de garantía por la venta de sus productos a SEGALMEX</t>
  </si>
  <si>
    <t>3.26</t>
  </si>
  <si>
    <t>Porcentaje de productoras de trigo elegibles para el programa, que reciben precios de garantía por la venta de sus productos a SEGALMEX</t>
  </si>
  <si>
    <t>1.90</t>
  </si>
  <si>
    <t>Porcentaje de productoras de frijol elegibles para el programa, que reciben precios de garantía por la venta de sus productos a SEGALMEX.</t>
  </si>
  <si>
    <t>0.87</t>
  </si>
  <si>
    <t xml:space="preserve">Porcentaje de productoras pequeñas de maíz elegibles para el programa, que reciben precios de garantía por laventa de sus productos a SEGALMEX </t>
  </si>
  <si>
    <t xml:space="preserve"> JBP- Seguridad Alimentaria Mexicana </t>
  </si>
  <si>
    <t xml:space="preserve"> De acuerdo con estimaciones de la Organización Mundial de la Salud, una de cada tres mujeres ha sufrido violencia física o sexual en algún momento de su vida, ejercida casi siempre por una pareja o expareja sentimental.   La situación de las mujeres en el país es preocupante, de acuerdo con cifras del INEGI (2019), de los 46.5 millones de mujeres (entre 15 años y más) que hay en el país, 66.1% ha enfrentado al menos una vez violencia de algún tipo y de cualquier tipo de agresor.  Además, el 43.9% ha enfrentado agresiones del esposo o pareja.   De acuerdo con la Encuesta Nacional de Ocupación y Empleo (ENOE, 2020), en el último trimestre de 2019, solo el 29.50% de los hogares en México cuenta con una mujer como jefa del hogar. Al analizar cómo se desagrega ese porcentaje, se nota que su situación es precaria. Solo el 52.21% de las mujeres que encabezan estos hogares se encuentra Económicamente Activa. Esto quiere decir que, el otro 47.79% de las mujeres jefas de hogar no se puede ocupar o está imposibilitada para hacerlo.  Por lo anterior, es necesario implementar una política pública cuya perspectiva de género nos permita contribuir a la atención y de manera indirecta, a la disminución de la violencia a las mujeres, generando al menos una opción de independencia económica, en este sentido Seguridad Alimentaria a través del programa de acopio que promueve el Programa de Precios de Garantía a Productos Alimentarios Básicos coadyuva a los objetivos de igualdad entre hombres y mujeres.  </t>
  </si>
  <si>
    <t>9922</t>
  </si>
  <si>
    <t>44877</t>
  </si>
  <si>
    <t>(Seguridad Alimentaria Mexicana)</t>
  </si>
  <si>
    <t>3390.2</t>
  </si>
  <si>
    <t>Precios de Garantía a Productos Alimentarios Básicos</t>
  </si>
  <si>
    <t>S290</t>
  </si>
  <si>
    <t>1,223.17</t>
  </si>
  <si>
    <t>1,299.38</t>
  </si>
  <si>
    <t>1729.78</t>
  </si>
  <si>
    <t>UR: 311</t>
  </si>
  <si>
    <t>1764.32</t>
  </si>
  <si>
    <t>35.00</t>
  </si>
  <si>
    <t>311</t>
  </si>
  <si>
    <t>Porcentaje de mujeres apoyadas por el Programa de Fertilizantes</t>
  </si>
  <si>
    <t xml:space="preserve"> Secretaria de Agricultura yDesarrollo Rural </t>
  </si>
  <si>
    <t xml:space="preserve"> Para contribuir a la productividad y competitividad de la población más vulnerable, para contar con suficientes alimentos básicos, que permitan lograr la autosuficiencia alimentaria, para lo cual dentro de los 92 factores que intervienen en la producción de alimentos, el uso adecuado del fertilizante se encuentra dentro de los más importantes para incrementar la producción. Por lo anterior, se impulsa la entrega de fertilizantes en las zonas de atención estratégica, para fomentar la producción, inclusión y desarrollo de las comunidades más rezagadas del país. El programa entrega un paquete de fertilizantes de hasta 600kgs por productora. </t>
  </si>
  <si>
    <t>140186</t>
  </si>
  <si>
    <t>248977</t>
  </si>
  <si>
    <t>(Dirección General de Suelos y Agua)</t>
  </si>
  <si>
    <t>1764.3</t>
  </si>
  <si>
    <t>Fertilizantes</t>
  </si>
  <si>
    <t>S292</t>
  </si>
  <si>
    <t>4,291.34</t>
  </si>
  <si>
    <t>4291.34</t>
  </si>
  <si>
    <t>UR: 215</t>
  </si>
  <si>
    <t>4148.81</t>
  </si>
  <si>
    <t>34.00</t>
  </si>
  <si>
    <t>28.00</t>
  </si>
  <si>
    <t>30.00</t>
  </si>
  <si>
    <t>215</t>
  </si>
  <si>
    <t>Porcentaje de mujeres productoras de pequeña y mediana escala de granos, café, caña de azúcar, cacao y miel con</t>
  </si>
  <si>
    <t xml:space="preserve"> Dotar de liquidez a personas productoras de pequeña y mediana escala para incrementar la productividad de granos (maíz, frijol, trigo y/o arroz, entre otros), amaranto, chía, caña de azúcar, café, cacao, miel y leche, con el fin de contribuir a aumentar el grado de autosuficiencia alimentaría.   En la propuesta de Reglas de Operación del Programa Producción para el Bienestar se establece como meta que el 30% del total de beneficiarios sean mujeres productoras. Dicho Programa opera bajo un padrón de personas productoras y predios, por lo que la meta referida se estableció con base las estadísticas del Programa 2021. Asimismo, el número de mujeres factibles de apoyar dependerá de que estas, cumplan con los requisitos necesarios para recibir el incentivo, dichos requisitos se encuentran plasmados en la propuesta de Reglas de Operación del Programa Producción para el Bienestar. </t>
  </si>
  <si>
    <t>602946</t>
  </si>
  <si>
    <t>716433</t>
  </si>
  <si>
    <t>(Dirección General de Apoyos Productivos Directos)</t>
  </si>
  <si>
    <t>4148.8</t>
  </si>
  <si>
    <t>Producción para el Bienestar</t>
  </si>
  <si>
    <t>S293</t>
  </si>
  <si>
    <t>11.3</t>
  </si>
  <si>
    <t>UR: RJL</t>
  </si>
  <si>
    <t>284.60</t>
  </si>
  <si>
    <t>286.24</t>
  </si>
  <si>
    <t>343.58</t>
  </si>
  <si>
    <t>UR: I00</t>
  </si>
  <si>
    <t>343.92</t>
  </si>
  <si>
    <t>38.00</t>
  </si>
  <si>
    <t>RJL</t>
  </si>
  <si>
    <t>Porcentaje de mujeres productoras acuícolas y de especies de interés comercial apoyadas</t>
  </si>
  <si>
    <t>23.00</t>
  </si>
  <si>
    <t>18.00</t>
  </si>
  <si>
    <t>22.00</t>
  </si>
  <si>
    <t>I00</t>
  </si>
  <si>
    <t>Porcentaje de mujeres del sector pesquero y acuícola que reciben un apoyo económico directo</t>
  </si>
  <si>
    <t xml:space="preserve"> I00- Comisión Nacional de Acuacultura y Pesca  RJL- Instituto Nacional de Pesca y Acuacultura </t>
  </si>
  <si>
    <t xml:space="preserve"> El objetivo específico de este componente es que las personas pequeñas productoras,  pesqueras y acuícolas de pequeña escala, incrementen su producción a fin de contribuir a mejorar sus condiciones de bienestar y coadyuvar con la autosuficiencia alimentaria. Este componente tendrá cobertura nacional, y priorizará bajo una perspectiva de género e inclusión social a las personas  pescadoras y acuicultoras que se encuentren ubicados en las zonas rurales que pertenezcan a etnias o pueblos indígenas conforme a las disposiciones del Instituto Nacional de los Pueblos Indígenas, se ubiquen dentro de los municipios comprendidos en el Corredor Interoceánico del Istmo de Tehuantepec o en zonas de alta vulnerabilidad y marginación social. Características de los apoyos: El monto de apoyo para el componente BIENPESCA será de $7,200.00 (Siete mil doscientos pesos 00/100 M.N.) por beneficiario(a) de manera única y de forma anual, mismo que será entregado en una ministración, y sujeto a disponibilidad presupuestal.  Impulsar el bienestar de pequeñas productoras acuícolas de especies de interés comercial para la alimentación a través del aumento de su productividad mediante el uso de organismos de calidad genética mejorada, provenientes de laboratorios de producción certificados e investigación en mejora genética. Personas físicas que sean pequeñas productoras acuícolas, inscritas en el Registro Nacional de Pesca y Acuacultura (RNPA), o que sean miembros de una Unidad Económica Pesquera y/o Acuícola (UEPA) que cuente con él. El componente se propone para este año 2022, reducir la brecha y poder incrementar al 38% los apoyos a mujeres, así como impulsar el bienestar de pequeñas productoras acuícolas de especies de interés comercial para la alimentación, a través del aumento de su productividad, mediante el uso organismos de calidad genética mejorada, provenientes de laboratorios de producción certificados e investigación en mejora genética. Entre los criterios de priorización se encuentra la atención prioritaria a mujeres.  Para el año 2022,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 </t>
  </si>
  <si>
    <t>21273</t>
  </si>
  <si>
    <t>42160</t>
  </si>
  <si>
    <t>(Instituto Nacional de Pesca y Acuacultura)</t>
  </si>
  <si>
    <t>(Comisión Nacional de Acuacultura y Pesca)</t>
  </si>
  <si>
    <t>355.2</t>
  </si>
  <si>
    <t>Programa de Fomento a la Agricultura, Ganadería, Pesca y Acuicultura</t>
  </si>
  <si>
    <t>S304</t>
  </si>
  <si>
    <t>0.53</t>
  </si>
  <si>
    <t>0.59</t>
  </si>
  <si>
    <t>5.25</t>
  </si>
  <si>
    <t>UR: 300</t>
  </si>
  <si>
    <t>5.17</t>
  </si>
  <si>
    <t>0.50</t>
  </si>
  <si>
    <t>300</t>
  </si>
  <si>
    <t xml:space="preserve">Porcentaje de avance de las acciones de difusion en materia de igualdad entre mujeres y hombres de la SICT </t>
  </si>
  <si>
    <t>0.40</t>
  </si>
  <si>
    <t xml:space="preserve">Porcentaje de avance de las acciones realizadas en materia de la consolidación, coordinación y monitoreo de la red de enlaces de género para institucionalizar la perspectiva de género. </t>
  </si>
  <si>
    <t>Porcentaje de avance de las acciones de capacitación la SICT en materia de igualdad de género.</t>
  </si>
  <si>
    <t>Porcentaje de avance de las acciones de la SICT realizadas en el marco del PROIGUALDAD 2020-2024</t>
  </si>
  <si>
    <t xml:space="preserve"> Secretaria de Infraestructura, Comunicaciones y Transportes </t>
  </si>
  <si>
    <t xml:space="preserve"> Que las personas cuenten con la información necesaria para conocer la dinámica laboral para la realización de acciones en materia de género. </t>
  </si>
  <si>
    <t>2267</t>
  </si>
  <si>
    <t>2190</t>
  </si>
  <si>
    <t>1500</t>
  </si>
  <si>
    <t>1800</t>
  </si>
  <si>
    <t>(Subsecretaría de Transporte)</t>
  </si>
  <si>
    <t>5.1</t>
  </si>
  <si>
    <t>Definición, conducción y supervisión de la política de comunicaciones y transportes</t>
  </si>
  <si>
    <t>P001</t>
  </si>
  <si>
    <t>9</t>
  </si>
  <si>
    <t>0.21</t>
  </si>
  <si>
    <t>UR: 710</t>
  </si>
  <si>
    <t>33.50</t>
  </si>
  <si>
    <t>33.25</t>
  </si>
  <si>
    <t>710</t>
  </si>
  <si>
    <t>Porcentaje de mujeres y hombres de la Secretaría de Economía capacitados o sensibilizados en temas de igualdad de género.</t>
  </si>
  <si>
    <t xml:space="preserve"> Secretaria de Economía </t>
  </si>
  <si>
    <t xml:space="preserve"> Atender la Observación de la CEDAW: 2002, 430. El Comité insta al Estado parte a que emprenda campañas de difusión, educación y sensibilización sobre las disposiciones de la Convención dirigidas a la sociedad en su conjunto y, en particular, al personal encargado de la administración y defensa de la justicia y a las mujeres mexicanas en especial, para hacerlas conocedoras de sus derechos en el ámbito tanto judicial nacional como estatal. </t>
  </si>
  <si>
    <t>55</t>
  </si>
  <si>
    <t>77</t>
  </si>
  <si>
    <t>174</t>
  </si>
  <si>
    <t>220</t>
  </si>
  <si>
    <t>0.2</t>
  </si>
  <si>
    <t>10</t>
  </si>
  <si>
    <t>1.03</t>
  </si>
  <si>
    <t>2.25</t>
  </si>
  <si>
    <t>UR: B00</t>
  </si>
  <si>
    <t>2.23</t>
  </si>
  <si>
    <t>409.21</t>
  </si>
  <si>
    <t>485.31</t>
  </si>
  <si>
    <t>855.22</t>
  </si>
  <si>
    <t>UR: A3Q</t>
  </si>
  <si>
    <t>846.01</t>
  </si>
  <si>
    <t>25.80</t>
  </si>
  <si>
    <t>B00</t>
  </si>
  <si>
    <t>Porcentaje de acciones con perspectiva de género realizadas por la Redes de Género en el IPN.</t>
  </si>
  <si>
    <t>37.50</t>
  </si>
  <si>
    <t>23.80</t>
  </si>
  <si>
    <t>Porcentaje de acciones de sensibilización, capacitación, formación, investigación y promoción de la perspectiva de</t>
  </si>
  <si>
    <t>A3Q</t>
  </si>
  <si>
    <t>Porcentaje de planes y programas de estudio que incorporan la perspectiva de género.</t>
  </si>
  <si>
    <t>52.40</t>
  </si>
  <si>
    <t>51.90</t>
  </si>
  <si>
    <t>Porcentaje de mujeres que acceden y permanecen en la educación superior y de posgrado.</t>
  </si>
  <si>
    <t xml:space="preserve"> A3Q- Universidad Nacional Autónoma de México  B00- Instituto Politécnico Nacional </t>
  </si>
  <si>
    <t xml:space="preserve"> Promover la inclusión de temas de derechos humanos, no discriminación e igualdad de género en los planes y programas de estudio y en la formación complementaria (extracurricular), en todos los niveles educativo que imparte la UNAM; fortalecer los protocolos para la atención de casos de violencia de género en cada uno de los planteles y espacios universitarios; desarrollar desde el bachillerato, acciones que incrementen el interés de las alumnas por ingresar a las licenciaturas en donde las mujeres tienen poca representatividad; reformar los programas y sistemas de orientación y atención educativa para que ésta se desarrolle con perspectiva de género, inclusión y se erradiquen estereotipos basados en el género.  1) Acciones de sensibilización y capacitación (cursos en línea, talleres, pláticas, conferencias y exposiciones) con perspectiva de género impartidas por la Unidad Politécnica de Gestión con Perspectiva de Género (UPGPG) a las y los integrantes de las Redes de Género y comunidad politécnica. 2) Acciones de sensibilización y capacitación con perspectiva de género efectuadas por las Redes de Género a las y los integrantes de su Dependencia politécnica. 3) Actualización del "Protocolo para la prevención, detección, atención y sanción de la violencia de género en el IPN". 4) Acciones para difundir entre la comunidad politécnica el "Protocolo para la prevención, detección, atención y sanción de la violencia de género en el IPN" (campaña institucional de difusión). 5) Acciones para prevenir, detectar, atender y sancionar, en conjunto con las instancias politécnicas competentes, el acoso, hostigamiento y violencia de género (pláticas de sensibilización en línea sobre acoso y hostigamiento sexual y aplicación del protocolo, foros, seminario). 6) Acciones para promover y divulgar la investigación con perspectiva de género en el IPN (congresos, ciclo de formación, conferencias, concursos, investigaciones, entre otras) </t>
  </si>
  <si>
    <t>145494</t>
  </si>
  <si>
    <t>159004</t>
  </si>
  <si>
    <t>161845</t>
  </si>
  <si>
    <t>176164</t>
  </si>
  <si>
    <t>(Instituto Politécnico Nacional)</t>
  </si>
  <si>
    <t>(Universidad Nacional Autónoma de México)</t>
  </si>
  <si>
    <t>848.2</t>
  </si>
  <si>
    <t>Servicios de Educación Superior y Posgrado</t>
  </si>
  <si>
    <t>E010</t>
  </si>
  <si>
    <t>11</t>
  </si>
  <si>
    <t>1,766.92</t>
  </si>
  <si>
    <t>2,096.58</t>
  </si>
  <si>
    <t>3655.55</t>
  </si>
  <si>
    <t>3612.39</t>
  </si>
  <si>
    <t>76.40</t>
  </si>
  <si>
    <t>80.00</t>
  </si>
  <si>
    <t>84.10</t>
  </si>
  <si>
    <t>Porcentaje de mujeres asistentes a las actividades académicas con perspectivas de género.</t>
  </si>
  <si>
    <t>64.10</t>
  </si>
  <si>
    <t>38.50</t>
  </si>
  <si>
    <t>Porcentaje de actividades académicas con perspectiva de género realizadas en el año.</t>
  </si>
  <si>
    <t xml:space="preserve"> A3Q- Universidad Nacional Autónoma de México </t>
  </si>
  <si>
    <t xml:space="preserve"> Desarrollar actividades académicas que institucionalicen y transversalicen la perspectiva de género en la UNAM, tales como: Realizar Investigaciones sobre las condiciones de igualdad de género (estudios teóricos y metodológicos, desigualdades, identidades y estudios sobre la subjetividad, representaciones y prácticas culturales, género en la ciencia, la tecnología y la innovación, entre otras); promover la formación del personal académico y la sensibilización en género de la comunidad universitaria, a través de seminarios, diplomados, cursos y talleres; difundir por medio de conferencias, coloquios, conservatorios, congresos y presentaciones de libros temas de igualdad de género, derechos humanos, derechos de las personas con discapacidad y la no discriminación. </t>
  </si>
  <si>
    <t>551</t>
  </si>
  <si>
    <t>1919</t>
  </si>
  <si>
    <t>170</t>
  </si>
  <si>
    <t>900</t>
  </si>
  <si>
    <t>3612.3</t>
  </si>
  <si>
    <t>Investigación Científica y Desarrollo Tecnológico</t>
  </si>
  <si>
    <t>E021</t>
  </si>
  <si>
    <t>1.42</t>
  </si>
  <si>
    <t>3.47</t>
  </si>
  <si>
    <t>UR: 700</t>
  </si>
  <si>
    <t>2.03</t>
  </si>
  <si>
    <t>22.20</t>
  </si>
  <si>
    <t>700</t>
  </si>
  <si>
    <t>Porcentaje de acciones de difusión y campañas institucionales de sensibilización realizadas</t>
  </si>
  <si>
    <t>Porcentaje de áreas de la SEP que desarrollan las condiciones para la institucionalización de las perspectivas de</t>
  </si>
  <si>
    <t xml:space="preserve"> Secretaria de Educación Pública </t>
  </si>
  <si>
    <t xml:space="preserve"> 1) Revisión de documentos normativos para la incorporación de las perspectivas de género y derechos humanos 2) Orientación a las áreas del sector central, órganos desconcentrados y entidades paraestatales de la SEP para incorporar las perspectivas de género y derechos humanos en sus prácticas institucionales 3) Análisis del cumplimiento de la SEP a los programas y compromisos en materia de igualdad de género y derechos humanos 4) Realización de acciones de difusión y campañas institucionales de sensibilización en materia de igualdad de género, no discriminación y derechos humanos que inciden en mejorar los espacios laborales con igualdad de género y no discriminación 5) Orientación y seguimiento a las áreas del sector central de la SEP para la instrumentación de la Norma Mexicana NMXR- 025-SCFI-2015 en igualdad laboral y no discriminación y de los protocolos 6) Brindar a las áreas del sector central y órganos desconcentrados sesiones informativas de sensibilización en materia de igualdad de género, no discriminación y de derechos humanos. 7) Identificación de las temáticas para la sensibilización y capacitación para la promoción de los principios de igualdad de género, no discriminación y respeto a los derechos humanos al interior de la Secretaría </t>
  </si>
  <si>
    <t>(Unidad de Administración y Finanzas)</t>
  </si>
  <si>
    <t>2.0</t>
  </si>
  <si>
    <t>Políticas de igualdad de género en el sector educativo</t>
  </si>
  <si>
    <t>E032</t>
  </si>
  <si>
    <t>9,946.21</t>
  </si>
  <si>
    <t>15,209.45</t>
  </si>
  <si>
    <t>25678.13</t>
  </si>
  <si>
    <t>UR: O00</t>
  </si>
  <si>
    <t>26453.9</t>
  </si>
  <si>
    <t>96.00</t>
  </si>
  <si>
    <t>95.00</t>
  </si>
  <si>
    <t>O00</t>
  </si>
  <si>
    <t>Porcentaje de familias beneficiarias que tienen a una mujer como Tutora.</t>
  </si>
  <si>
    <t xml:space="preserve"> O00- Coordinación Nacional de Becas para el Bienestar Benito Juárez </t>
  </si>
  <si>
    <t xml:space="preserve"> Otorgar becas para fomentar la permanencia escolar y conclusión de sus estudios de las niñas, niños y adolescentes inscritos/as en algún nivel de Educación Básica en planteles educativos públicos y de modalidad escolarizada (i) ubicados en alguna localidad prioritaria, o (ii) cuya familia tiene un ingreso mensual per cápita estimado menor a la LPI. </t>
  </si>
  <si>
    <t>146085</t>
  </si>
  <si>
    <t>3552072</t>
  </si>
  <si>
    <t>210509</t>
  </si>
  <si>
    <t>3999671</t>
  </si>
  <si>
    <t>(Coordinación Nacional de Becas para el Bienestar Benito Juárez)</t>
  </si>
  <si>
    <t>Programa de Becas de Educación Básica para el Bienestar Benito Juárez</t>
  </si>
  <si>
    <t>S072</t>
  </si>
  <si>
    <t>4.73</t>
  </si>
  <si>
    <t>44.54</t>
  </si>
  <si>
    <t>UR: 600</t>
  </si>
  <si>
    <t>45.45</t>
  </si>
  <si>
    <t>618.39</t>
  </si>
  <si>
    <t>82.01</t>
  </si>
  <si>
    <t>170.95</t>
  </si>
  <si>
    <t>222.81</t>
  </si>
  <si>
    <t>550.41</t>
  </si>
  <si>
    <t>384.46</t>
  </si>
  <si>
    <t>50.36</t>
  </si>
  <si>
    <t>89.25</t>
  </si>
  <si>
    <t>UR: A2M</t>
  </si>
  <si>
    <t>3.35</t>
  </si>
  <si>
    <t>UR: A00</t>
  </si>
  <si>
    <t>43.80</t>
  </si>
  <si>
    <t>600</t>
  </si>
  <si>
    <t>Porcentaje de becas y/o apoyos otorgados a estudiantes mujeres del tipo medio superior respecto al total de becas</t>
  </si>
  <si>
    <t>Porcentaje de becas otorgadas a mujeres estudiantes en carreras de Ingeniería, Tecnología y Ciencias</t>
  </si>
  <si>
    <t>47.00</t>
  </si>
  <si>
    <t>51.00</t>
  </si>
  <si>
    <t>Porcentaje de alumnas becadas con recurso del IPN y de convenios en el nivel superior (NS).</t>
  </si>
  <si>
    <t>55.00</t>
  </si>
  <si>
    <t>67.00</t>
  </si>
  <si>
    <t>Porcentaje de Alumnas Becadas en el Nivel Medio Superior</t>
  </si>
  <si>
    <t>Porcentaje de presupuesto asignado a becas para alumnas respecto al presupuesto asignado al programa</t>
  </si>
  <si>
    <t>97.30</t>
  </si>
  <si>
    <t>Porcentaje de permanencia de mujeres estudiantes becadas en los niveles medio superior, superior y de posgrado.</t>
  </si>
  <si>
    <t>57.20</t>
  </si>
  <si>
    <t>A2M</t>
  </si>
  <si>
    <t>Porcentaje de alumnas de licenciatura que terminaron sus estudios.</t>
  </si>
  <si>
    <t>97.70</t>
  </si>
  <si>
    <t>Porcentaje de estudiantes becadas de licenciatura y posgrado en el año t</t>
  </si>
  <si>
    <t>10.30</t>
  </si>
  <si>
    <t>Porcentaje de alumnas becadas que cursan el último año de estudios de nivel posgrado en el año t.</t>
  </si>
  <si>
    <t>60.70</t>
  </si>
  <si>
    <t>Porcentaje de alumnas becadas que cursan el último año de estudios de nivel licenciatura en el año t.</t>
  </si>
  <si>
    <t>A00</t>
  </si>
  <si>
    <t>Porcentaje de becas otorgadas de nivel licenciatura</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</si>
  <si>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</si>
  <si>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 xml:space="preserve"> En un ejercicio de reconocimiento de la igualdad sustantiva como piedra angular para la construcción de una sociedad próspera, se busca que con el pago de la beca se coadyuve al abatimiento de desigualdades por razón de género y diversas violencias, en lo específico, la económica; en la matrícula de los programas de licenciatura de la Universidad Pedagógica Nacional en la ciudad de México.  Otorgamiento de becas a mujeres estudiantes de licenciatura y posgrado.  Difundir oportuna y ampliamente en diversos medios todos los asuntos relacionados con el acceso a becas a las alumnas de nuevo ingreso; dar la continuidad operativa necesaria para que las alumnas de escasos recursos que tuvieron beca en el año anterior, reciban el apoyo en el siguiente ciclo escolar o nivel educativo, de ser el caso, de acuerdo con las políticas, normas y criterios establecidos; incrementar el número de becas para alumnas pertenecientes a pueblos originarios y afrodescendientes de México.  De acuerdo con el Programa de Becas Elisa Acuña, el Instituto Politécnico Nacional como instancia ejecutora debe adherirse a las disposiciones que establezca la SEP por conducto de las Reglas de Operación del Programa de Becas Elisa Acuña del ejercicio fiscal 2022. Sin embargo, en las Convocatorias Generales de Becas del IPN para el año 2022, para favorecer la equidad de género, se contemplará los siguientes criterios de priorización: Ser mujer indígena o afromexicana, por autoadscripción,Ser madre adolescente, adolescente embarazada y tener entre 12 y 18 años de edad, Ser una mujer con discapacidad, Alumnas que cumplan en igualdad de condiciones, con todos los requisitos, con la finalidad de reducir las brechas de desigualdad de género, Alumnas embarazadas o madres, así como alumnos que sean padres, a fin de promover la corresponsabilidad y una paternidad responsable. Haber sido beneficiaria de las becas de apoyo a la educación básica de madres jóvenes y jóvenes embarazadas a que se refiere el anexo 1: Beca para que integrantes de grupos en contextos y situación de vulnerabilidad (personas indígenas, personas afrodescendientes, personas con alguna discapacidad, madres y padres jefes de familia y madres jóvenes y jóvenes embarazadas) realicen sus estudios de las Reglas de Operación.  Coadyuvar, mediante el otorgamiento de becas a mujeres, a la disminución de la brecha en el acceso a la educación superior entre mujeres y hombres, en especial en las áreas de ingeniería tecnología y ciencias físico-matemáticas, en las cuales las mujeres presentan mayores salarios profesionales en comparación con aquellas áreas donde su participación es alta, pero con bajo salarios profesionales. Actividades - Entrega de becas a mujeres que se encuentran cursando o han concluido estudios de nivel licenciatura, licencia profesional o técnico superior universitario, en áreas de ingeniería, tecnología o ciencias físico-matemáticas en una Institución Pública de Educación Superior.  Otorgar becas a estudiantes de instituciones públicas de Educación Media Superior que realizan el servicio social, prácticas profesionales, educación dual, continúen sus estudios en prepa en línea, así como a docentes que deseen mejorar, fortalecer y complementar su formación profesional. El otorgamiento de la beca está sujeta al cumplimiento de os requisitos establecidos en cada convocatoria. No obstante, cuando los recursos presupuestales disponibles son insuficientes para otorgar una beca a todos/as los/as estudiantes que solicitan la beca, la selección de beneficiarios/as está en función de los criterios de priorización establecidos en las Reglas de Operación del Programa de Becas Elisa Acuña. Dichos Criterios dan prioridad a estudiantes en contexto y situación de vulnerabilidad. </t>
  </si>
  <si>
    <t>(Universidad Autónoma Metropolitana)</t>
  </si>
  <si>
    <t>22841</t>
  </si>
  <si>
    <t>27128</t>
  </si>
  <si>
    <t>93173</t>
  </si>
  <si>
    <t>112169</t>
  </si>
  <si>
    <t>(Universidad Pedagógica Nacional)</t>
  </si>
  <si>
    <t>(Subsecretaría de Educación Media Superior)</t>
  </si>
  <si>
    <t>(Dirección General de Educación Indígena, Intercultural y Bilingüe)</t>
  </si>
  <si>
    <t>313</t>
  </si>
  <si>
    <t>1362.7</t>
  </si>
  <si>
    <t>Programa de Becas Elisa Acuña</t>
  </si>
  <si>
    <t>S243</t>
  </si>
  <si>
    <t>8.4</t>
  </si>
  <si>
    <t>UR: 173</t>
  </si>
  <si>
    <t>7.00</t>
  </si>
  <si>
    <t>173</t>
  </si>
  <si>
    <t>Porcentaje de mujeres capacitadas en procesos de formación docente en el nivel básico, sobre temas de igualdad</t>
  </si>
  <si>
    <t>Porcentaje de mujeres y hombres del personal educativo de nivel básico, formado en programas académicos en 2022</t>
  </si>
  <si>
    <t xml:space="preserve"> La Unidad Responsable determina ámbitos que deberán incorporarse a los procesos de formación docente, mismos que serán aplicados por las Autoridades Educativas Estatales en la planeación de sus procesos formativos locales. -Se establecen criterios para desarrollar una oferta académica de formación docente, acorde a los procesos de capacitación planificados, entre esta oferta académica de formación que contempla talleres, cursos o diplomados, se incorporan temáticas vinculadas con la igualdad de género, derechos humanos, convivencia escolar pacífica y educación socioemocional. -Las Autoridades Educativas Estatales emiten Convocatorias de participación para el personal educativo de nivel básico en la oferta académica de formación. -Entre esta Dirección General y las Autoridades Educativas Estatales realizan seguimiento a la participación del personal educativo de nivel básico que participa en los procesos de formación docente. -Esta Unidad recopila y sistematiza la información que se genera de los procesos de formación en cada entidad federativa, para su eventual toma de decisiones, así como para la integración de informes institucionales de la Secretaría de Educación Pública, así como otros organismos gubernamentales. </t>
  </si>
  <si>
    <t>1473</t>
  </si>
  <si>
    <t>3437</t>
  </si>
  <si>
    <t>(Dirección General de Formación Continua a Docentes y Directivos)</t>
  </si>
  <si>
    <t>Programa para el Desarrollo Profesional Docente</t>
  </si>
  <si>
    <t>S247</t>
  </si>
  <si>
    <t>2,672.05</t>
  </si>
  <si>
    <t>2,704.98</t>
  </si>
  <si>
    <t>5255.18</t>
  </si>
  <si>
    <t>5291.94</t>
  </si>
  <si>
    <t>58.60</t>
  </si>
  <si>
    <t>Porcentaje de becarias con beca emitida</t>
  </si>
  <si>
    <t xml:space="preserve"> Otorgar becas para la permanencia escolar y conclusión de los/as alumnos/as de las IPES consideradas con cobertura total ode cualquier otra IPES en las que los/as alumnos/as cumplan con los requisitos establecidos. </t>
  </si>
  <si>
    <t>175111</t>
  </si>
  <si>
    <t>248134</t>
  </si>
  <si>
    <t>268956</t>
  </si>
  <si>
    <t>5291.9</t>
  </si>
  <si>
    <t>Jóvenes Escribiendo el Futuro</t>
  </si>
  <si>
    <t>S283</t>
  </si>
  <si>
    <t>6,823.53</t>
  </si>
  <si>
    <t>10,369.86</t>
  </si>
  <si>
    <t>16848.5</t>
  </si>
  <si>
    <t>17249.99</t>
  </si>
  <si>
    <t>52.20</t>
  </si>
  <si>
    <t xml:space="preserve"> Otorgar becas para la permanencia escolar y/o conclusión de los/as alumnos/as inscritos/as en IPEMS o en IEMSpertenecientes al Sistema Educativo Nacional. </t>
  </si>
  <si>
    <t>1942959</t>
  </si>
  <si>
    <t>2122281</t>
  </si>
  <si>
    <t>2816349</t>
  </si>
  <si>
    <t>17249.9</t>
  </si>
  <si>
    <t>Beca Universal para Estudiantes de Educación Media Superior Benito Juárez</t>
  </si>
  <si>
    <t>S311</t>
  </si>
  <si>
    <t>0.14</t>
  </si>
  <si>
    <t>0.19</t>
  </si>
  <si>
    <t>0.56</t>
  </si>
  <si>
    <t>UR: 160</t>
  </si>
  <si>
    <t>0.17</t>
  </si>
  <si>
    <t>0.49</t>
  </si>
  <si>
    <t>1.48</t>
  </si>
  <si>
    <t>UR: NDY</t>
  </si>
  <si>
    <t>5.52</t>
  </si>
  <si>
    <t>8.56</t>
  </si>
  <si>
    <t>UR: NDE</t>
  </si>
  <si>
    <t>8.58</t>
  </si>
  <si>
    <t>1.68</t>
  </si>
  <si>
    <t>2.7</t>
  </si>
  <si>
    <t>UR: NCE</t>
  </si>
  <si>
    <t>2.56</t>
  </si>
  <si>
    <t>4.49</t>
  </si>
  <si>
    <t>8.96</t>
  </si>
  <si>
    <t>UR: NBV</t>
  </si>
  <si>
    <t>9.01</t>
  </si>
  <si>
    <t>160</t>
  </si>
  <si>
    <t>Porcentaje de eficiencia terminal de mujeres médicos especialistas con formación en ginecoobstetricia y neonatologia</t>
  </si>
  <si>
    <t>61.00</t>
  </si>
  <si>
    <t>NDY</t>
  </si>
  <si>
    <t>4. Porcentaje de alumnas capacitadas en el Programa de Educación Continua</t>
  </si>
  <si>
    <t>3. Porcentaje de directoras de tesis para formar recursos humanos especializados en salud.</t>
  </si>
  <si>
    <t>48.00</t>
  </si>
  <si>
    <t>2. Porcentaje de alumnas graduadas en los Programas Académicos</t>
  </si>
  <si>
    <t xml:space="preserve">1. Porcentaje de aceptación de alumnas en Programas Académicos para la formación de recursos humanos </t>
  </si>
  <si>
    <t>61.60</t>
  </si>
  <si>
    <t>74.90</t>
  </si>
  <si>
    <t>75.70</t>
  </si>
  <si>
    <t>NDE</t>
  </si>
  <si>
    <t>Porcentaje de mujeres profesionales que concluyeron cursos de educación continua</t>
  </si>
  <si>
    <t>43.60</t>
  </si>
  <si>
    <t>40.10</t>
  </si>
  <si>
    <t>59.30</t>
  </si>
  <si>
    <t>Porcentaje de servidoras y servidores publicos capacitados y sensibilizados en materia de derechos humanos y perspectiva de género</t>
  </si>
  <si>
    <t>66.60</t>
  </si>
  <si>
    <t>NCE</t>
  </si>
  <si>
    <t>Porcentaje de mujerees capacitadas en estrategia de intervención al adulto mayor para favorecer un mayor empoderamiento de las mujerees</t>
  </si>
  <si>
    <t>NBV</t>
  </si>
  <si>
    <t>Porcentaje de centros que realizan estudios de mastografía evaluados para la verificación de procesos en la toma, interpretación y seguimiento de estudios de mastografía de detección</t>
  </si>
  <si>
    <t>Porcentaje de mujeres atendidas en programa de tamizaje para detección de cáncer de mama</t>
  </si>
  <si>
    <t>Porcentaje de Médicos Radiólogos (hombres y mujeres) aprobados con calificación aceptable en lectura de tamizaje</t>
  </si>
  <si>
    <t>Porcentaje de Técnicos Radiólogos (hombres y mujeres)  capacitados en posicionamiento y control de calidad  en mastografía</t>
  </si>
  <si>
    <t xml:space="preserve"> NBV- Instituto Nacional de Cancerología  NCE- Instituto Nacional de Geriatría  NDE- Instituto Nacional de Perinatología Isidro Espinosa de los Reyes  NDY- Instituto Nacional de Salud Pública  Secretaria de Salud </t>
  </si>
  <si>
    <t xml:space="preserve"> Formación y desarrollo profesional de recursos humanos especializados para la salud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En la población de 50-59 años sólo 1:10 presenta alguna discapacidad, al avanzar en edad la proporción aumenta, pero es significativa hasta la década de 80 y más años donde más de 5:10 presenta discapacidad (Wong R, Gonzalez-Gonzalez C. Envejecimiento demográfico en México: consecuencias en la discapacidad. Coyuntura demográfica 2011). Es decir, existe una gran oportunidad de mejorar la salud en etapas tempranas del envejecer previniendo enfermedades, complicaciones y discapacidad.Por otro lado, uno de los principales gastos de las PAM es de la atención a la salud y la compra de medicamentos (ENSANUT 2012). Al tratarse de enfermedades crónicas el gasto se perpetúa agravando un círculo de pobreza y enfermedad (OMS, 2012).Es indispensable que las estrategias de promoción de la salud y atención a las PAM además de la especialización gerontológica y geriátrica cuenten con la perspectiva de género para favorecer la igualdad entre hombres y mujeres al envejecer. Esta igualdad beneficia tanto a las personas enfermas que requieren cuidado como a aquellas que cuidan pues es importante recordar que el papel de cuidador suelen desempeñarlo las mujeres. Actualmente, el enfoque de los servicios de salud es curativo, perdiendo oportunidades para la promoción de la salud y la prevención de enfermedades y por tanto, para favorecer la calidad de vida de las mujeres adultas mayores.  Continuara con la resolución de los problemas de salud reproductiva de las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Formar el recurso humano especializado en Ginecología, Obstetricia y Neonatología en beneficio de la mujer y su neonato, durante y al final del período gestacional con diagnóstico de riesgo para ambos.    </t>
  </si>
  <si>
    <t>(Instituto Nacional de Perinatología Isidro Espinosa de los Reyes)</t>
  </si>
  <si>
    <t>(Instituto Nacional de Geriatría)</t>
  </si>
  <si>
    <t>217</t>
  </si>
  <si>
    <t>461</t>
  </si>
  <si>
    <t>3507</t>
  </si>
  <si>
    <t>6004</t>
  </si>
  <si>
    <t>(Instituto Nacional de Cancerología)</t>
  </si>
  <si>
    <t>(Comisión Coordinadora de Institutos Nacionales de Salud y Hospitales de Alta Especialidad)</t>
  </si>
  <si>
    <t>(Instituto Nacional de Salud Pública)</t>
  </si>
  <si>
    <t>21.8</t>
  </si>
  <si>
    <t>Formación y capacitación de recursos humanos para la salud</t>
  </si>
  <si>
    <t>12</t>
  </si>
  <si>
    <t>38.38</t>
  </si>
  <si>
    <t>39.26</t>
  </si>
  <si>
    <t>94.45</t>
  </si>
  <si>
    <t>94.52</t>
  </si>
  <si>
    <t>28.05</t>
  </si>
  <si>
    <t>79.23</t>
  </si>
  <si>
    <t>79.25</t>
  </si>
  <si>
    <t>630#7. Porcentaje de avance en otro tipo de acciones realizadas para la Prevención del Embarazo en la Adolescencia</t>
  </si>
  <si>
    <t>33.00</t>
  </si>
  <si>
    <t>630#6. Porcentaje de  productos de colaboración en embarazo adolescente para la ENSANUT</t>
  </si>
  <si>
    <t xml:space="preserve">630#5. Porcentaje de  materiales y acciones de difusión  para Curso SSR y comolehago.org </t>
  </si>
  <si>
    <t xml:space="preserve">630#4. Porcentaje de avance en acciones de actualización y mantenimiento de herramientas digitales para la página web comolehago.    </t>
  </si>
  <si>
    <t xml:space="preserve">630#3. Porcentaje de avance en el número de productos científicos sobre embarazo en la adolescencia.        </t>
  </si>
  <si>
    <t>60.00</t>
  </si>
  <si>
    <t xml:space="preserve">630#2. Porcentaje de mujeres que visitan la página comolehago.org. </t>
  </si>
  <si>
    <t>630#1. Porcentaje de mujeres que terminan el curso virtual Salud sexual y reproductiva y prevención del embarazo en la adolescencia (Curso SSR)</t>
  </si>
  <si>
    <t>128#5. Porcentaje de avance en otro tipo de acciones que promuevan la igualdad de género entre mujeres y hombres</t>
  </si>
  <si>
    <t>128#4. Porcentaje de avance en las acciones del Grupo de igualdad de género en el INSP.</t>
  </si>
  <si>
    <t>128#3. Porcentaje de productos científicos con desagregación por sexo o que integran la perspectiva de género.</t>
  </si>
  <si>
    <t>128#2. Eficiencia terminal de las mujeres que participan en los cursos virtuales en línea del INSP</t>
  </si>
  <si>
    <t>128#1. Porcentaje de avance en las acciones de diseño e implementación de la ENSANUT.</t>
  </si>
  <si>
    <t>42.30</t>
  </si>
  <si>
    <t>42.90</t>
  </si>
  <si>
    <t>Porcentaje de proyectos con enfoque de género vigentes en colaboración.</t>
  </si>
  <si>
    <t>35.30</t>
  </si>
  <si>
    <t>41.70</t>
  </si>
  <si>
    <t>39.80</t>
  </si>
  <si>
    <t>Porcentaje de productos de la investigación con enfoque de género en colaboración.</t>
  </si>
  <si>
    <t>58.80</t>
  </si>
  <si>
    <t xml:space="preserve">Porcentaje de investigadoras del INPer, que obtienen o mantienen la acreditación como investigadores nivel I, II y III. </t>
  </si>
  <si>
    <t xml:space="preserve"> NDE- Instituto Nacional de Perinatología Isidro Espinosa de los Reyes  NDY- Instituto Nacional de Salud Pública </t>
  </si>
  <si>
    <t xml:space="preserve"> Desarrollo de proyectos de investigación en las diferentes líneas que se aborden en el INPer, participación de otras instituciones que fortalezcan los hallazgos de dichos proyectos.   Se realizan acciones que fomentan la investigación en salud. En este año se planea realizar actividades relacionadas con el diseño e implementación de la ENSANUT, ya que es fundamental tener un monitoreo del estado de salud de las mujeres y visibilizar las brechas en salud entre hombre y mujeres. Además, se fomenta la participación de las mujeres en los cursos virtuales que oferta la institución, se fomenta la elaboración de productos científicos que evidencien las brechas de género entre hombre y mujeres en cuanto al bienestar y la salud, se tiene  un grupo igualdad de género en el INSP que realizara recomendaciones para la igualdad entre mujeres y hombres al interior de la institución. </t>
  </si>
  <si>
    <t>15292</t>
  </si>
  <si>
    <t>36178</t>
  </si>
  <si>
    <t>22020</t>
  </si>
  <si>
    <t>35374</t>
  </si>
  <si>
    <t>173.7</t>
  </si>
  <si>
    <t>Investigación y desarrollo tecnológico en salud</t>
  </si>
  <si>
    <t>E022</t>
  </si>
  <si>
    <t>26.46</t>
  </si>
  <si>
    <t>43.95</t>
  </si>
  <si>
    <t>99.18</t>
  </si>
  <si>
    <t>103.9</t>
  </si>
  <si>
    <t>59.70</t>
  </si>
  <si>
    <t>60.44</t>
  </si>
  <si>
    <t>197.32</t>
  </si>
  <si>
    <t>198.25</t>
  </si>
  <si>
    <t>2.57</t>
  </si>
  <si>
    <t>38.73</t>
  </si>
  <si>
    <t>50.89</t>
  </si>
  <si>
    <t>UR: NCK</t>
  </si>
  <si>
    <t>24.32</t>
  </si>
  <si>
    <t>20.41</t>
  </si>
  <si>
    <t>21.46</t>
  </si>
  <si>
    <t>27.6</t>
  </si>
  <si>
    <t>UR: NCD</t>
  </si>
  <si>
    <t>23.11</t>
  </si>
  <si>
    <t>105.54</t>
  </si>
  <si>
    <t>108.99</t>
  </si>
  <si>
    <t>396.68</t>
  </si>
  <si>
    <t>311.0</t>
  </si>
  <si>
    <t>289.88</t>
  </si>
  <si>
    <t>302.09</t>
  </si>
  <si>
    <t>625.5</t>
  </si>
  <si>
    <t>UR: NBB</t>
  </si>
  <si>
    <t>622.78</t>
  </si>
  <si>
    <t>98.30</t>
  </si>
  <si>
    <t>99.00</t>
  </si>
  <si>
    <t>Porcentaje de mujeres con egreso hospitalario por mejoría en el Hospital de la Mujer que recibieron atención médica hospitalaria</t>
  </si>
  <si>
    <t>53.74</t>
  </si>
  <si>
    <t>67.10</t>
  </si>
  <si>
    <t>Porcentaje de mujeres aceptadas como pacientes en el INPer, durante el periodo</t>
  </si>
  <si>
    <t>80.80</t>
  </si>
  <si>
    <t>Porcentaje de recetas surtidas completas  a mujeres hospitalizadas</t>
  </si>
  <si>
    <t>41.20</t>
  </si>
  <si>
    <t>39.20</t>
  </si>
  <si>
    <t>38.10</t>
  </si>
  <si>
    <t xml:space="preserve">Porcentaje de pacientes mujeres con obesidad que generan un egreso hospitalario. </t>
  </si>
  <si>
    <t>56.70</t>
  </si>
  <si>
    <t>60.90</t>
  </si>
  <si>
    <t>60.50</t>
  </si>
  <si>
    <t>Porcentaje de cirugías de alta especialidad realizadas a mujeres.</t>
  </si>
  <si>
    <t>81.30</t>
  </si>
  <si>
    <t>80.40</t>
  </si>
  <si>
    <t>Porcentaje de egresos hospitalarios de mujeres por mejoría y curación</t>
  </si>
  <si>
    <t>85.00</t>
  </si>
  <si>
    <t>85.30</t>
  </si>
  <si>
    <t>Porcentaje de usuarias con perspectiva de satisfacción de la calidad de la atención médica ambulatoria recibida superior a 80 puntos.</t>
  </si>
  <si>
    <t>58.00</t>
  </si>
  <si>
    <t>31.00</t>
  </si>
  <si>
    <t>385.00</t>
  </si>
  <si>
    <t>NCK</t>
  </si>
  <si>
    <t>Porcentaje de mujeres que reciben tratamiento para esclerosis múltiple y padecimientos relacionados en el Instituto</t>
  </si>
  <si>
    <t>95.20</t>
  </si>
  <si>
    <t>NCD</t>
  </si>
  <si>
    <t>Porcentaje de espirometrías realizadas a mujeres con probable EPOC y cáncer pulmonar  por exposición a humo de leña en zonas rurales</t>
  </si>
  <si>
    <t>34.40</t>
  </si>
  <si>
    <t>23.90</t>
  </si>
  <si>
    <t>30.40</t>
  </si>
  <si>
    <t>Porcentaje de consultas de primera vez y subsecuentes otorgadas a mujeres con diagnóstico de EPOC y cáncer pulmonar relacionado con el humo de leña</t>
  </si>
  <si>
    <t>34.90</t>
  </si>
  <si>
    <t>Porcentaje de egreso de mujeres con diagnóstico de enfermedades respiratorias de alta complejidad con atención médica especializada en los servicios de hospitalización</t>
  </si>
  <si>
    <t>87.60</t>
  </si>
  <si>
    <t>86.30</t>
  </si>
  <si>
    <t>86.20</t>
  </si>
  <si>
    <t>Porcentaje de mujeres con diagnóstico de cáncer, con consultas subsecuentes en el Instituto Nacional de Cancerología</t>
  </si>
  <si>
    <t>91.30</t>
  </si>
  <si>
    <t>84.60</t>
  </si>
  <si>
    <t>Porcentaje de recetas surtidas en forma completa a mujeres hospitalizadas con cáncer</t>
  </si>
  <si>
    <t>Porcentaje de Presupuesto Federal institucional ejercido en la adquisición de medicinas y productos farmacéuticos</t>
  </si>
  <si>
    <t>53.00</t>
  </si>
  <si>
    <t>NBB</t>
  </si>
  <si>
    <t>Porcentaje de pacientes mujeres atendidas en Hospitalización</t>
  </si>
  <si>
    <t>54.50</t>
  </si>
  <si>
    <t>Porcentaje de pacientes mujeres atendidas en Consulta Externa</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</si>
  <si>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</si>
  <si>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Debido a la prestación gratuita de servicios de salud, medicamentos y demás insumos asociados para las personas sin seguridad social; se espera que se incremente la demanda de los servicios de atención de salud de alta especialidad que brinda el Hospital General Dr. Manuel Gea González, esto aunado a una sobreocupación por reubicación de las áreas de la torre antigua de hospitalización, que actualmente se encuentra en construcción, a la disminución de camas por la pandemia por la atención de pacientes COVID y los recursos económicos limitados con los que opera este nosocomio, que podría ocasionar que los servicios se saturen, derivando en una atención de baja calidad a los usuarios, o que nos encontremos imposibilitados a cubrir la demanda de atención médica.  Prestación de servicios en los diferentes niveles de atención a la salud.-Otorgar consultas médicas y ambulatorias, atención hospitalaria y fortalecer las acciones y organización para mejorar la calidad para la prestación de servicios, en salud, así como la implantación, diseño e implementación de sistemas informáticos y abasto oportuno de medicamentos.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Este padecimiento es progresivo en el Sistema Nervioso Central, el cual provoca lesiones afectando el cerebro y la médula espinal. En el sistema de salud aparece entre las primeras 10 causas de atención neurológica.  Garantizar el derecho a las mujeres a la resolución de su embarazo por la vía más adecuada y que recibirán el tratamiento más adecuado para la resolución de su patología.   La demanda de servicios médicos especializados para la mujer han incrementado en las últimas décadas como parte de la salud integral de la población femenina y, de su neonato durante el embarazo y al momento de nacer. Situación que se agrava cuando en la etapa temprana y durante el desarrollo del embarazo éste se diagnostica como de alto riesgo. Siendo uno de las afectaciones en aumento en las mujeres embarazadas, el sistema de salud oferta servicios de salud para la atención médica preventiva y de seguimiento para que tanto la mujer como su neonato sean atendidos con calidad y asegurando su bienestar.  </t>
  </si>
  <si>
    <t>(Instituto Nacional de Neurología y Neurocirugía Manuel Velasco Suárez)</t>
  </si>
  <si>
    <t>(Instituto Nacional de Enfermedades Respiratorias Ismael Cosío Villegas)</t>
  </si>
  <si>
    <t>35951</t>
  </si>
  <si>
    <t>68377</t>
  </si>
  <si>
    <t>70188</t>
  </si>
  <si>
    <t>107207</t>
  </si>
  <si>
    <t>(Hospital General "Dr. Manuel Gea González")</t>
  </si>
  <si>
    <t>1283.3</t>
  </si>
  <si>
    <t>Atención a la Salud</t>
  </si>
  <si>
    <t>E023</t>
  </si>
  <si>
    <t>53.79</t>
  </si>
  <si>
    <t>UR: X00</t>
  </si>
  <si>
    <t>23.69</t>
  </si>
  <si>
    <t>X00</t>
  </si>
  <si>
    <t>Porcentaje de acciones de apoyo psicológico y social a mujeres sobrevivientes de violencia y/o familias en las 32 entidades del país</t>
  </si>
  <si>
    <t>49.67</t>
  </si>
  <si>
    <t>Porcentaje de acciones de prevención del consumo de sustancias psicoactivas y/o de salud mental a personas de 6 años en adelante, en  18  entidades del país con mayor índice de criminalidad y violencia</t>
  </si>
  <si>
    <t>19.99</t>
  </si>
  <si>
    <t>Porcentaje de personas con consumo de sustancias psicoactivas y/o con problemas de salud mental así como sus familiares, atendidas en 18  entidades del país con mayor índice de criminalidad y violencia</t>
  </si>
  <si>
    <t xml:space="preserve"> X00- Comisión Nacional contra las Adicciones </t>
  </si>
  <si>
    <t xml:space="preserve"> La Secretaría de Salud, a través de la Comisión Nacional contra las Adicciones, de manera periódica realiza encuestas para conocer la situación en que se encuentra el consumo de sustancias psicoactivas entre la población.  La más reciente, es la Encuesta Nacional de Consumo de Drogas, Alcohol y Tabaco 2016- 2017 (ENCODAT 2016 ? 2017) que se efectuó entre población de 12 a 65 años de edad, en hogares. Con relación a 2011, el consumo en adolescentes incrementó tanto en hombres como en mujeres, particularmente el de mariguana; en tanto que el consumo de cocaína e inhalables permaneció estable. Los datos de la ENCODAT señalan la necesidad de reforzar las acciones desarrolladas para reducir la demanda de drogas. Dado los aumentos en el consumo de sustancias con respecto a años anteriores, resulta urgente ampliar la política de prevención y tratamiento; así como dirigir acciones de prevención en edades previas al consumo.  En lo que concierne a la población de mujeres, se observan incrementos significativos, especialmente entre población menor de 18 años. Con el fin de ampliar el diagnóstico, se presentan los resultados de personas usuarias de sustancias psicoactivas que acudieron a solicitar tratamiento a las Unidades de Especialidades Médicas- Centros de Atención Primaria en Adicciones (UNEME ? CAPA) durante el periodo que comprende del 1 de enero al 31 de diciembre de 2021, en el rubro de droga de mayor impacto (sustancia que desde la percepción del paciente le ha provocado mayor daño en su salud y/o en otras esferas de su vida) se encontró que el primer lugar lo ocupó el alcohol, con un 31.48% del total de pacientes; de este porcentaje, los hombres representaron el 68.24% y las mujeres el 31.76%. Con base a lo anterior, CONADIC considera que es necesario continuar con la implementación de diversas acciones que se enfocan no solamente en la prevención sino también en el  tratamiento, incorporando la perspectiva de salud mental con enfoque de género.   </t>
  </si>
  <si>
    <t>687413</t>
  </si>
  <si>
    <t>856956</t>
  </si>
  <si>
    <t>52823149</t>
  </si>
  <si>
    <t>54807526</t>
  </si>
  <si>
    <t>(Comisión Nacional contra las Adicciones)</t>
  </si>
  <si>
    <t>53.7</t>
  </si>
  <si>
    <t>Prevención y atención contra las adicciones</t>
  </si>
  <si>
    <t>E025</t>
  </si>
  <si>
    <t>48.23</t>
  </si>
  <si>
    <t>173.57</t>
  </si>
  <si>
    <t>754.82</t>
  </si>
  <si>
    <t>UR: R00</t>
  </si>
  <si>
    <t>17.73</t>
  </si>
  <si>
    <t>90.00</t>
  </si>
  <si>
    <t>R00</t>
  </si>
  <si>
    <t>Cobertura de vacunación contra la influenza en mujeres embarazadas</t>
  </si>
  <si>
    <t xml:space="preserve"> R00- Centro Nacional para la Salud de la Infancia y la Adolescencia </t>
  </si>
  <si>
    <t xml:space="preserve"> El embarazo se acompaña de un estado de inmunosupresión transitoria que puede favorecer el  riesgo de enfermedad grave asociada a influenza. La vacunación prove protección contra el riesgo de infección y de complicaciones por este padecimiento en las mujeres gestantes. Diferentes estudios documentan que la vacuna contra la influenza aplicada en cualquier trimester del embarazo dismunuye no solo el riesgo de neumonia en las mujeres embarazadas, sino también en el recien nacido durante sus primeros meses de vida.  </t>
  </si>
  <si>
    <t>977512</t>
  </si>
  <si>
    <t>(Centro Nacional para la Salud de la Infancia y la Adolescencia)</t>
  </si>
  <si>
    <t>754.8</t>
  </si>
  <si>
    <t>Programa de vacunación</t>
  </si>
  <si>
    <t>E036</t>
  </si>
  <si>
    <t>2.32</t>
  </si>
  <si>
    <t>10.60</t>
  </si>
  <si>
    <t>10.97</t>
  </si>
  <si>
    <t>36.65</t>
  </si>
  <si>
    <t>42.83</t>
  </si>
  <si>
    <t>1.21</t>
  </si>
  <si>
    <t>2.07</t>
  </si>
  <si>
    <t>0.32</t>
  </si>
  <si>
    <t>1.45</t>
  </si>
  <si>
    <t>UR: NBD</t>
  </si>
  <si>
    <t>108.75</t>
  </si>
  <si>
    <t>110.33</t>
  </si>
  <si>
    <t>341.51</t>
  </si>
  <si>
    <t>UR: K00</t>
  </si>
  <si>
    <t>370.73</t>
  </si>
  <si>
    <t>1.30</t>
  </si>
  <si>
    <t>1.50</t>
  </si>
  <si>
    <t>Porcentaje de mujeres con VIH con embarazo resuelto</t>
  </si>
  <si>
    <t>11.70</t>
  </si>
  <si>
    <t>6.Porcentaje de mujeres quienes participan en los protocolos clave de investigación en VIH del CIENI en el periodo</t>
  </si>
  <si>
    <t>28.90</t>
  </si>
  <si>
    <t>5.Porcentaje de egresos por mejoría en mujeres que viven con VIH atendidas en hospitalización en el periodo</t>
  </si>
  <si>
    <t>75.80</t>
  </si>
  <si>
    <t>76.30</t>
  </si>
  <si>
    <t>75.30</t>
  </si>
  <si>
    <t>4. Porcentaje de mujeres a quienes se les proporcionó algún taller psicoeducativo en VIH en el periodo</t>
  </si>
  <si>
    <t>50.40</t>
  </si>
  <si>
    <t>45.20</t>
  </si>
  <si>
    <t>45.50</t>
  </si>
  <si>
    <t>3. Porcentaje de mujeres que recibieron una consejería en VIH en el periodo</t>
  </si>
  <si>
    <t>30.80</t>
  </si>
  <si>
    <t>16.00</t>
  </si>
  <si>
    <t>15.20</t>
  </si>
  <si>
    <t>2.Porcentaje de mujeres que viven con VIH a quienes se les realizó al menos un estudio en el Laboratorio de Diagnóstico Virológico (LDV-CIENI) en el periodo</t>
  </si>
  <si>
    <t>21.50</t>
  </si>
  <si>
    <t>21.40</t>
  </si>
  <si>
    <t>1.Porcentaje de mujeres que viven con VIH atendidas en consulta externa, teleconsulta y/o interconsultas en las diferentes especialidades que otorga el CIENI</t>
  </si>
  <si>
    <t>78.80</t>
  </si>
  <si>
    <t>80.30</t>
  </si>
  <si>
    <t>80.50</t>
  </si>
  <si>
    <t>Porcentaje de Mujeres Tamizadas para VIH, atendidas en la Clínica de Displasias y en el Departamento de Hematología</t>
  </si>
  <si>
    <t>1.80</t>
  </si>
  <si>
    <t>1.10</t>
  </si>
  <si>
    <t>NBD</t>
  </si>
  <si>
    <t>Porcentaje de pacientes mujeres detectadas con VIH/SIDA</t>
  </si>
  <si>
    <t>95.90</t>
  </si>
  <si>
    <t>85.70</t>
  </si>
  <si>
    <t>Porcentaje de mujeres satisfechas con la Atención Médica recibida en el ärea de VIH/SIDA y otras ITS</t>
  </si>
  <si>
    <t>1.00</t>
  </si>
  <si>
    <t>razón</t>
  </si>
  <si>
    <t>K00</t>
  </si>
  <si>
    <t>Razón mujer/hombre de indetectabilidad en personas con VIH en tratamiento en la Secretaría de Salud.</t>
  </si>
  <si>
    <t>92.20</t>
  </si>
  <si>
    <t>93.60</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</si>
  <si>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</si>
  <si>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</si>
  <si>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Dar acceso a tratamiento antirretroviral, en la población sin seguridad social, en los grupos: mujeres, mujeres embarazadas y niños,  se ha logrado proporcionar,  medicamentos ARV a la totalidad de mujeres y hombres que lo requieren y que acuden a los Servicios Estatales de Salud  El reto es mantener el acceso a TAR y mejorar la calidad de la salud en las personas que viven con VIH.   Programa Especifico para Atención y apoyo a la Equidad de Género (mujeres con VIH/SIDA y otras ITS)  Prevención y atención de VIH/SIDA y otras ITS. Desarrollar acciones específicas para promover la atención integral de la salud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de alto costo (mediana de 14 días).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las acciones de convencimiento para realizar la prueba rápida de VIH/SIDA en pacientes embarazadas, a fin de detectar a las posibles portadoras e iniciar el tratamiento oportuno para evitar la transmisión vertical a los productos.  </t>
  </si>
  <si>
    <t>2102</t>
  </si>
  <si>
    <t>43567</t>
  </si>
  <si>
    <t>2387</t>
  </si>
  <si>
    <t>43900</t>
  </si>
  <si>
    <t>(Hospital General de México "Dr. Eduardo Liceaga")</t>
  </si>
  <si>
    <t>(Centro Nacional para la Prevención y el Control del VIH/SIDA)</t>
  </si>
  <si>
    <t>419.4</t>
  </si>
  <si>
    <t>Prevención y atención de VIH/SIDA y otras ITS</t>
  </si>
  <si>
    <t>P016</t>
  </si>
  <si>
    <t>0.31</t>
  </si>
  <si>
    <t>3.09</t>
  </si>
  <si>
    <t>3.67</t>
  </si>
  <si>
    <t>UR: NCG</t>
  </si>
  <si>
    <t>5.82</t>
  </si>
  <si>
    <t>9.08</t>
  </si>
  <si>
    <t>8.85</t>
  </si>
  <si>
    <t>15.13</t>
  </si>
  <si>
    <t>17.04</t>
  </si>
  <si>
    <t>188.72</t>
  </si>
  <si>
    <t>188.36</t>
  </si>
  <si>
    <t>0.07</t>
  </si>
  <si>
    <t>UR: M7F</t>
  </si>
  <si>
    <t>749.12</t>
  </si>
  <si>
    <t>1,182.11</t>
  </si>
  <si>
    <t>1712.56</t>
  </si>
  <si>
    <t>UR: L00</t>
  </si>
  <si>
    <t>1891.0</t>
  </si>
  <si>
    <t>90.40</t>
  </si>
  <si>
    <t>92.50</t>
  </si>
  <si>
    <t>Porcentaje de consultas de primera vez, subsecuente, urgencias y preconsultas otorgadas a mujeres.</t>
  </si>
  <si>
    <t>470.00</t>
  </si>
  <si>
    <t>NCG</t>
  </si>
  <si>
    <t>Porcentaje de mujeres capacitadas o actualizadas en materia de Salud materna, sexual y reproductiva que participa</t>
  </si>
  <si>
    <t>139.75</t>
  </si>
  <si>
    <t>Porcentaje de mastografía realizada en el INCMNSZ</t>
  </si>
  <si>
    <t>107.92</t>
  </si>
  <si>
    <t>Porcentaje de citología cervical realizado en el INCMNSZ</t>
  </si>
  <si>
    <t>281.10</t>
  </si>
  <si>
    <t>29.30</t>
  </si>
  <si>
    <t>33.90</t>
  </si>
  <si>
    <t>3.Porcentaje de mujeres con diagnóstico de EPID a las que se les otorgó tratamiento gratuito</t>
  </si>
  <si>
    <t>36.20</t>
  </si>
  <si>
    <t>54.30</t>
  </si>
  <si>
    <t>55.30</t>
  </si>
  <si>
    <t>2.Porcentaje de mujeres a quienes se les realizaron estudios gratuitos para diagnóstico diferencial de EPID</t>
  </si>
  <si>
    <t>228.00</t>
  </si>
  <si>
    <t>42.80</t>
  </si>
  <si>
    <t>54.20</t>
  </si>
  <si>
    <t>1.Porcentaje de mujeres con EPID a quienes se les realizaron pruebas de función respiratoria de seguimiento gratuitas</t>
  </si>
  <si>
    <t>41.50</t>
  </si>
  <si>
    <t>62.50</t>
  </si>
  <si>
    <t>1 Porcentaje de mujeres con diagnóstico de Asma a las que se les otorgó consulta y tratamiento gratuito</t>
  </si>
  <si>
    <t>22.60</t>
  </si>
  <si>
    <t>18.80</t>
  </si>
  <si>
    <t>33.30</t>
  </si>
  <si>
    <t>Porcentaje de mujeres a las que se les otorga tratamiento dirigido por presentar mutación del gen EGFR</t>
  </si>
  <si>
    <t>85.50</t>
  </si>
  <si>
    <t>91.70</t>
  </si>
  <si>
    <t>86.40</t>
  </si>
  <si>
    <t>Porcentaje de mujeres con cáncer de mama navegadas</t>
  </si>
  <si>
    <t>66.70</t>
  </si>
  <si>
    <t>81.80</t>
  </si>
  <si>
    <t>Porcentaje de mujeres con cáncer de mama atendidas por el programa mama en movimiento</t>
  </si>
  <si>
    <t>96.20</t>
  </si>
  <si>
    <t>92.00</t>
  </si>
  <si>
    <t>Porcentaje de mujeres con cáncer de mama con cirugía de corta estancia</t>
  </si>
  <si>
    <t>Porcentaje de profesionales de la salud capacitados en prevención, detección oportuna, diagnóstico y tratamiento del cáncer cervicouterino</t>
  </si>
  <si>
    <t>99.70</t>
  </si>
  <si>
    <t>Porcentaje de consultas otorgadas a  pacientes con cáncer cervicouterino para manejo del dolor asociado a la enfermedad y el tratamiento</t>
  </si>
  <si>
    <t>94.20</t>
  </si>
  <si>
    <t>Porcentaje de consultas de psico-oncología, otorgadas  a pacientes con diagnostico de CaCu, para apoyo en el afrontamiento de su enfermedad</t>
  </si>
  <si>
    <t>110.90</t>
  </si>
  <si>
    <t>Porcentaje de consultas de nutrición especializada, otorgadas  antes, durante y después del tratamiento oncológico a pacientes con diagnostico de CaCu</t>
  </si>
  <si>
    <t>150.50</t>
  </si>
  <si>
    <t xml:space="preserve">Porcentaje de mujeres con diagnóstico de cáncer cervicouterino  atendidas de manera integral </t>
  </si>
  <si>
    <t>110.70</t>
  </si>
  <si>
    <t>Porcentaje de mujeres con diagnóstico de cáncer cervicouterino beneficiadas</t>
  </si>
  <si>
    <t>47.20</t>
  </si>
  <si>
    <t>Porcentaje de pacientes con Cáncer de Pulmón que se les realizaron pruebas de mutación</t>
  </si>
  <si>
    <t>97.50</t>
  </si>
  <si>
    <t>96.70</t>
  </si>
  <si>
    <t>Porcentaje de pacientes subsecuentes atendidas con Cáncer de Pulmón</t>
  </si>
  <si>
    <t>51.50</t>
  </si>
  <si>
    <t>Porcentaje de mujeres de nuevo ingreso con Cáncer de Pulmón</t>
  </si>
  <si>
    <t>Porcentaje de pacientes con Cáncer de Pulmón No Asociado a Tabaquismo que expresan mejoría en su calidad de vida a partir de recibir atención multidisciplinaria en la Unidad Funcional de Tórax</t>
  </si>
  <si>
    <t>56.00</t>
  </si>
  <si>
    <t>Porcentaje de Mujeres con Evaluación de Tamizaje para Cáncer de Ovario</t>
  </si>
  <si>
    <t>92.30</t>
  </si>
  <si>
    <t>Porcentaje de pacientes dotados con Terapia Genica</t>
  </si>
  <si>
    <t>Porcentaje de profesionales de la salud capacitados en cáncer de ovario</t>
  </si>
  <si>
    <t>86.70</t>
  </si>
  <si>
    <t>Porcentaje de Pacientes Atendidas con Cáncer de Ovario Subsecuentes</t>
  </si>
  <si>
    <t>51.40</t>
  </si>
  <si>
    <t>47.60</t>
  </si>
  <si>
    <t>Porcentaje de Mujeres Atendidas con Cáncer de Ovario de Nuevo Ingreso</t>
  </si>
  <si>
    <t>83.30</t>
  </si>
  <si>
    <t>78.10</t>
  </si>
  <si>
    <t>Porcentaje de Mujeres Atendidas con Diagnóstico de Cáncer de Ovario</t>
  </si>
  <si>
    <t>89.10</t>
  </si>
  <si>
    <t>Porcentaje de mujeres atendidas a través de la Clínica de Cáncer Hereditario del Instituto Nacional de Cancerología</t>
  </si>
  <si>
    <t>Porcentaje de profesionales de la salud capacitados en cáncer de endometrio</t>
  </si>
  <si>
    <t>56.30</t>
  </si>
  <si>
    <t>Porcentaje de Mujeres con Diagnóstico de Cáncer de Endometrio Apoyadas con Quimioterapia o terapia hormonal</t>
  </si>
  <si>
    <t>87.50</t>
  </si>
  <si>
    <t>Porcentaje de Pacientes Atendidas con Cáncer de Endometrio Subsecuentes</t>
  </si>
  <si>
    <t>Porcentaje de Mujeres Atendidas con Cáncer de Endometrio de Nuevo Ingreso</t>
  </si>
  <si>
    <t>76.20</t>
  </si>
  <si>
    <t>71.40</t>
  </si>
  <si>
    <t>Porcentaje de Mujeres Atendidas con Diagnóstico de Cáncer de Endometrio</t>
  </si>
  <si>
    <t>M7F</t>
  </si>
  <si>
    <t>Porcentaje de mujeres capacitadas en intervenciones en violencia, salud mental y adicciones con perspectiva de género durante 2022.</t>
  </si>
  <si>
    <t>L00</t>
  </si>
  <si>
    <t>Proporción de servicios de aborto seguro instalados</t>
  </si>
  <si>
    <t>52.70</t>
  </si>
  <si>
    <t>30.10</t>
  </si>
  <si>
    <t>Proporción de mujeres embarazadas por violencia sexual que solicitan y reciben atención de aborto seguro</t>
  </si>
  <si>
    <t>20.80</t>
  </si>
  <si>
    <t>12.20</t>
  </si>
  <si>
    <t>24.40</t>
  </si>
  <si>
    <t>Porcentaje de mujeres de 15 años y más en situación de violencia severa que fueron atendidas por primera vez por los Servicios Especializados</t>
  </si>
  <si>
    <t>17.00</t>
  </si>
  <si>
    <t>25.60</t>
  </si>
  <si>
    <t>Porcentaje de mujeres de 15 años y más a las que se les aplicó la herramienta de detección y resultó positiva</t>
  </si>
  <si>
    <t>10.70</t>
  </si>
  <si>
    <t>9.10</t>
  </si>
  <si>
    <t>Tasa de vasectomías en hombres de 20 a 64 años de edad en la Secretaría de Salud</t>
  </si>
  <si>
    <t>70.50</t>
  </si>
  <si>
    <t>69.70</t>
  </si>
  <si>
    <t>74.60</t>
  </si>
  <si>
    <t>Cobertura de Anticoncepción Post Evento Obstétrico en la Secretaría de Salud</t>
  </si>
  <si>
    <t>46.00</t>
  </si>
  <si>
    <t>48.30</t>
  </si>
  <si>
    <t>Cobertura de usuarias activas de métodos anticonceptivos modernos proporcionados o aplicados en la Secretaría de Salud</t>
  </si>
  <si>
    <t>Porcentaje de Servicios Estatales de Salud con mecanismos implementados para la prevención, atención y seguimiento de casos de Hostigamiento y Acoso Sexual (HAS)</t>
  </si>
  <si>
    <t>Porcentaje de unidades de salud que cuentan con mecanismos incluyentes dirigidos a población en condición de vulnerabilidad</t>
  </si>
  <si>
    <t>73.07</t>
  </si>
  <si>
    <t>10.01</t>
  </si>
  <si>
    <t>Porcentaje de mujeres y hombres profesionales de la salud de las entidades federativas con capacitación en materia de igualdad, no discriminación e inclusión en salud</t>
  </si>
  <si>
    <t>95.60</t>
  </si>
  <si>
    <t>98.00</t>
  </si>
  <si>
    <t>Servicios amigables para adolescentes operando del programa de Salud Sexual y Reproductiva</t>
  </si>
  <si>
    <t>73.20</t>
  </si>
  <si>
    <t>72.30</t>
  </si>
  <si>
    <t>Cobertura de Anticoncepción Post Evento Obstétrico en Adolescentes en la Secretaría de Salud</t>
  </si>
  <si>
    <t>59.80</t>
  </si>
  <si>
    <t>65.90</t>
  </si>
  <si>
    <t>Cobertura de Adolescentes usuarias activas de métodos anticonceptivos modernos proporcionados o aplicados en la Secretaría de Salud</t>
  </si>
  <si>
    <t>15.30</t>
  </si>
  <si>
    <t>17.40</t>
  </si>
  <si>
    <t>Cobertura de tamizaje de cáncer de cuello uterino en mujeres de 25 a 64 años de edad sin seguridad social</t>
  </si>
  <si>
    <t>6.50</t>
  </si>
  <si>
    <t>12.00</t>
  </si>
  <si>
    <t>Cobertura de detección de cáncer de mama con mastografía en mujeres de 40 a 69 años sin seguridad social</t>
  </si>
  <si>
    <t>Personas recién nacidas con prueba de tamiz metabólico neonatal</t>
  </si>
  <si>
    <t>37.80</t>
  </si>
  <si>
    <t>Porcentaje de embarazadas atendidas por primera vez en el primer trimestre gestacional en la Secretaría de Salud</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</si>
  <si>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t>
  </si>
  <si>
    <t xml:space="preserve"> El problema central que se pretende abordar a través de la implementación y ejercicio del programa presupuestario P020 es: los Servicios Estatales de Salud tienen capacidad limitada para garantizar a la población el acceso universal a los servicios de salud sexual y reproductiva (SSR).  Capacitar a mujeres profesionales de la salud en temas de género, salud mental, adicciones y violencia.  Atención de la Salud Reproductiva y la Igualdad de Género en Salud.-Programa cáncer post-mastectomía, prevención y atención de cáncer de ovario, cáncer familia y programas para mujeres y la igualdad de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La mortalidad y morbilidad por los cánceres mamario y cérvico-uterino, que son las primeras causas de muerte por cáncer en la mujer. Estos tipos de cáncer son especialmente importantes para la población que atiende el Instituto ya que la inmunosupresión causada por diversas enfermedades o tratamientos aumenta el riesgo de padecer cáncer cérvico-uterino, y la obesidad aumenta el riesgo de cáncer mamario. Por ello es importante brindar servicios de información, prevención, detección, diagnóstico y tratamiento oportunos de los cánceres mencionados. Los estudios de tamizaje para cáncer cérvico-uterino (citologías cervicales y detección del virus del papiloma humano), y para cáncer mamario (mastografías) que regularmente se brindan a las personas beneficiarias atendidas en el Instituto requieren recursos que garanticen su continuidad, al igual que la infraestructura e insumos necesarios para el diagnóstico y tratamiento. El advenimiento de nuevas tecnologías y el recambio de personal a cargo de los procedimientos diagnósticos o terapéuticos del cáncer de la mujer demandan capacitación y/o actualizaciones permanentes, para lo cual también se requieren recursos. Brecha de Género: La inequidad existe porque las mujeres que viven en condiciones socio-económicas precarias tienen menor posibilidad de acceder a información, detección, diagnóstico y tratamiento oportunos de los cánceres cérvico-uterino y mamario. Más aún, si ellas padecen enfermedades crónicas (como las que se atienden en el Instituto) que limitan su independencia, productividad y disponibilidad de recursos.  La provisión de servicios de salud reproductiva dentro del Instituto contribuye a reducir las brechas de género, a facilitar el acceso a la salud sexual y reproductiva y, en general, a avanzar en la igualdad entre mujeres y hombres y entre mujeres que viven con distintas condiciones socio-económicas y de salud.  Otorgar servicios de salud materna, sexual y reproductiva, a las mujeres y sus neonatos, así como a sus parejas en el caso de esterilidad, para atender sus patologías en la materia.  </t>
  </si>
  <si>
    <t>424</t>
  </si>
  <si>
    <t>6271032</t>
  </si>
  <si>
    <t>560</t>
  </si>
  <si>
    <t>8918588</t>
  </si>
  <si>
    <t>(Centro Nacional de Equidad de Género y Salud Reproductiva)</t>
  </si>
  <si>
    <t>(Dirección General de Calidad y Educación en Salud)</t>
  </si>
  <si>
    <t>2103.4</t>
  </si>
  <si>
    <t>Salud materna, sexual y reproductiva</t>
  </si>
  <si>
    <t>P020</t>
  </si>
  <si>
    <t>42.13</t>
  </si>
  <si>
    <t>53.76</t>
  </si>
  <si>
    <t>186.34</t>
  </si>
  <si>
    <t>UR: 310</t>
  </si>
  <si>
    <t>41.75</t>
  </si>
  <si>
    <t>140.97</t>
  </si>
  <si>
    <t>229.21</t>
  </si>
  <si>
    <t>30.70</t>
  </si>
  <si>
    <t>310</t>
  </si>
  <si>
    <t xml:space="preserve">Porcentaje de población estatal que recibió servicios de promocíon de la salud para mejoria en sus estilos de vida y entornos clave de desarrollo       </t>
  </si>
  <si>
    <t>36.07</t>
  </si>
  <si>
    <t>Porcentaje de mujeres de 20 años y más de edad, a quienes se les realizó una detección integral de Enfermedades Cardiometabólicas, particularmente Obesidad (OB), Diabetes Mellitus (DM, e Hipertensión Arterial (HTA)</t>
  </si>
  <si>
    <t xml:space="preserve"> O00- Centro Nacional de Programas Preventivos y Control de Enfermedades  Secretaria de Salud </t>
  </si>
  <si>
    <t xml:space="preserve">  De acuerdo con la Organización Mundial de la Salud,las enfermedades cardiovasculares (ECV) son la principal causa de muerte en todo el mundo. las enfermedades cardiovasculares son un problema de salud pública debido al incremento de sus factores de riesgo asociados como la obesidad, diabetes mellitus y tabaquismo que afectan a un gran porcentaje de la población mexicana, lo cual se ve reflejado en el número de muertes que provocan anualmente; de las cuales el 80 por ciento ocurren de manera prematura. En México, el 19% de mujeres y hombres de 30 a 69 años muere de enfermedades cardiovasculares[4], y se estima que el 70.3% de la población adulta vive con al menos un factor de riesgo cardiovascular como hipertensión (17 millones), diabetes (6 millones), obesidad y sobrepeso (35 millones) y/o dislipidemia (14 millones), tabaquismo (15 millones). Por tal motivo, las acciones, estrategias englobadas en políticas públicas dirigidas a la atención de estos padecimientos deben ser mediáticas y permanentes con la finalidad de desacelerar el problema que ha ido en aumento durante los últimos años en nuestro país.   En México se ha documentado desde hace varias décadas una transformación de su escenario epidemiológico, la Encuesta Nacional de Salud y Nutrición (ENSANUT)  2020 muestra que en nuestro país las prevalencias de sobrepeso y obesidad en todos los grupos de edad, son un grave problema de salud pública, aunado a la inseguridad alimentaria y a un alto consumo de alimentos no recomendables (alimentos de alta densidad energética y bajo valor nutricional), bajo consumo de alimentos recomendables para consumo cotidiano como verduras, frutas, leguminosas, semillas, cereales integrales, agua sola; así como bajos niveles de actividad física. Siendo la alimentación uno de los factores y determinantes que más tienen influencia en la nutrición, salud y bienestar de las personas, es de importancia la identificación de los patrones de alimentación y las características de la dieta de una población, pues una dieta correcta y saludable contribuye a disminuir y controlar las diferentes formas de mala nutrición, ya sea por exceso o deficiencia, así como las enfermedades no transmisibles. Los hábitos de alimentación de las personas se desarrollan y pueden modificarse a lo largo de la vida, la práctica de una lactancia materna adecuada favorece el sano crecimiento y desarrollo.  </t>
  </si>
  <si>
    <t>3119883</t>
  </si>
  <si>
    <t>6631123</t>
  </si>
  <si>
    <t>8454056</t>
  </si>
  <si>
    <t>20287024</t>
  </si>
  <si>
    <t>(Dirección General de Promoción de la Salud)</t>
  </si>
  <si>
    <t>(Centro Nacional de Programas Preventivos y Control de Enfermedades)</t>
  </si>
  <si>
    <t>415.5</t>
  </si>
  <si>
    <t>Prevención y Control de Sobrepeso, Obesidad y Diabetes</t>
  </si>
  <si>
    <t>U008</t>
  </si>
  <si>
    <t>0.09</t>
  </si>
  <si>
    <t>4.89</t>
  </si>
  <si>
    <t>UR: 114</t>
  </si>
  <si>
    <t>6.86</t>
  </si>
  <si>
    <t>114</t>
  </si>
  <si>
    <t>Porcentaje de personal de mujeres y hombres sensibilizados en materia de igualdad de género a través de una campaña integral en  materia de inclusión, no violencia contra las mujeres y niñas.</t>
  </si>
  <si>
    <t>Porcentaje de material informativo relativo a la igualdad de género e inclusión en la SEMAR, adquirido y distribuido a personal naval (mujeres y hombres) como refuerzo de la sensibilización en el tema.</t>
  </si>
  <si>
    <t>Porcentaje de personal naval (mujeres y hombres), capacitado y sensibilizado en materia de igualdad de género e inclusión de forma presencial para el cumplimiento de sus funciones como servidores (as) públicos.</t>
  </si>
  <si>
    <t xml:space="preserve"> Secretaria de Marina </t>
  </si>
  <si>
    <t xml:space="preserve"> Reducir la brecha de desigualdad de oportunidades entre mujeres y hombres al interior y exterior de la Institución y empoderar a las mujeres navales en temas relacionados de igualdad de género e inclusión. </t>
  </si>
  <si>
    <t>21390</t>
  </si>
  <si>
    <t>25110</t>
  </si>
  <si>
    <t>(Unidad de Promoción y Protección de los Derechos Humanos)</t>
  </si>
  <si>
    <t>6.8</t>
  </si>
  <si>
    <t>Sistema Educativo naval y programa de becas</t>
  </si>
  <si>
    <t>A006</t>
  </si>
  <si>
    <t>13</t>
  </si>
  <si>
    <t>16.25</t>
  </si>
  <si>
    <t>16.28</t>
  </si>
  <si>
    <t>40.0</t>
  </si>
  <si>
    <t>97.65</t>
  </si>
  <si>
    <t>47.06</t>
  </si>
  <si>
    <t>Porcentaje de mujeres y hombres con capacitación en el Protocolo para detectar, atender y acompañar a las personas usuarias de la PROFEDET en casos de hostigamiento y acoso sexual o laboral</t>
  </si>
  <si>
    <t>61.18</t>
  </si>
  <si>
    <t>52.38</t>
  </si>
  <si>
    <t>Porcentaje de Servicios Otorgados a Mujeres</t>
  </si>
  <si>
    <t xml:space="preserve"> A00- Procuraduría Federal de la Defensa del Trabajo </t>
  </si>
  <si>
    <t xml:space="preserve"> Las personas trabajadoras, en el sector formal en ramas económicas de competencia federal, beneficiarios y sindicatos no obtienen resoluciones favorables en la solución de sus conflictos laborales </t>
  </si>
  <si>
    <t>68930</t>
  </si>
  <si>
    <t>58742</t>
  </si>
  <si>
    <t>71497</t>
  </si>
  <si>
    <t>24525</t>
  </si>
  <si>
    <t>(Procuraduría Federal de la Defensa del Trabajo)</t>
  </si>
  <si>
    <t>Procuración de justicia laboral</t>
  </si>
  <si>
    <t>14</t>
  </si>
  <si>
    <t>13.30</t>
  </si>
  <si>
    <t>13.65</t>
  </si>
  <si>
    <t>24.72</t>
  </si>
  <si>
    <t>UR: 222</t>
  </si>
  <si>
    <t>25.84</t>
  </si>
  <si>
    <t>40.40</t>
  </si>
  <si>
    <t>222</t>
  </si>
  <si>
    <t>155 Porcentaje de centros de trabajo beneficiados por acciones de promoción y asesoría del Distintivo en Responsabilidad Laboral.</t>
  </si>
  <si>
    <t>44.80</t>
  </si>
  <si>
    <t>155 Porcentaje de acciones de promoción, asesoría y sensibilización en la Norma Mexicana NMX-R-025-SCFI-2015 en Igualdad Laboral y No Discriminación</t>
  </si>
  <si>
    <t>71.34</t>
  </si>
  <si>
    <t>46.43</t>
  </si>
  <si>
    <t>92.80</t>
  </si>
  <si>
    <t>155 Porcentaje de mujeres y hombres beneficiados a través de acciones de promoción, asesoría y sensibilización en la Norma Mexicana NMX-R-025-SCFI-2015 en Igualdad Laboral y No Discriminación.</t>
  </si>
  <si>
    <t>154 Porcentaje de centros de trabajo beneficiados por acciones de promoción y asesoría del Distintivo en Responsabilidad Laboral.</t>
  </si>
  <si>
    <t>49.00</t>
  </si>
  <si>
    <t>154 Porcentaje de sesiones de red de vinculación laboral.</t>
  </si>
  <si>
    <t>153 Porcentaje de centros de trabajo beneficiados por acciones de promoción y asesoría del Distintivo en Responsabilidad Laboral.</t>
  </si>
  <si>
    <t>153 Porcentaje de acciones de promoción del trabajo digno para Jornaleras y Jornaleros Agrícolas instrumentadas.</t>
  </si>
  <si>
    <t>212 Porcentaje de eventos para fomentar el trabajo digno de las personas trabajadoras del hogar</t>
  </si>
  <si>
    <t>206 Porcentaje de reuniones de grupos de trabajo para promover el trabajo digno de las personas trabajadoras del hogar</t>
  </si>
  <si>
    <t xml:space="preserve"> Secretaria de Trabajo y Previsión Social </t>
  </si>
  <si>
    <t xml:space="preserve"> Los centros de trabajo no cuentan con condiciones de trabajo digno o decente </t>
  </si>
  <si>
    <t>119109</t>
  </si>
  <si>
    <t>88210</t>
  </si>
  <si>
    <t>(Dirección General de Previsión Social)</t>
  </si>
  <si>
    <t>25.8</t>
  </si>
  <si>
    <t>Ejecuciónde los programas y acciones de la Política Laboral</t>
  </si>
  <si>
    <t>E003</t>
  </si>
  <si>
    <t>6,868.49</t>
  </si>
  <si>
    <t>6,995.86</t>
  </si>
  <si>
    <t>10719.4</t>
  </si>
  <si>
    <t>UR: 320</t>
  </si>
  <si>
    <t>58.10</t>
  </si>
  <si>
    <t>320</t>
  </si>
  <si>
    <t>Porcentaje de mujeres beneficiarias respecto del total de beneficiarios.</t>
  </si>
  <si>
    <t xml:space="preserve"> Los jóvenes de 18 a 29 años que no estudian y no trabajan y que habitan primordialmente en municipios de alta y muy alta marginación, con altos índices de violencia o que pertenecen a grupos históricamente discriminados no cuentan con oportunidades para desarrollar actividades productivas </t>
  </si>
  <si>
    <t>256211</t>
  </si>
  <si>
    <t>364628</t>
  </si>
  <si>
    <t>387215</t>
  </si>
  <si>
    <t>537677</t>
  </si>
  <si>
    <t>(Unidad del Programa Jóvenes Construyendo el Futuro)</t>
  </si>
  <si>
    <t>Jóvenes Construyendo el Futuro</t>
  </si>
  <si>
    <t>S280</t>
  </si>
  <si>
    <t>1.4</t>
  </si>
  <si>
    <t>UR: 113</t>
  </si>
  <si>
    <t>104.00</t>
  </si>
  <si>
    <t>113</t>
  </si>
  <si>
    <t>Porcentaje de cumplimiento de acciones para la no discriminación hacia las mujeres</t>
  </si>
  <si>
    <t>Porcentaje de cumplimiento de acciones para la Prevención y Eliminación de la Violencia contra las Mujeres</t>
  </si>
  <si>
    <t>29.00</t>
  </si>
  <si>
    <t>Porcentaje de cumplimiento de acciones para la Igualdad Sustantiva entre Mujeres y Hombres para mejora de entornos urbanos y rurales.</t>
  </si>
  <si>
    <t xml:space="preserve"> Secretaria de Desarrollo Agrario, Territorial y Urbano </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</si>
  <si>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Por otro lado, aproximadamente la mitad del territorio nacional está bajo el régimen de propiedad social entre ejidos y comunidades agrarias, las cuales en junio de 2021, se distribuían en 32, 208 núcleos agrarios repartidos en 29, 798 ejidos y 2,410 comunidades. Sobre estas tierras tienen derecho un total de 5,014,053 personas, de las cuales 1,331,916 son mujeres, lo que equivale al 26%, lo que revela un desigual acceso a la tierra.  </t>
  </si>
  <si>
    <t>41</t>
  </si>
  <si>
    <t>1125</t>
  </si>
  <si>
    <t>1000</t>
  </si>
  <si>
    <t>(Unidad de Planeación y Desarrollo Institucional)</t>
  </si>
  <si>
    <t>Política de Desarrollo Urbano y Ordenamiento del Territorio</t>
  </si>
  <si>
    <t>15</t>
  </si>
  <si>
    <t>1,993.69</t>
  </si>
  <si>
    <t>2,030.29</t>
  </si>
  <si>
    <t>2033.11</t>
  </si>
  <si>
    <t>UR: QCW</t>
  </si>
  <si>
    <t>2088.12</t>
  </si>
  <si>
    <t>QCW</t>
  </si>
  <si>
    <t>Porcentaje de mujeres que recibieron subsidio respecto a la población total atendida por el Programa acumulado al</t>
  </si>
  <si>
    <t xml:space="preserve"> QCW- Comisión Nacional de Vivienda </t>
  </si>
  <si>
    <t xml:space="preserve"> El Programa de Vivienda Social tiene por población objetivo a los hogares de bajos ingresos que habitan una vivienda en condición de rezago habitacional o necesitan una vivienda, y dentro de este conjunto de población se identifica a población prioritaria a aquellos hogares con mujeres jefas de hogar. De acuerdo con el Programa Nacional de Vivienda 2021-2024 , se identificó que las mujeres representan 51.4% de la población total del país. De acuerdo con el Instituto Nacional de Mujeres, en 2015 sólo 35.3% de las mujeres eran propietarias de una vivienda en México, comparado con 56.0% de los hombres. En el ámbito rural, el porcentaje de titularidad femenina desciende a 30%. En este sentido, puede observarse que una de las principales brechas que existe entre hombres y mujeres corresponde a la propiedad en la vivienda.  Por otro lado, uno de los elementos que representa una brecha de desigualdad entre hombres y mujeres es el elemento de la vivienda adecuada ''asequibilidad'' (Una vivienda asequible es aquella cuyo costo no compromete la capacidad de las personas para acceder a otros satisfactores básicos como alimento, salud, vestimenta, entre otros), porque si se toma en cuenta que el ingreso medio anual de los hogares en 2018 fue de aproximadamente $198,440 MXN y el precio promedio de una vivienda nueva de MXN $800,982, significando que una familia tendría que destinar alrededor de cuatro veces su ingreso anual total para adquirir una vivienda media, pagada de contado. Dicha falta de asequibilidad se vuelve más pronunciada en el caso de las mujeres, quienes en 2018 percibieron un ingreso promedio mensual de $13,595 MXN, frente al de los hombres que fue de $21,962 MXN; es decir, por cada diez pesos que percibieron los hombres, las mujeres percibieron seis.   </t>
  </si>
  <si>
    <t>2119</t>
  </si>
  <si>
    <t>3206</t>
  </si>
  <si>
    <t>3242</t>
  </si>
  <si>
    <t>3243</t>
  </si>
  <si>
    <t>(Comisión Nacional de Vivienda)</t>
  </si>
  <si>
    <t>2088.1</t>
  </si>
  <si>
    <t>Programa de Vivienda Social</t>
  </si>
  <si>
    <t>S177</t>
  </si>
  <si>
    <t>3.46</t>
  </si>
  <si>
    <t>5.10</t>
  </si>
  <si>
    <t>7.92</t>
  </si>
  <si>
    <t>UR: 510</t>
  </si>
  <si>
    <t>8.92</t>
  </si>
  <si>
    <t>10.89</t>
  </si>
  <si>
    <t>21.72</t>
  </si>
  <si>
    <t>UR: QDV</t>
  </si>
  <si>
    <t>23.30</t>
  </si>
  <si>
    <t>Tasa de variación</t>
  </si>
  <si>
    <t>510</t>
  </si>
  <si>
    <t>Tasa de variación de los proyectos realizados por la Vertiente Mejoramiento Integral de Barrios de las modalidades Infraestructura Urbana, Equipamiento Urbano y Espacio Público, Proyectos Integrales y Movilidad que promueven la igualdad entre mujeres y hombres.</t>
  </si>
  <si>
    <t>17.18</t>
  </si>
  <si>
    <t>QDV</t>
  </si>
  <si>
    <t>Porcentaje de Acuerdos para la Liberación del Subsidio de Regularización entregados en hogares cuya jefatura es femenina, realizados por la Vertiente Regularización y Certeza Jurídica.</t>
  </si>
  <si>
    <t xml:space="preserve"> QDV- Instituto Nacional del Suelo Sustentable  Secretaria de Desarrollo Agrario, Territorial y Urbano </t>
  </si>
  <si>
    <t xml:space="preserve"> Las personas que habitan en territorios de atención prioritaria en condiciones de rezago urbano y social en municipios y las demarcaciones territoriales de la Ciudad de México de las ciudades de 15,000 habitantes o más que forman parte del Sistema Urbano Nacional (SUN) 2018, tienen acceso limitado a bienes, servicios y oportunidades. Asimismo, las personas enfrentan un entorno deteriorado con una mínima o nula cobertura de servicios y equipamientos urbanos. En muchos casos no se cuenta con certeza jurídica en la tenencia de la tierra que brinde seguridad al patrimonio de las familias asentadas en dichas zonas. Por otro lado, los gobiernos locales enfrentan también limitaciones para la elaboración y actualización de instrumentos de planeación urbana. </t>
  </si>
  <si>
    <t>23467678</t>
  </si>
  <si>
    <t>24686117</t>
  </si>
  <si>
    <t>(Instituto Nacional del Suelo Sustentable)</t>
  </si>
  <si>
    <t>(Unidad de Apoyo a Programas de Infraestructura y Espacios Públicos)</t>
  </si>
  <si>
    <t>29.6</t>
  </si>
  <si>
    <t>Programa de Mejoramiento Urbano (PMU)</t>
  </si>
  <si>
    <t>S273</t>
  </si>
  <si>
    <t>552.60</t>
  </si>
  <si>
    <t>552.6</t>
  </si>
  <si>
    <t>556.44</t>
  </si>
  <si>
    <t>Porcentaje de mujeres que recibieron un subsidio para la reconstrucción o reubicación de vivienda.</t>
  </si>
  <si>
    <t xml:space="preserve"> El Programa Nacional de Reconstrucción para el ejercicio fiscal 2022 tiene por población objetivo la atención de los municipios afectados por los SISMOS, para atender la reconstrucción de viviendas e inmuebles de infraestructura de salud, educación y bienes muebles e inmuebles culturales, en beneficio de los habitantes y comunidades que no hayan sido atendidos en su totalidad, o no dispongan de recursos asignados, incluidos los que no estén contemplados en las declaratorias de desastre natural, siempre y cuando cumplan con los requisitos de elegibilidad previstos en las Reglas de operación vigentes. En este sentido, si bien la definición de la población objetivo es por municipio, es en la operación de programa donde, a través de los criterios de elegibilidad, se dará preferencia en la titularidad de los mismos a las mujeres, porque de acuerdo con el Programa Nacional de Vivienda 2021-2024 , uno de los elementos que representa una brecha de desigualdad entre hombres y mujeres es el elemento de la vivienda adecuada ''asequibilidad'' (Una vivienda asequible es aquella cuyo costo no compromete la capacidad de las personas para acceder a otros satisfactores básicos como alimento, salud, vestimenta, entre otros), porque si se toma en cuenta que el ingreso medio anual de los hogares en 2018 fue de aproximadamente $198,440 MXN y el precio promedio de una vivienda nueva de MXN $800,982, significando que una familia tendría que destinar alrededor de cuatro veces su ingreso anual total para adquirir una vivienda media, pagada de contado. Dicha falta de asequibilidad se vuelve más pronunciada en el caso de las mujeres, quienes en 2018 percibieron un ingreso promedio mensual de $13,595 MXN, frente al de los hombres que fue de $21,962 MXN; es decir, por cada diez pesos que percibieron los hombres, las mujeres percibieron seis.  </t>
  </si>
  <si>
    <t>2706</t>
  </si>
  <si>
    <t>3138</t>
  </si>
  <si>
    <t>3026</t>
  </si>
  <si>
    <t>3027</t>
  </si>
  <si>
    <t>556.4</t>
  </si>
  <si>
    <t>Programa Nacional de Reconstrucción</t>
  </si>
  <si>
    <t>S281</t>
  </si>
  <si>
    <t>0.06</t>
  </si>
  <si>
    <t>0.10</t>
  </si>
  <si>
    <t>0.18</t>
  </si>
  <si>
    <t>0.35</t>
  </si>
  <si>
    <t>25.50</t>
  </si>
  <si>
    <t>Porcentaje de acciones realizadas para transversalizar la perspectiva de género, la igualdad laboral y la no discriminación en la SEMARNAT.</t>
  </si>
  <si>
    <t xml:space="preserve"> Secretaria de Medio Ambiente y Recursos Naturales </t>
  </si>
  <si>
    <t xml:space="preserve"> La Unidad Coordinadora de Participación Social y Transparencia tiene como parte de sus atribuciones contenidas en el Art. 12 del Reglamento Interior, el promover la transversalidad e institucionalización de los temas para la igualdad en los diferentes programas, proyectos y actividades de las diferentes unidades administrativas de la Secretaría, órganos desconcentrados y entidades del Sector, para ello durante 2022, se realizarán acciones para la igualdad a fin de atender los compromisos establecidos en el Programa Sectorial de Medio Ambiente y Recursos Naturales y el Programa Nacional para la Igualdad entre Mujeres y Hombres, ambos 2020-2024 con temáticas como el acceso a las mujeres al agua y a los recursos forestales y la identificación de actores y actividades para reforzar el trabajo con enfoque de género en el ordenamiento ecológico, la cultura ambiental y las áreas naturales protegidas. Así como la igualdad laboral y no discriminación en el marco del cumplimiento de la Norma Mexicana NMX-R-025-SCFI-2015 en Igualdad Laboral y ni Discriminación. </t>
  </si>
  <si>
    <t>(Unidad Coordinadora de Participación Social y Transparencia)</t>
  </si>
  <si>
    <t>0.3</t>
  </si>
  <si>
    <t>Planeación, Dirección yEvaluación Ambiental</t>
  </si>
  <si>
    <t>P002</t>
  </si>
  <si>
    <t>16</t>
  </si>
  <si>
    <t>65.04</t>
  </si>
  <si>
    <t>73.79</t>
  </si>
  <si>
    <t>UR: F00</t>
  </si>
  <si>
    <t>18.78</t>
  </si>
  <si>
    <t>18.33</t>
  </si>
  <si>
    <t>28.30</t>
  </si>
  <si>
    <t>F00</t>
  </si>
  <si>
    <t>Porcentaje de mujeres que participan en la estructura de los Comités de Seguimiento del Programa de Conservación para el Desarrollo Sostenible.</t>
  </si>
  <si>
    <t>25.70</t>
  </si>
  <si>
    <t>69.30</t>
  </si>
  <si>
    <t>Porcentaje de inversión del Programa de Conservación para el Desarrollo Sostenible en proyectos, cursos de capacitación y estudios técnicos, con participación de mujeres.</t>
  </si>
  <si>
    <t>37.43</t>
  </si>
  <si>
    <t>33.60</t>
  </si>
  <si>
    <t>55.70</t>
  </si>
  <si>
    <t>Porcentaje de mujeres que participan en proyectos</t>
  </si>
  <si>
    <t>9.78</t>
  </si>
  <si>
    <t>11.01</t>
  </si>
  <si>
    <t>52.50</t>
  </si>
  <si>
    <t>Porcentaje de mujeres que participan en cursos de capacitación que contribuyen a la conservación de los ecosistemas y su biodiversidad.</t>
  </si>
  <si>
    <t xml:space="preserve"> F00- Comisión Nacional de Áreas Naturales Protegidas </t>
  </si>
  <si>
    <t xml:space="preserve"> PROCODES) es un Programa de convocatoria abierta que publica en su página de Internet: www.gob.mx/conanp, y de la SEMARNAT: www.gob.mx/semarnat, su convocatoria para acceder a sus apoyos. Las metas programadas para los diferentes indicadores al trimestre se establecieron a partir de un análisis del ejercicio fiscal 2020 y 2021. Asimismo, las Brigada Comunitarias de Contingencia Ambiental se establecen con base a la necesidad de cubrir las contingencias que se presenten, ya sea incendios forestales, huracanes, rescate de aguadas o algún fenómeno natural.Las comunidades que habitan las ANP, han interactuado con los recursos naturales por muchas generaciones, y junto con la Comisión Nacional, participan mayormente en la conservación de los recursos naturales y la biodiversidad, no obstante, existen personas que por escases de oportunidades económicas se ven obligados a no aprovechar de manera sustentable los recursos naturales, por lo que el problema en específico que atiende el programa presupuestario S046 es: Los habitantes de las Áreas Naturales Protegidas de carácter federal y de sus zonas de influencia no aprovechan de manera sustentable los beneficios y oportunidades de los recursos naturales. En este contexto, a través del PROCODES se busca fortalecer la participación social en el aprovechamiento sostenible de las ANP, a fin de que sea esta participación, el eje principal en su ejecución.La mayoría parte de la población de las ANP, son de localidades ubicadas en zonas de alta y muy alta marginación o zonas de difícil acceso, por lo que no será un requisito obligatorio entregar la CURP. Los apoyos del PROCODES se otorgan sin distinción de género, raza, etnia, credo religioso, condición socioeconómica u otra causa que implique discriminación. </t>
  </si>
  <si>
    <t>7242</t>
  </si>
  <si>
    <t>6958</t>
  </si>
  <si>
    <t>130850</t>
  </si>
  <si>
    <t>126898</t>
  </si>
  <si>
    <t>(Comisión Nacional de Áreas Naturales Protegidas)</t>
  </si>
  <si>
    <t>73.7</t>
  </si>
  <si>
    <t>Programa de Conservación para el Desarrollo Sostenible</t>
  </si>
  <si>
    <t>S046</t>
  </si>
  <si>
    <t>38.19</t>
  </si>
  <si>
    <t>63.19</t>
  </si>
  <si>
    <t>UR: RHQ</t>
  </si>
  <si>
    <t>63.68</t>
  </si>
  <si>
    <t>26.26</t>
  </si>
  <si>
    <t>24.22</t>
  </si>
  <si>
    <t>32.60</t>
  </si>
  <si>
    <t>RHQ</t>
  </si>
  <si>
    <t>Porcentaje de apoyos otorgados a mujeres</t>
  </si>
  <si>
    <t xml:space="preserve"> RHQ- Comisión Nacional Forestal </t>
  </si>
  <si>
    <t xml:space="preserve"> Las mujeres  que viven en los ecosistemas forestales son mujeres rurales e indígenas que dependen de los recursos de su entorno, muchas de sus actividades son de subsistencia, asociadas a los roles tradicionales de género y a la división  sexual del trabajo. Ellas son las principales responsables de actividades reproductivas. En nuestro país 42.4% de las personas que viven en pobreza extrema son mujeres, según lo señala el Informe de la Evolución de la Pobreza 2008-2018 del CONEVAL, además de que los derechos de jure reconocen a los hombres derechos de tenencia y propiedad de los recursos naturales y productivos. Como resultado, solamente 18.5% de los integrantes de órganos de representación de núcleos agrarios son mujeres. Datos del RAN indican que el  34.8% de las personas sujetas de derechos que reciben documentos agrarios y que ocupan espacios de toma de decisiones en los núcleos agrarios son mujeres.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real.Ello limita en el goce pleno de sus derechos en relación con los recursos forestales y abre barreras y brechas de género estructurales, cultural y conductual significativas para las mujeres. La falta de tenencia de la tierra limita su participación en las actividades forestales, sobre todo cuando este es un requisito indispensable para participar en la mayoría de los programas de incentivos o subsidios; así como en la representatividad social en las asambleas; esta situación hace que se vean restringidas para tomar decisiones sobre el manejo de los recursos forestales. </t>
  </si>
  <si>
    <t>1323</t>
  </si>
  <si>
    <t>642</t>
  </si>
  <si>
    <t>(Comisión Nacional Forestal)</t>
  </si>
  <si>
    <t>63.6</t>
  </si>
  <si>
    <t>Apoyos para el Desarrollo Forestal Sustentable</t>
  </si>
  <si>
    <t>S219</t>
  </si>
  <si>
    <t>0.03</t>
  </si>
  <si>
    <t>0.1</t>
  </si>
  <si>
    <t>UR: TOM</t>
  </si>
  <si>
    <t>70.00</t>
  </si>
  <si>
    <t>TOM</t>
  </si>
  <si>
    <t xml:space="preserve">Porcentaje de las Personas Consejeras del CENACE certificadas en la competencia Atención a presuntas víctimas de hostigamiento sexual y acoso sexual en la Administración Pública Federal. </t>
  </si>
  <si>
    <t>19.00</t>
  </si>
  <si>
    <t>Porcentaje de las personas servidoras públicas del CENACE que participan en actividades para la promoción de la igualdad entre mujeres y hombres.</t>
  </si>
  <si>
    <t xml:space="preserve"> TOM- Centro Nacional de Control de Energía </t>
  </si>
  <si>
    <t xml:space="preserve"> La promoción de la igualdad entre mujeres y hombres conlleva la implementación de acciones de sensibilización, capacitación y difusión en dicha materia, con la finalidad de informar y modificar aquellas causas que impiden y obstaculizan el desarrollo, segregan, discriminan o excluyen a mujeres y a hombres en diversos ámbitos. En el Centro Nacional de Control de Energía (CENACE), se llevan a cabo diversas acciones para la promoción y el fortalecimiento de una cultura institucional a favor de la igualdad de género y la no discriminación, a través de actividades de sensibilización, capacitación y difusión respecto a temas de igualdad de género, prevención de la discriminación, violencia de género, hostigamiento y acoso sexual. Asimismo, promover una cultura institucional a favor de la igualdad de género y un clima laboral libre de discriminación y violencia, requiere del establecimiento de mecanismos y regulaciones para prevenir, atender y sancionar prácticas de discriminación y violencia en los centros de trabajo. En atención a las obligaciones establecidas en el Protocolo para la Prevención, Atención y Sanción del Hostigamiento Sexual y Acoso Sexual (Protocolo), el Instituto Nacional de la Mujeres (INMUJERES) y la Secretaría de la Función Pública (SFP) desarrollaron la Competencia Atención a presuntas víctimas de hostigamiento sexual y acoso sexual en la Administración Pública Federal, para la certificación de las Personas Consejeras (PC) designadas en las entidades y dependencias de orden federal, bajo la cual se certificará a las PC del CENACE en cumplimiento de lo señalado. </t>
  </si>
  <si>
    <t>120</t>
  </si>
  <si>
    <t>159</t>
  </si>
  <si>
    <t>145</t>
  </si>
  <si>
    <t>148</t>
  </si>
  <si>
    <t>(Centro Nacional de Control de Energía)</t>
  </si>
  <si>
    <t>Dirección, coordinación y control de la operación del Sistema Eléctrico Nacional</t>
  </si>
  <si>
    <t>E568</t>
  </si>
  <si>
    <t>18</t>
  </si>
  <si>
    <t>8.40</t>
  </si>
  <si>
    <t>Porcentaje de personas que laboran en la CNSNS, capacitadas en materia de igualdad de género, no discriminación, hostigamiento y acoso, lenguaje incluyente.</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</si>
  <si>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</si>
  <si>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y promoviendo la igualdad de género y no discriminación. </t>
  </si>
  <si>
    <t>(Comisión Nacional de Seguridad Nuclear y Salvaguardias)</t>
  </si>
  <si>
    <t>Regulación y supervisión de actividades nucleares y radiológicas</t>
  </si>
  <si>
    <t>G003</t>
  </si>
  <si>
    <t>2.12</t>
  </si>
  <si>
    <t>2.43</t>
  </si>
  <si>
    <t>4.63</t>
  </si>
  <si>
    <t>UR: 413</t>
  </si>
  <si>
    <t>4.42</t>
  </si>
  <si>
    <t>UR: 410</t>
  </si>
  <si>
    <t>413</t>
  </si>
  <si>
    <t>606 Porcentaje de avance en la realización de una campaña de difusión de materiales para la prevención del hostigamiento sexual y acoso sexual.</t>
  </si>
  <si>
    <t xml:space="preserve">604 Porcentaje de avance en las actividades relacionadas con la elaboración de diagnósticos estadísticos de brechas de género. </t>
  </si>
  <si>
    <t>231 Porcentaje de plazas ocupadas por mujeres en la Secretaría de Energía, respecto a las plazas ocupadas por hombres, conforme a la medida de nivelación 1 de la Norma Mexicana NMX-R-025-SCFI-2015 en Igualdad Laboral y No Discriminación.</t>
  </si>
  <si>
    <t xml:space="preserve">231 Porcentaje de avance en las acciones programadas para la verificación del cumplimiento de la Norma Mexicana NMX-R-025-SCFI-2015 en Igualdad Laboral y No Discriminación. Meta: 100% de las acciones. </t>
  </si>
  <si>
    <t>102 Porcentaje de asistencia digital al evento 2do. Conversatorio Digital: La energía en voz de las mujeres</t>
  </si>
  <si>
    <t>324 Porcentaje de avance en acciones de difusión llevadas a cabo en materia de igualdad de género y no discriminación.</t>
  </si>
  <si>
    <t>17.50</t>
  </si>
  <si>
    <t>105.00</t>
  </si>
  <si>
    <t>410</t>
  </si>
  <si>
    <t>Porcentaje de diferencia de personal capacitado en temas de igualdad en el período 2021-2022.</t>
  </si>
  <si>
    <t>34.50</t>
  </si>
  <si>
    <t xml:space="preserve">Porcentaje de personal que recibió alguna acción de capacitación en materia de igualdad de género y no </t>
  </si>
  <si>
    <t xml:space="preserve"> Secretaria de Energía </t>
  </si>
  <si>
    <t xml:space="preserve"> Laboraban en la SENER un total de 807 personas, de las cuales 376 son mujeres (47%) y 431 hombres (53%), lo cual significa que las brechas de género en términos cuantitativos no son amplias en esta Dependencia. Esto es un gran logro a nivel institucional. No obstante, como parte de los esfuerzos institucionales para conservar este resultado, y seguir avanzando en una absoluta erradicación de cualquier forma de discriminación de género, las acciones de capacitación y formación en estas materias son de vital importancia, ya que a través de estas actividades se pretende que la importancia de la igualdad y la no discriminación en todas sus vertientes quede no como un simple discurso, sino como un proceso formativo que promueva que estos valores se vuelvan parte de nuestra vida cotidiana. De igual manera es importante que haya cada vez más mujeres no sólo en la dependencia sino en puestos de mando.   Los espacios laborales siguen practicas androcentristas que invisibilizan, obvian las aportaciones y necesidades específicas que tienen las mujeres, así mismo las practicas violentas o discriminatorias dificultan su permanencia y ascenso en la administración pública.   </t>
  </si>
  <si>
    <t>454</t>
  </si>
  <si>
    <t>417</t>
  </si>
  <si>
    <t>487</t>
  </si>
  <si>
    <t>438</t>
  </si>
  <si>
    <t>(Unidad de Enlace, Mejora Regulatoria y Programas Transversales)</t>
  </si>
  <si>
    <t>(Dirección General de Recursos Humanos, Materiales y Servicios Generales)</t>
  </si>
  <si>
    <t>4.4</t>
  </si>
  <si>
    <t>UR: E00</t>
  </si>
  <si>
    <t>E00</t>
  </si>
  <si>
    <t>Porcentaje de Instrumentos actualizados</t>
  </si>
  <si>
    <t>200.00</t>
  </si>
  <si>
    <t>Porcentaje de material de Difusión (correo electrónico, fondos de pantalla y publicaciones en paginas oficiales)</t>
  </si>
  <si>
    <t>Porcentaje del personal de la CONUEE Capacitado en materia de Igualdad entre Mujeres y Hombres</t>
  </si>
  <si>
    <t>Porcentaje del personal de la CONUEE que participó en la Detección de Necesidad de Capacitación (DNC) en</t>
  </si>
  <si>
    <t xml:space="preserve"> E00- Comisión Nacional para el Uso Eficiente de la Energía </t>
  </si>
  <si>
    <t xml:space="preserve"> El programa va orientado y dirigido al personal de la Comisión Nacional para el Uso Eficiente de la Energía para prevenir y erradicar, la violencia de género, la discriminación, el Acoso u Hostigamiento sexual o cualquier otra conducta que vulnere los Derechos Humanos y promover la Igualdad de Género, con el objetivo de cumplir y potencializar las metas de fortalecimiento, sensibilización, difusión y capacitación de esta Comisión. </t>
  </si>
  <si>
    <t>76</t>
  </si>
  <si>
    <t>49</t>
  </si>
  <si>
    <t>(Comisión Nacional para el Uso Eficiente de la Energía)</t>
  </si>
  <si>
    <t>Gestión, promoción, supervisión y evaluación del aprovechamiento sustentable de la energía</t>
  </si>
  <si>
    <t>P008</t>
  </si>
  <si>
    <t>0.26</t>
  </si>
  <si>
    <t>0.30</t>
  </si>
  <si>
    <t>UR: 411</t>
  </si>
  <si>
    <t>15.00</t>
  </si>
  <si>
    <t>Apoyo</t>
  </si>
  <si>
    <t>411</t>
  </si>
  <si>
    <t>Apoyo Económico  a Viudas de Veteranos de la Revolución Mexicana</t>
  </si>
  <si>
    <t xml:space="preserve"> 411- Unidad de Política y Control Presupuestario </t>
  </si>
  <si>
    <t>34</t>
  </si>
  <si>
    <t>(Unidad de Política y Control Presupuestario)</t>
  </si>
  <si>
    <t>Apoyo Económico a Viudas de Veteranos de la Revolución Mexicana</t>
  </si>
  <si>
    <t>J014</t>
  </si>
  <si>
    <t>19</t>
  </si>
  <si>
    <t>2.18</t>
  </si>
  <si>
    <t>19.78</t>
  </si>
  <si>
    <t>UR: VUY</t>
  </si>
  <si>
    <t>22.34</t>
  </si>
  <si>
    <t>VUY</t>
  </si>
  <si>
    <t>Proporción de mujeres jóvenes involucradas en procesos de apoyo a la participación y ejercicio de derechos</t>
  </si>
  <si>
    <t xml:space="preserve"> VUY- Instituto Mexicano de la Juventud </t>
  </si>
  <si>
    <t xml:space="preserve"> Bajas condiciones favorables para la inclusión y el pleno ejercicio de derechos de las mujeres jóvenes mexicanas, en condiciones de vulnerabilidad, residentes de zonas de interés prioritario. </t>
  </si>
  <si>
    <t>(Instituto Mexicano de la Juventud)</t>
  </si>
  <si>
    <t>22.3</t>
  </si>
  <si>
    <t>Articulación de Políticas Integrales de Juventud</t>
  </si>
  <si>
    <t>E016</t>
  </si>
  <si>
    <t>20</t>
  </si>
  <si>
    <t>UR: D00</t>
  </si>
  <si>
    <t>288.99</t>
  </si>
  <si>
    <t>100.70</t>
  </si>
  <si>
    <t>D00</t>
  </si>
  <si>
    <t>Porcentaje de unidades de atención del PAIMEF operadas por las instancias de mujeres en las entidades</t>
  </si>
  <si>
    <t>0.60</t>
  </si>
  <si>
    <t>Porcentaje de mujeres de 15 años y más que declararon haber sufrido al menos un incidente de violencia por parte</t>
  </si>
  <si>
    <t xml:space="preserve"> D00- Instituto Nacional de Desarrollo Social </t>
  </si>
  <si>
    <t xml:space="preserve"> El problema público que atiende el PAIMEF se define de la siguiente manera: La carencia de empoderamiento por parte de las mujeres les obstaculiza prevenir y/o salir de situaciones de violencia. Identificando principalmente tres causas: 1) capacidad institucional limitada con acciones de prevención y atención de deficiente calidad para las mujeres en situación de violencia; 2) contexto cultural que permite, fomenta y reproduce las violencias contra las mujeres y 3) desconocimiento por parte de las mujeres de sus derechos y sus propias capacidades. </t>
  </si>
  <si>
    <t>282390</t>
  </si>
  <si>
    <t>(Instituto Nacional de Desarrollo Social)</t>
  </si>
  <si>
    <t>288.9</t>
  </si>
  <si>
    <t>Programa de Apoyo a las Instancias de Mujeres en las Entidades Federativas (PAIMEF)</t>
  </si>
  <si>
    <t>S155</t>
  </si>
  <si>
    <t>1,335.63</t>
  </si>
  <si>
    <t>1,691.14</t>
  </si>
  <si>
    <t>2684.71</t>
  </si>
  <si>
    <t>UR: 211</t>
  </si>
  <si>
    <t>211</t>
  </si>
  <si>
    <t>Porcentaje de niñas, adolescentes y jóvenes beneficiarias que reciben apoyos económicos en la modalidad B respecto al total de beneficiarios del programa</t>
  </si>
  <si>
    <t>Porcentaje de niñas que reciben apoyos económicos en la modalidad A respecto al total de beneficiarios del programa</t>
  </si>
  <si>
    <t xml:space="preserve"> Secretaria de Bienestar </t>
  </si>
  <si>
    <t xml:space="preserve"> Las niñas, niños, adolescentes y jóvenes de hasta 23 años de edad en situación de vulnerabilidad por la ausencia de uno o ambos padres, presentan dificultades para su cuidado infantil y educación.   </t>
  </si>
  <si>
    <t>140276</t>
  </si>
  <si>
    <t>135890</t>
  </si>
  <si>
    <t>896155</t>
  </si>
  <si>
    <t>793074</t>
  </si>
  <si>
    <t>(Dirección General para el Bienestar de las Niñas, Niños y Adolescentes)</t>
  </si>
  <si>
    <t>2684.7</t>
  </si>
  <si>
    <t xml:space="preserve">Programa de Apoyo para el Bienestar de las Niñas y Niños, Hijos de Madres Trabajadoras </t>
  </si>
  <si>
    <t>S174</t>
  </si>
  <si>
    <t>69,551.05</t>
  </si>
  <si>
    <t>86,130.29</t>
  </si>
  <si>
    <t>126294.99</t>
  </si>
  <si>
    <t>UR: 213</t>
  </si>
  <si>
    <t>127175.48</t>
  </si>
  <si>
    <t>1.26</t>
  </si>
  <si>
    <t>1.25</t>
  </si>
  <si>
    <t>1.20</t>
  </si>
  <si>
    <t>213</t>
  </si>
  <si>
    <t>Razón por sexo de personas adultas mayores derechohabientes con apoyos emitidos</t>
  </si>
  <si>
    <t xml:space="preserve"> En México las personas adultas mayores de 65 años tienen un acceso limitado y deficiente a la protección social, esto en función de la negación de sus derechos para obtener ingresos adecuados. Combatir las desventajas en el ejercicio de los derechos de las personas adultas mayores es un imperativo de la administración 2018-2024, ya que persisten diferencias en el trato, negación de derechos y estereotipos vejatorios hacia las personas adultas mayores. Por lo antes expuesto es que, el Gobierno de México decidió realizar un rediseño de la política pública enfocada al bienestar de las personas adultas mayores, en un primer momento reconociéndolas como titulares de derechos y contribuyendo a un piso mínimo solidario de protección social, a través de una pensión no contributiva de tendencia universal. </t>
  </si>
  <si>
    <t>4504624</t>
  </si>
  <si>
    <t>5693144</t>
  </si>
  <si>
    <t>4746020</t>
  </si>
  <si>
    <t>5575894</t>
  </si>
  <si>
    <t>(Dirección General para el Bienestar de las Personas Adultas Mayores)</t>
  </si>
  <si>
    <t>127175.4</t>
  </si>
  <si>
    <t>Pensión para el Bienestar de las Personas Adultas Mayores</t>
  </si>
  <si>
    <t>S176</t>
  </si>
  <si>
    <t>3,587.61</t>
  </si>
  <si>
    <t>3,844.67</t>
  </si>
  <si>
    <t>8974.68</t>
  </si>
  <si>
    <t>9499.27</t>
  </si>
  <si>
    <t>51.31</t>
  </si>
  <si>
    <t>Porcentaje de apoyos económicos destinados a mujeres respecto de los planeados</t>
  </si>
  <si>
    <t>78.17</t>
  </si>
  <si>
    <t>Porcentaje de apoyos en especie destinados a mujeres respecto de los planeados</t>
  </si>
  <si>
    <t>104.33</t>
  </si>
  <si>
    <t>Porcentaje de mujeres que reciben asistencia técnica respecto a lo planeado</t>
  </si>
  <si>
    <t xml:space="preserve"> El programa busca atender la problemática de la pobreza rural y la degradación ambiental en México , a través de sus objetivos que son el rescate del campo, la reactivación de la economía local y la regeneración del tejido social en las comunidades , para lo cual se estará trabajando en los siguientes 4 componentes: 1. Inclusión Productiva, 2. Cuidado del medio ambiente , 3. Fomento a la cultura del ahorro, 4. Reconstruir el tejido social . </t>
  </si>
  <si>
    <t>619578</t>
  </si>
  <si>
    <t>279896</t>
  </si>
  <si>
    <t>315700</t>
  </si>
  <si>
    <t>135300</t>
  </si>
  <si>
    <t>9499.2</t>
  </si>
  <si>
    <t>Sembrando Vida</t>
  </si>
  <si>
    <t>S287</t>
  </si>
  <si>
    <t>420.2</t>
  </si>
  <si>
    <t>46.20</t>
  </si>
  <si>
    <t>Porcentaje de mujeres que concluyeron su plan de intervención</t>
  </si>
  <si>
    <t>2.00</t>
  </si>
  <si>
    <t>Tasa de variación de mujeres atendidas en el Centro Externo de Atención en el año en curso con respecto al año anterior</t>
  </si>
  <si>
    <t>Tasa de variación de mujeres atendidas por refugios especializados apoyados por el Programa en el ejercicio fiscal en curso respecto del año anterior</t>
  </si>
  <si>
    <t>98.97</t>
  </si>
  <si>
    <t>2.90</t>
  </si>
  <si>
    <t>Tasa de Variación de los Centros Externos de Atención para Mujeres en situación de violencia apoyados por el Programa</t>
  </si>
  <si>
    <t>84.93</t>
  </si>
  <si>
    <t>98.60</t>
  </si>
  <si>
    <t>Porcentaje de refugios apoyados en el período establecido, respecto de la meta programada</t>
  </si>
  <si>
    <t xml:space="preserve"> La problemática atendida por el programa es compleja y de amplios alcances en el país. De acuerdo con los hallazgos de la Encuesta Nacional sobre la Dinámica de las Relaciones en los Hogares (ENDIREH) 2016, de los 46.5 millones de mujeres de 15 años y más que residen en el país, se estima que 30.7 millones (66.1%) han padecido al menos un incidente de violencia emocional, económica, física, sexual o discriminación en los espacios escolar, laboral, comunitario, familiar o en su relación de pareja.  </t>
  </si>
  <si>
    <t>20351</t>
  </si>
  <si>
    <t>Programa de Apoyo para Refugios Especializados para Mujeres Víctimas de Violencia de Género, sus hijas e hijos</t>
  </si>
  <si>
    <t>U012</t>
  </si>
  <si>
    <t>6.32</t>
  </si>
  <si>
    <t>Porcentaje de acuerdos cumplidos del Comité de Igualdad de Género del Sector Turismo Federal</t>
  </si>
  <si>
    <t>Porcentaje de Unidades Responsables de la Secretaría de Turismo que implementan acciones con perspectiva de género</t>
  </si>
  <si>
    <t>Porcentaje de cumplimiento de la estrategia Primer Plano el empoderamiento de las mujeres durante la recuperación de la COVID-19</t>
  </si>
  <si>
    <t>Porcentaje de mujeres que culminan los cursos y talleres de la Estrategia de Desarrollo Comunitario para Mujeres en Turismo 2022</t>
  </si>
  <si>
    <t>Porcentaje de Eventos de Capacitación y Sensibilización de la Estrategia Integral para Prevenir la Trata de personas y el Trabajo Infantil con calificación igual o mayor a 8 (Calificación alta o muy alta satisfacción)</t>
  </si>
  <si>
    <t xml:space="preserve"> Secretaria de Turismo </t>
  </si>
  <si>
    <t xml:space="preserve"> El sector turístico es una actividad económica que favorece al desarrollo de las mujeres, ya que un importante porcentaje de las personas que laboran en el mismo son mujeres, sin embargo persisten condiciones de desigualdad que las afectan y discriminan, por ello la importancia de promover la igualdad entre mujeres y hombres; la eliminación de las violencias como el acoso y hostigamiento sexual y laboral, prevenir la trata de personas y el trabajo infantil para proteger a niñas niños y adolescentes; así como apoyar el empoderamiento económico de las mujeres que laboran en el sector. Al respecto la Organización Mundial de Turismo en el Informe mundial sobre mujeres en el turismo 2022, destaca: 54% de las personas empleadas en el turismo son mujeres; 39%a de las personas empleadas en el conjunto de la economía son mujeres; En el turismo, las mujeres ganan un 14.7% menos En el conjunto de la economía, las mujeres ganan un 16,8% menos; 23.0% de los ministerios de Turismo están dirigidos por mujeres 20.7% de los ministerios de los Gobiernos están dirigidos por mujeres. </t>
  </si>
  <si>
    <t>909</t>
  </si>
  <si>
    <t>(Subsecretaría de Planeación y Política Turística)</t>
  </si>
  <si>
    <t>6.3</t>
  </si>
  <si>
    <t>Planeación y conducción de la política de turismo</t>
  </si>
  <si>
    <t>21</t>
  </si>
  <si>
    <t>0.80</t>
  </si>
  <si>
    <t xml:space="preserve">Porcentaje de personal de mandos medios y superiores de la rama administrativa del INE que recibió al menos una acción de capacitación en materia de Igualdad y No Discriminación que promueva una nueva cultura laboral libre de violencia. </t>
  </si>
  <si>
    <t>Porcentaje del personal de la rama administrativa con al menos una acción de capacitación materia de Igualdad de género y No Discriminación.</t>
  </si>
  <si>
    <t xml:space="preserve"> Secretaria de Instituto Nacional Electoral </t>
  </si>
  <si>
    <t xml:space="preserve"> La Dirección Ejecutiva de Administración, a través de la Dirección de Personal tiene programado impartir a partir del segundo trimestre del 2022 capacitación al personal de la Rama Administrativa en materia de Igualdad y No Discriminación que ayude a minimizar la desigualdad y superar los estereotipos discriminatorios sobre las funciones y responsabilidades de las mujeres y hombres en su ámbito laboral, así como prevenir, sancionar y erradicar la violencia en cualquiera de sus manifestaciones y ámbitos, el Hostigamiento y Acoso sexual y laboral en la Institución. Cursos, talleres o conferencias (modalidad en línea): -Hostigamiento y acoso sexual y laboral -Derechos humanos -Violencia de género -Espacios laborales libres de violencia y discriminación -Igualdad sustantiva -Lenguaje incluyente y no sexista -Transversalización de la perspectiva de género -Violencia política en razón de género contra las mujeres -Políticas públicas en materia de igualdad de género y no discriminación. </t>
  </si>
  <si>
    <t>1786</t>
  </si>
  <si>
    <t>1488</t>
  </si>
  <si>
    <t>(Dirección Ejecutiva de Administración)</t>
  </si>
  <si>
    <t>Gestión Administrativa</t>
  </si>
  <si>
    <t>22</t>
  </si>
  <si>
    <t>1.81</t>
  </si>
  <si>
    <t>7.04</t>
  </si>
  <si>
    <t>28.84</t>
  </si>
  <si>
    <t>UR: 115</t>
  </si>
  <si>
    <t>115</t>
  </si>
  <si>
    <t>Porcentaje de activaciones transmedia para la prevención de la violencia política en contra de las mujeres en razón de género.</t>
  </si>
  <si>
    <t xml:space="preserve">Porcentaje de proyectos impulsados para fomentar la participación y el ejercicio libre de los derechos humanos y los político-electorales de las mujeres en condiciones de igualdad y paridad de género.      </t>
  </si>
  <si>
    <t>123.60</t>
  </si>
  <si>
    <t>Porcentaje de población que participa directamente en iniciativas que fomentan la participación y el ejercicio libre de los derechos humanos y los político-electorales de las mujeres en condiciones de igualdad y paridad de género.</t>
  </si>
  <si>
    <t xml:space="preserve"> Impulsar la implementación de proyectos en colaboración con organizaciones de la sociedad civil, universidades, instituciones públicas y ciudadanía en general, para promover la participación y el ejercicio de los derechos políticos de las mujeres en condiciones de igualdad y sin discriminación e impulsar sus liderazgos, considerando la participación de mujeres indígenas, afrodescendientes y jóvenes. Emitir una convocatoria a OSC para presentar proyectos que promuevan la participación de las mujeres en el ámbito público en condiciones de igualdad y su participación en espacios de toma de decisiones. Considera otorgar apoyos capacitar y dar seguimiento a OSC. Con esto se busca impactar a un mínimo de 8,000 participantes durante 2022, con la finalidad de contribuir al desarrollo de la vida democrática y asegurar a la ciudadanía el ejercicio de sus derechos político-electorales, de conformidad con los fines institucionales y lo establecido en la ENCCÍVICA 2017-2023. </t>
  </si>
  <si>
    <t>2533</t>
  </si>
  <si>
    <t>7360</t>
  </si>
  <si>
    <t>1600</t>
  </si>
  <si>
    <t>6400</t>
  </si>
  <si>
    <t>(Dirección Ejecutiva de Capacitación Electoral y Educación Cívica)</t>
  </si>
  <si>
    <t>28.8</t>
  </si>
  <si>
    <t>Capacitación y educación para el ejercicio democrático de la ciudadanía</t>
  </si>
  <si>
    <t>R003</t>
  </si>
  <si>
    <t>0.9</t>
  </si>
  <si>
    <t>Incremento en puntos porcentuales de mujeres credencializadas en el periodo observado.</t>
  </si>
  <si>
    <t xml:space="preserve"> Emitir mensajes de difusión hacia la ciudadanía la cual este focalizada para la credencialización de las mujeres en aquellos distritos con secciones electorales donde las mujeres representan el 45% o menos de la Lista Nominal en el periodo observado de marzo a diciembre de 2022 con el propósito de reflejar un incremento en la proporción de mujeres que tramiten su Credencial para Votar. </t>
  </si>
  <si>
    <t>6000</t>
  </si>
  <si>
    <t>(Dirección Ejecutiva del Registro Federal de Electores)</t>
  </si>
  <si>
    <t>Actualización del padrón electoral y expedición dela credencial para votar</t>
  </si>
  <si>
    <t>R005</t>
  </si>
  <si>
    <t>5.59</t>
  </si>
  <si>
    <t>10.81</t>
  </si>
  <si>
    <t>UR: 123</t>
  </si>
  <si>
    <t>6.84</t>
  </si>
  <si>
    <t>UR: 122</t>
  </si>
  <si>
    <t>123</t>
  </si>
  <si>
    <t>Porcentaje de cumplimiento de paridad de género en los Organismos Públicos Locales a nivel nacional.</t>
  </si>
  <si>
    <t>44.40</t>
  </si>
  <si>
    <t>Porcentaje de Designaciones de Consejeras Electorales en los Organismos Públicos Locales.</t>
  </si>
  <si>
    <t>122</t>
  </si>
  <si>
    <t xml:space="preserve">Porcentaje de personas sensibilizadas a través de actividades de divulgación de igualdad de género y no discriminación en el ejercicio de los derechos político-electorales.      </t>
  </si>
  <si>
    <t xml:space="preserve">Porcentaje de acciones documentadas para el cumplimiento de cuatro criterios de la Norma Mexicana NMX-R-025-SCFI-2015 en Igualdad Laboral y No Discriminación.         </t>
  </si>
  <si>
    <t xml:space="preserve"> En 2022 son dos los proyectos que utilizarán recursos del Anexo 13, Acciones para la igualdad sustantiva en el INE y Acciones para la igualdad y no discriminación en el ejercicio de los derechos político-electorales. Las actividades que se realizarán en el marco de los mismos son: 1. Programa de capacitación en materia de igualdad de género y no discriminación; 2. Promoción de acciones para la conciliación de la vida laboral del personal del INE; 3. Proceso de certificación del INE en la NMX-R-025-R-025-SCFI-2015; 4. Acciones del Grupo de Trabajo de Igualdad de Género y No Discriminación; 5. Eventos conmemorativos Día Internacional de las Mujeres; 6. Estudio especializado sobre la efectividad en la aplicación de las acciones afirmativas y las barreras que enfrentan los grupos en situación de discriminación en la representación política; 7. Programa de capacitación para promover la participación política de las mujeres, la inclusión y la prevención de la violencia política contra las mujeres en razón de género; 8. Programa de formación para la generación de indicadores y datos estadísticos electorales con perspectiva de género; 9. Programa de formación en materia de criterios jurisdiccionales dirigido a personas estudiantes de diferentes universidades para analizar las sentencias más relevantes en materia de paridad y violencia política contra las mujeres por razón de género; 10. Actividades de la Presidencia del INE en el Observatorio de Participación Política de las Mujeres en México (OPPMM) reuniones ordinarias virtuales y la realización de la reunión nacional de observatorios locales; 11. Continuidad de la Plataforma Educativa Políticas: Política y Políticas Públicas con Perspectiva de Género; 12. Actividades del Programa de Trabajo de la Comisión de Igualdad de Género y No Discriminación; 13. Actividades para la elaboración de un programa integral de prevención de la violencia política contra las mujeres por razón de género.  Actuar en cada una de las etapas del Proceso de Selección y Designación, conforme a lo establecido en el Reglamento del Instituto Nacional Electoral para la Designación y Remoción de las y los Consejeros Presidentes y las y los Consejeros Electorales de los Organismos Públicos Locales Electorales, observando el principio de paridad de género en cada una de ellas. En este sentido, cuando se presenta una vacante en alguno de los Organismos Públicos Locales, ésta podrá ser ocupada por mujer u hombre procurando una conformación de por lo menos tres personas del mismo género, respecto de la integración total de cada órgano máximo de dirección (Una Consejera o Consejero Presidente y seis Consejeras o Consejeros Electorales). </t>
  </si>
  <si>
    <t>30</t>
  </si>
  <si>
    <t>4641</t>
  </si>
  <si>
    <t>3690</t>
  </si>
  <si>
    <t>(Unidad Técnica de Vinculación con los Organismos Públicos Locales)</t>
  </si>
  <si>
    <t>(Unidad Técnica de Igualdad de Género y No Discriminación)</t>
  </si>
  <si>
    <t>17.6</t>
  </si>
  <si>
    <t>Dirección, soporte jurídico electoral y apoyo logístico</t>
  </si>
  <si>
    <t>R008</t>
  </si>
  <si>
    <t>3.29</t>
  </si>
  <si>
    <t>3.56</t>
  </si>
  <si>
    <t>7.8</t>
  </si>
  <si>
    <t>UR: 120</t>
  </si>
  <si>
    <t>Porcentaje de visitas de verificación del gasto programado realizadas.</t>
  </si>
  <si>
    <t>42.00</t>
  </si>
  <si>
    <t>Porcentaje del grado de cumplimiento en la rendición de cuentas del gasto programado.</t>
  </si>
  <si>
    <t xml:space="preserve"> Realizar el análisis cualitativo y cuantitativo de la información contenida en los Programas Anuales de Trabajo del gasto programado presentados por los partidos políticos en el ejercicio 2022. Con el objeto de fortalecer la fiscalización del gasto programado en los rubros de actividades específicas, del liderazgo político de las mujeres y liderazgos juveniles por medio de la realización del análisis cualitativo y cuantitativo de la información contenida en los Programas Anuales de Trabajo del gasto programado presentados por los partidos políticos en el ejercicio 2022, con el objeto de que coadyuven con la inclusión y participación política de las mujeres y los jóvenes. </t>
  </si>
  <si>
    <t>191</t>
  </si>
  <si>
    <t>150</t>
  </si>
  <si>
    <t>263</t>
  </si>
  <si>
    <t>(UnidadTécnica de Fiscalización)</t>
  </si>
  <si>
    <t>Otorgamiento de prerrogativas a partidos políticos, fiscalización de sus recursos y administración de los tiempos del estado en radio y televisión</t>
  </si>
  <si>
    <t>R009</t>
  </si>
  <si>
    <t>0.28</t>
  </si>
  <si>
    <t>UR: 104</t>
  </si>
  <si>
    <t>104</t>
  </si>
  <si>
    <t>Porcentaje de documentos de análisis con perspectivas de género e interseccional realizados.</t>
  </si>
  <si>
    <t xml:space="preserve"> Presentar un diagnóstico de la discriminación contra las mujeres y los grupos de atención prioritaria tanto en prensa convencional como en la red social Twitter a partir del análisis de la cobertura de los procesos electorales locales 2021-2022. Ello, a través del análisis con perspectivas de género e interseccional de la cobertura de los procesos electorales, con el fin de medir 1) la desigualdad en el acceso de las mujeres y los grupos de atención prioritaria a los medios de comunicación convencionales y la red social, 2) la presencia de estereotipos, 3) la violencia política en razón de género, para que la Comisión de Igualdad de Género y No Discriminación del Instituto Nacional Electoral evalúe las acciones pertinentes para prevenir, combatir y erradicar la discriminación contras las mujeres y los grupos de atención prioritarios tanto en prensa convencional como en redes sociales. </t>
  </si>
  <si>
    <t>(Coordinación Nacional de Comunicación Social)</t>
  </si>
  <si>
    <t>0.6</t>
  </si>
  <si>
    <t>Vinculación con la sociedad</t>
  </si>
  <si>
    <t>R010</t>
  </si>
  <si>
    <t>0.68</t>
  </si>
  <si>
    <t>0.77</t>
  </si>
  <si>
    <t>1.74</t>
  </si>
  <si>
    <t>Porcentaje de las actividades destinado para la capacitación y formación a mujeres respecto del total de actividades reportadas en los Programas Anuales de Trabajo.</t>
  </si>
  <si>
    <t xml:space="preserve"> Mantenimiento y seguimiento al sistema tecnológicos del Módulo del Programa Anual de Trabajo en el Sistema Integral de Fiscalización y la Plataforma de capacitación (difusión y desarrollo de contenidos), con el objeto de hacer más eficiente el análisis acceso a la información del gasto programado de capacitación promoción y desarrollo de liderazgos políticos de las mujeres, reportada por los partidos políticos. </t>
  </si>
  <si>
    <t>1.7</t>
  </si>
  <si>
    <t>Tecnologías de información y comunicaciones</t>
  </si>
  <si>
    <t>R011</t>
  </si>
  <si>
    <t>12.72</t>
  </si>
  <si>
    <t>30.09</t>
  </si>
  <si>
    <t>29.33</t>
  </si>
  <si>
    <t>16C.2 Porcentaje de escritos de queja  por presuntas violaciones a los derechos humanos con razón de género atendidos con respecto a los registrados</t>
  </si>
  <si>
    <t>15C.1 Porcentaje de escritos de queja  por presuntas violaciones a los derechos humanos atendidos con respecto a los solicitados.</t>
  </si>
  <si>
    <t>105.56</t>
  </si>
  <si>
    <t>14B.3 Porcentaje de vinculaciones con los entes obligados para los servicios de promoción sobre los derechos humanos de las mujeres para la igualdad sustantiva, elaboradas con relación a las solicitadas.</t>
  </si>
  <si>
    <t>13B.2 Porcentaje de relatorías y memorias derivadas de los servicios de promoción de los derechos humanos de las mujeres para la igualdad sustantiva elaboradas con relación a las programadas.</t>
  </si>
  <si>
    <t>12B.1 Porcentaje de herramientas didácticas  elaboradas, actualizadas y adaptadas sobre los derechos humanos de las mujeres para la igualdad sustantiva elaboradas, con relación a los programadas</t>
  </si>
  <si>
    <t>11A.5 Porcentaje de Encuesta Nacional en Vivienda, en el segmento correspondiente al PAMIMH, para la observancia en la evaluación de la igualdad entre mujeres y hombres, contratadas  y publicadas con respecto a las programadas.</t>
  </si>
  <si>
    <t>10A.4 Porcentaje de reportes para el fortalecimiento de los indicadores del Atlas de Igualdad y Derechos Humanos para la observancia en el seguimiento a las brechas de género y desigualdades elaborados con relación a los programados</t>
  </si>
  <si>
    <t>9A.3 Porcentaje de reportes de análisis de la observancia en la evaluación de la participación equilibrada entre mujeres y hombres en los espacios públicos y de toma de decisiones elaborados con relación a los programados.</t>
  </si>
  <si>
    <t>Mensual</t>
  </si>
  <si>
    <t>8A.2 Porcentaje de reportes de análisis sobre la participación de la CNDH en los procedimientos de Alerta de Violencia de Género contra las mujeres elaborados en relación con los programados.</t>
  </si>
  <si>
    <t>7A.1 Porcentaje de reportes de análisis de la observancia en el monitoreo en torno a la igualdad, la no discriminación y la no violencia contra las mujeres elaborados con relación a los programados.</t>
  </si>
  <si>
    <t>6D. Porcentaje de Recomendaciones Generales sobre violaciones a los derechos humanos por razón de género publicadas con respecto a las programadas.</t>
  </si>
  <si>
    <t>73.58</t>
  </si>
  <si>
    <t>5C. Porcentaje de expedientes de queja,  orientaciones directas y remisiones en materia de los derechos humanos de las mujeres concluidos respecto a los expedientes registrados y en trámite</t>
  </si>
  <si>
    <t>92.59</t>
  </si>
  <si>
    <t>4B. Porcentaje de productos y servicios de promoción  sobre los derechos humanos de las mujeres para la igualdad sustantiva proporcionados con relación a los requeridos.</t>
  </si>
  <si>
    <t>3A. Porcentaje de estudios, documentos de investigación, informes técnicos, diagnósticos y/o plataformas  para la observancia, seguimiento y evaluación  de la Política Nacional en Materia de Igualdad entre Mujeres y Hombres elaborados con relación a los programados.</t>
  </si>
  <si>
    <t>2.Porcentaje de autoridades del Estado obligadas al cumplimiento de la Política Nacional en Materia de Igualdad entre Mujeres y Hombres y de la promoción y la protección de los derechos humanos de las mujeres que reciben productos y servicios de observancia, promoción y protección para el fortalecimiento de dicho cumplimiento con respecto a los entes obligados programados en recibir dichos productos y servicios.</t>
  </si>
  <si>
    <t>Índice</t>
  </si>
  <si>
    <t>1. Índice de contribución al cumplimiento de la Política Nacional en Materia de Igualdad entre Mujeres y Hombres mediante la observancia, la promoción y la protección de los derechos humanos de las mujeres.</t>
  </si>
  <si>
    <t xml:space="preserve"> 104- Cuarta Visitaduría General </t>
  </si>
  <si>
    <t xml:space="preserve"> En la sociedad mexicana, siguen persistiendo estereotipos de género que discriminan, violentan e impiden el derecho de las mujeres a una vida libre de violencia, lo que genera violaciones a los derechos humanos de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En este sentido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   </t>
  </si>
  <si>
    <t>1236</t>
  </si>
  <si>
    <t>2245</t>
  </si>
  <si>
    <t>(Cuarta Visitaduría General)</t>
  </si>
  <si>
    <t>29.3</t>
  </si>
  <si>
    <t>Realizar la promoción y observancia en el monitoreo, seguimiento y evaluación del impacto de la política nacional en materia de igualdad entre mujeres y hombres</t>
  </si>
  <si>
    <t>E013</t>
  </si>
  <si>
    <t>35</t>
  </si>
  <si>
    <t>2.10</t>
  </si>
  <si>
    <t>2.44</t>
  </si>
  <si>
    <t>4.79</t>
  </si>
  <si>
    <t>UR: 126</t>
  </si>
  <si>
    <t>4.26</t>
  </si>
  <si>
    <t>126</t>
  </si>
  <si>
    <t>Indicador 6. Porcentaje de cumplimiento del Informe al periodo realizado de seguimiento, basados en el monitoreo, observancia y planeación para la transversalización de la perspectiva de igualdad de género, a través de Medidas para la Igualdad al interior de la CNDH.</t>
  </si>
  <si>
    <t>Indicador 5. Porcentaje de personas informadas e impactados sobre Prevención y Atención del Hostigamiento y Acoso Sexual y/o laboral.</t>
  </si>
  <si>
    <t>Indicador 4. Porcentaje de acciones Institucionales que fomentan la corresponsabilidad familiar y laboral.</t>
  </si>
  <si>
    <t>Indicador 3. Porcentaje de acciones que favorecen la institucionalización de la perspectiva de género en políticas, estrategias, programas y actividades de la institución.</t>
  </si>
  <si>
    <t>Indicador 2. Porcentaje de cumplimiento de los planes de acción que derivan del Programa de Igualdad entre Mujeres y Hombres CNDH y Programa de Cultura Institucional.</t>
  </si>
  <si>
    <t>132.94</t>
  </si>
  <si>
    <t>Indicador 1. Porcentaje de personas de nuevo ingreso a la CNDH, sensibilizadas y/o capacitadas en materia de género,  lenguaje incluyente, no sexista y erradicar la discriminación y violencia y derechos humanos.</t>
  </si>
  <si>
    <t xml:space="preserve"> 126- Unidad Técnica para la Igualdad de Género </t>
  </si>
  <si>
    <t xml:space="preserve"> Es importante que el personal de la CNDH incorpore la perspectiva de género en los programas, proyectos, sin embargo, se requiere implementar acciones para que los mecanismos internos, como la Red de Género ponga en marcha de manera inmediata un Plan de Acción con políticas públicas con perspectiva de género, de acuerdo con sus competencias y atribuciones, por ello, es necesario que el personal se esté capacitando constantemente en la materia, para que dicha incorporación se lleve a cabo.  Por lo anterior, es necesario continuar potenciando las capacidades del personal de la CNDH en el conocimiento sobre los conceptos básicos de género, el lenguaje incluyente y no sexista y la no discriminación, a efecto de generar un ambiente laboral sin discriminación y libre de violencia de género; y para generar comunicaciones internas y externas con lenguaje incluyente y no sexista. </t>
  </si>
  <si>
    <t>50</t>
  </si>
  <si>
    <t>63</t>
  </si>
  <si>
    <t>853</t>
  </si>
  <si>
    <t>876</t>
  </si>
  <si>
    <t>4.2</t>
  </si>
  <si>
    <t>Actividades relacionadas a la Igualdad de Género Institucional.</t>
  </si>
  <si>
    <t>M002</t>
  </si>
  <si>
    <t>1.65</t>
  </si>
  <si>
    <t>UR: 221</t>
  </si>
  <si>
    <t>73.30</t>
  </si>
  <si>
    <t>Porcentaje de grupos policiales capacitados en temas de igualdad.</t>
  </si>
  <si>
    <t>Promedio</t>
  </si>
  <si>
    <t>221</t>
  </si>
  <si>
    <t>Promedio de escáner de mama realizados al año al total de Mujeres PP del sistema penitenciario federal</t>
  </si>
  <si>
    <t>Porcentaje de escáner de mama realizados durante un año a Mujeres PP , respecto de la demanda real.</t>
  </si>
  <si>
    <t>73.00</t>
  </si>
  <si>
    <t xml:space="preserve">Promedio  de  escáner  de  mama  realizados  al  año  al  total  de  mujeres  Privadas  de  su  Libertad  en  el  centro </t>
  </si>
  <si>
    <t>Porcentaje de escáner de mama realizados durante un año a Mujeres PPL , respecto de la demanda real.</t>
  </si>
  <si>
    <t xml:space="preserve"> Secretaria de Seguridad y Protección Ciudadana </t>
  </si>
  <si>
    <t xml:space="preserve"> Desarrollar una acción integral para consolidar el Eje de Reinserción Social en materia de Salud de las mujeres Privadas de su Libertad en el Centro Penitenciario Federal No. 16. CPS Femenil en Morelos, mediante la compra de equipo, la  capacitación de personal para que opere los equipos de escáner de mama y aumento en la realización de los mismos.  Con el objeto de dar cumplimiento a la Ley General de Acceso de las Mujeres a una Vida Libre de Violencia artículo 44, fracciones I, II y VIII la Secretaría de Seguridad y Protección Ciudadana, sus Unidades Administrativas y Órganos Administrativos Desconcentrados, promueven y realizan acciones para impulsar la igualdad entre mujeres y hombres, respetar los derechos humanos, eliminar la violencia de género y cualquier tipo de discriminación. En este sentido, la Secretaría de Seguridad y Protección Ciudadana (SSPC), se coordinará con instancias policiales de los tres órdenes de gobierno,  para  capacitar  y/o  fortalecer  las  Unidades  de  policías  Especializadas  de  Género.  para  la  prevención,  investigación  y  reacción,  así  como  dotarlos  de   herramientas  conceptuales,  practicas  y  de  procedimientos  técnicos- metodológicos homologados, de todas las formas de Violencias contra las mujeres, para que su actuación se efectúe en el marco de respeto de los derechos humanos de las mujeres con enfoque  interseccional e intercultural.  </t>
  </si>
  <si>
    <t>568</t>
  </si>
  <si>
    <t>(Dirección General de Política y Desarrollo Policial)</t>
  </si>
  <si>
    <t>(Dirección General de Política y Desarrollo Penitenciario)</t>
  </si>
  <si>
    <t>3.6</t>
  </si>
  <si>
    <t>Implementar las políticas, programas y acciones tendientes a garantizar la seguridad pública de la Nación y sus habitantes</t>
  </si>
  <si>
    <t>36</t>
  </si>
  <si>
    <t>2,912.49</t>
  </si>
  <si>
    <t>2,953.60</t>
  </si>
  <si>
    <t>5819.23</t>
  </si>
  <si>
    <t>UR: 90X</t>
  </si>
  <si>
    <t>Becario</t>
  </si>
  <si>
    <t>90X</t>
  </si>
  <si>
    <t>194 Eficiencia de ingreso de becarias del Programa de Incorporación de Mujeres Indígenas a Posgrados para el Fortalecimiento Regional.</t>
  </si>
  <si>
    <t>194 Porcentaje de Mujeres indígenas beneficiadas del Programa de Incorporación de Mujeres Indígenas a Posgrados por área de conocimiento</t>
  </si>
  <si>
    <t>194 Porcentaje de apoyos complementarios otorgados a mujeres indígenas por área de conocimiento.</t>
  </si>
  <si>
    <t>150.00</t>
  </si>
  <si>
    <t>194 Número de Apoyos Complementarios otorgados a mujeres indígenas a nivel de maestría.</t>
  </si>
  <si>
    <t>193 Porcentaje de becas asignadas a madres mexicanas jefas de familia por área de conocimiento</t>
  </si>
  <si>
    <t>43.00</t>
  </si>
  <si>
    <t>193 Porcentaje de madres jefas de familia que recibieron beca y concluyen sus estudios en el 2022 y durante el período de la vigencia</t>
  </si>
  <si>
    <t>Beca</t>
  </si>
  <si>
    <t>339 Porcentaje de Mujeres Beneficiadas con una Beca Nueva para cursar Estudios de Doctorado</t>
  </si>
  <si>
    <t>339 Porcentaje de Mujeres Beneficiadas con una Beca Nueva para cursar Estudios de Maestría</t>
  </si>
  <si>
    <t>64.60</t>
  </si>
  <si>
    <t>339 Porcentaje de Mujeres Beneficiadas con una Beca Nueva para cursar Estudios de Especialidad</t>
  </si>
  <si>
    <t xml:space="preserve"> Secretaria de Consejo Nacional de Ciencia y Tecnología </t>
  </si>
  <si>
    <t xml:space="preserve"> Uno de los desafíos más importantes que enfrenta el sistema educativo es la inequidad en el acceso y permanencia de mujeres y hombres en los diferentes niveles educativos. Este problema se acrecienta en los niveles educativos más avanzados. Por ejemplo, las universidades han sido espacios históricamente desfavorables para las mujeres, quienes durante siglos ni siquiera tuvieron derecho a acceder a este nivel educativo. Este problema puede extrapolarse a nivel de estudios de Posgrado.   En este contexto, una de las principales atribuciones del Consejo Nacional de Ciencia y Tecnología (Conacyt) es hacer frente a la necesidad que tiene el país de formar científicos, humanistas y tecnólogos comprometidos con la sociedad, el cuidado del ambiente y respetuosos del carácter multicultural de la nación. Para ello, instrumenta este objetivo a través del Programa Presupuestario S190, Becas de Posgrado y Apoyos a la Calidad, mediante el cual promueve la participación de las mujeres en el nivel de posgrado a partir de ofrecer becas para realizar estudios posgrado y, particularmente a través de acciones afirmativas dirigidas exclusivamente a dos poblaciones históricamente vulnerables como son las madres mexicanas jefas de familia y las mujeres indígenas.  </t>
  </si>
  <si>
    <t>29595</t>
  </si>
  <si>
    <t>30946</t>
  </si>
  <si>
    <t>37961</t>
  </si>
  <si>
    <t>38597</t>
  </si>
  <si>
    <t>(Consejo Nacional de Ciencia y Tecnología)</t>
  </si>
  <si>
    <t>5819.2</t>
  </si>
  <si>
    <t>Becas de posgrado y apoyos a la calidad</t>
  </si>
  <si>
    <t>S190</t>
  </si>
  <si>
    <t>38</t>
  </si>
  <si>
    <t>81.64</t>
  </si>
  <si>
    <t>181.0</t>
  </si>
  <si>
    <t>UR: 100</t>
  </si>
  <si>
    <t>100</t>
  </si>
  <si>
    <t>Porcentaje de informes trimestrales sobre el avance de las actividades programadas para el Sistema Integrado de Estadísticas sobre Violencia contra las Mujeres (SIESVIM).</t>
  </si>
  <si>
    <t>Porcentaje de avance trimestral de las actividades programadas para el desarrollo de diagnósticos de registros sobre violencia contra las mujeres.</t>
  </si>
  <si>
    <t>Porcentaje de avance trimestral de las actividades programadas para realizar los estudios sobre violencias de género, orientados a apoyar la definición de proyectos estadísticos.</t>
  </si>
  <si>
    <t>Porcentaje de avance en la publicación de los indicadores de ocupación y empleo con perspectiva de género de manera trimestral en la página electrónica del INEGI.</t>
  </si>
  <si>
    <t>Porcentaje de avance en la publicación de la ENOE según trimestre</t>
  </si>
  <si>
    <t>Porcentaje de avance en la publicación de los indicadores estratégicos de ocupación y empleo según trimestre</t>
  </si>
  <si>
    <t xml:space="preserve">Porcentaje de informes que reporta trimestralmente el avance de las actividades programadas para el levantamiento de la encuesta. </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</si>
  <si>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</si>
  <si>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</si>
  <si>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61523638</t>
  </si>
  <si>
    <t>66153499</t>
  </si>
  <si>
    <t>(Instituto Nacional de Estadística y Geografía)</t>
  </si>
  <si>
    <t>Producción y difusión de información estadística y geográfica</t>
  </si>
  <si>
    <t>40</t>
  </si>
  <si>
    <t>2.5</t>
  </si>
  <si>
    <t>UR: 240</t>
  </si>
  <si>
    <t>240</t>
  </si>
  <si>
    <t>Porcentaje de cumplimiento de las actividades de promoción de la igualdad de género, diversidad e inclusión en el IFT</t>
  </si>
  <si>
    <t>49.26</t>
  </si>
  <si>
    <t>Porcentaje del personal del IFT, desagregado por sexo, que cumplió con un mínimo de 4 horas de capacitación en materia de igualdad y no discriminación</t>
  </si>
  <si>
    <t xml:space="preserve"> Secretaria de Instituto Federal de Telecomunicaciones </t>
  </si>
  <si>
    <t xml:space="preserve"> Al interior del Instituto Federal de Telecomunicaciones es necesario capacitar y sensibilizar al personal en materia de Igualdad, Diversidad e Inclusión con el fin de integrar en la cultura organizacional los valores de respeto, tolerancia, igualdad, fraternidad, no discriminación, etc. Como parte de las acciones para generar mayor conciencia en el personal, los últimos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el Día Internacional contra la Discriminación, el Día Internacional de las Personas con Discapacidad, la vinculación con instituciones nacionales e internacionales, así como otros eventos y capacitación,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el cual se denomina ?Programa Anual para la Promoción de la Igualdad de Género, Diversidad e Inclusión 2022?.   </t>
  </si>
  <si>
    <t>403</t>
  </si>
  <si>
    <t>423</t>
  </si>
  <si>
    <t>726</t>
  </si>
  <si>
    <t>552</t>
  </si>
  <si>
    <t>Fortalecimiento e innovación institucional para el desarrollo de los sectores de Telecomunicaciones y Radiodifusión</t>
  </si>
  <si>
    <t>E001</t>
  </si>
  <si>
    <t>43</t>
  </si>
  <si>
    <t>3.14</t>
  </si>
  <si>
    <t>UR: 224</t>
  </si>
  <si>
    <t>224</t>
  </si>
  <si>
    <t>Elaboración del estudio: Representación de la diversidad sexual en contenidos audiovisuales.</t>
  </si>
  <si>
    <t xml:space="preserve"> Realizar un Estudio que cumpla con lo siguiente: Describir y comprender la opinión de las audiencias mayores de edad del país, así como también productores de contenidos y, especialistas en la materia; respecto a la representación que se hace de la diversidad sexual en los contenidos televisivos, radiodifundidos, plataformas Over The Top y redes sociales. Mediante la instrumentación de técnicas cualitativas y cuantitativas de recolección de información, se pretenden identificar estereotipos, reproducción de estigmas, prácticas a favor de la diversidad sexual y sus tipos, prácticas en contra de la diversidad sexual y sus tipos, autenticidad en la inclusión de personajes, discursos o tópicos; entre otros elementos observables en distintos tipos de producciones. De tal forma que se integrará la participación de audiencias adultas habitantes de diferentes ciudades del país y pertenecientes a las distintas aristas del espectro de la diversidad sexual; ello permitirá obtener una visión extensa y detallada de la materia de estudio y los contextos para reflexionar sobre los aspectos necesarios para lograr representaciones de la diversidad dignas, respetuosas y responsables. </t>
  </si>
  <si>
    <t>3.1</t>
  </si>
  <si>
    <t>Regulación de los servicios de Telecomunicaciones y Radiodifusión y fortalecimiento de los derechos de sus usuarios y audiencias</t>
  </si>
  <si>
    <t>G010</t>
  </si>
  <si>
    <t>2.29</t>
  </si>
  <si>
    <t>2.78</t>
  </si>
  <si>
    <t>6.2</t>
  </si>
  <si>
    <t>45.69</t>
  </si>
  <si>
    <t>Porcentaje de cumplimiento en la elaboración y seguimiento del Programa Anual 2022 del IFT.</t>
  </si>
  <si>
    <t xml:space="preserve"> Al interior del Instituto Federal de Telecomunicaciones es necesario dar seguimiento a la implementación de las estrategias y líneas de acción que contiene el Programa Anual para la Promoción de la Igualdad de Género, Diversidad e Inclusión 2022, mismas que permiten y facilitan la implementación de actividades de capacitación, sensibilización, coordinación interinstitucional nacional e internacional, que favorezcan al personal y el actuar del IFT en materia de Igualdad, Diversidad e Inclusión con el fin de integrar en la cultura organizacional los valores de respeto,  Como parte del funcionamiento y labor de la Unidad de Género del Instituto es necesario desarrollar y dar seguimiento a este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</si>
  <si>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(Unidad de Administración)</t>
  </si>
  <si>
    <t>UR: 220</t>
  </si>
  <si>
    <t>Servidores Públicos que participan en las platicas y/o recibieron un artículo promocional</t>
  </si>
  <si>
    <t>Porcentaje de servidores/as Públicos sensibilizados con la difusión de la información la LGIMH, Pro igualdad y</t>
  </si>
  <si>
    <t xml:space="preserve"> Secretaria de Comisión Reguladora de Energía </t>
  </si>
  <si>
    <t xml:space="preserve"> Con las acciones implementadas se pretende sensibilizar a los servidores públicos de la CRE en temas de igualdad, no discriminación e inclusión, a fin de lograr convivencias sanas y respetuosas en cualquier ambiente; y a su vez fomentar el respeto de los derechos humanos, para disminuir la problemática de la brecha de género y evitar la desintegración de cualquier tipo de estructura familiar. </t>
  </si>
  <si>
    <t>289</t>
  </si>
  <si>
    <t>(Unidad de Planeación y Vinculación)</t>
  </si>
  <si>
    <t>Regulación y permisos de electricidad</t>
  </si>
  <si>
    <t>G001</t>
  </si>
  <si>
    <t>45</t>
  </si>
  <si>
    <t>Regulación y permisos de Hidrocarburos</t>
  </si>
  <si>
    <t>G002</t>
  </si>
  <si>
    <t>UR: 500</t>
  </si>
  <si>
    <t>500</t>
  </si>
  <si>
    <t>Porcentaje de servidoras / es públicos de mando medio o superior capacitados en materia de género</t>
  </si>
  <si>
    <t>Porcentaje de servidoras / es públicos capacitados en materia de género, con calificación aprobatoria.</t>
  </si>
  <si>
    <t xml:space="preserve"> Con las acciones implementadas se pretende sensibilizar a los servidores públicos de la CRE en temas de igualdad, no discriminación e inclusión, a fin de lograr convivencias sanas y respetuosas en cualquier ambiente y a su vez fomentar el respeto de los derechos humanos, para disminuir la problemática de la brecha de género y evitar la desintegración de cualquier tipo de estructura familiar. </t>
  </si>
  <si>
    <t>37</t>
  </si>
  <si>
    <t>67</t>
  </si>
  <si>
    <t>0.89</t>
  </si>
  <si>
    <t>7.77</t>
  </si>
  <si>
    <t>UR: AYJ</t>
  </si>
  <si>
    <t>AYJ</t>
  </si>
  <si>
    <t>Porcentaje del personal del área de psicología capacitado en modelos de atención psicológica con perspectiva de CEAV programado para la capacitación</t>
  </si>
  <si>
    <t>Porcentaje del personal del área jurídica de la CEAV capacitado en atender y juzgar con perspectiva de género y diferencial que acreditó con una calificación igual o mayor a 8/10 con respecto al personal del área jurídica de la CEAV que fue programado para la capacitación</t>
  </si>
  <si>
    <t>Porcentaje de avance en la generación del Documento: Sistematización de los aspectos críticos de la reparación integral del daño de niñas, niños y adolescentes víctimas del delito y de violaciones a derechos humanos</t>
  </si>
  <si>
    <t>Porcentaje de avance en la elaboración del Diagnóstico Institucional de Género</t>
  </si>
  <si>
    <t xml:space="preserve"> AYJ- Comisión Ejecutiva de Atención a Víctimas </t>
  </si>
  <si>
    <t xml:space="preserve"> El incremento o la no disminución significativa de la violencia social y de la violencia por razones de género plantea grandes retos para el Estado mexicano, toda vez que su elevada incidencia y expansión en el territorio nacional, la convierte en uno de los problemas más acuciantes en materia de derechos humanos. Por tal razón, se hace indispensable garantizar la atención integral a las víctimas, conforme lo establece el Art. 20 de la Constitución Política de los Estados Unidos Mexicanos y la Ley General de Víctimas. El Programa E033 "Atención a víctimas" está orientado a proveer servicios de apoyo, asistencia y reparación integral a las personas en situación de víctimas por delitos del fuero federal y violaciones a los derechos humanos cometidas por autoridades federales. </t>
  </si>
  <si>
    <t>248</t>
  </si>
  <si>
    <t>350</t>
  </si>
  <si>
    <t>243</t>
  </si>
  <si>
    <t>333</t>
  </si>
  <si>
    <t>(Comisión Ejecutiva de Atención a Víctimas)</t>
  </si>
  <si>
    <t>7.7</t>
  </si>
  <si>
    <t>Atención a Víctimas</t>
  </si>
  <si>
    <t>E033</t>
  </si>
  <si>
    <t>47</t>
  </si>
  <si>
    <t>189.33</t>
  </si>
  <si>
    <t>255.37</t>
  </si>
  <si>
    <t>469.8</t>
  </si>
  <si>
    <t>UR: HHG</t>
  </si>
  <si>
    <t>473.0</t>
  </si>
  <si>
    <t>61.33</t>
  </si>
  <si>
    <t>HHG</t>
  </si>
  <si>
    <t>Porcentaje de personas certificadas en estándares, competencias y/o capacidades profesionales</t>
  </si>
  <si>
    <t>Porcentaje de sesiones ordinarias y de reuniones de trabajo de las comisiones del Sistema Nacional para la Igualdad entre Mujeres y Hombres realizadas con respecto a las programadas.</t>
  </si>
  <si>
    <t>66.67</t>
  </si>
  <si>
    <t>33.33</t>
  </si>
  <si>
    <t>Porcentaje de avance en las acciones de promoción de la Norma Mexicana NMX-R-025-SCFI-2015 en Igualdad Laboral y No Discriminación</t>
  </si>
  <si>
    <t>0.38</t>
  </si>
  <si>
    <t>Porcentaje de personas capacitadas en igualdad de género presencialmente y en línea</t>
  </si>
  <si>
    <t>Porcentaje de cumplimiento de los acuerdos del Sistema Nacional para las Igualdad entre Mujeres y Hombres, en donde el Inmujeres es la institución responsable</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</si>
  <si>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</si>
  <si>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</si>
  <si>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(Instituto Nacional de las Mujeres)</t>
  </si>
  <si>
    <t>Fortalecimiento de la Igualdad Sustantiva entre Mujeres y Hombres</t>
  </si>
  <si>
    <t>P010</t>
  </si>
  <si>
    <t>372.44</t>
  </si>
  <si>
    <t>374.95</t>
  </si>
  <si>
    <t>379.06</t>
  </si>
  <si>
    <t>103.15</t>
  </si>
  <si>
    <t xml:space="preserve">Porcentaje del recurso transferido a los Mecanismos para el Adelanto de las Mujeres </t>
  </si>
  <si>
    <t>86.39</t>
  </si>
  <si>
    <t>96.55</t>
  </si>
  <si>
    <t>96.50</t>
  </si>
  <si>
    <t>Porcentaje de Mecanismos para el Adelanto de las Mujeres con Convenios Específicos de Colaboración formalizados para la ejecución de los proyectos</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</si>
  <si>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</si>
  <si>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379.0</t>
  </si>
  <si>
    <t>Fortalecimiento a la Transversalidad de la Perspectiva de Género</t>
  </si>
  <si>
    <t>S010</t>
  </si>
  <si>
    <t>63.29</t>
  </si>
  <si>
    <t>161.53</t>
  </si>
  <si>
    <t>UR: AYB</t>
  </si>
  <si>
    <t>171.33</t>
  </si>
  <si>
    <t>80.89</t>
  </si>
  <si>
    <t>17.25</t>
  </si>
  <si>
    <t xml:space="preserve">Porcentaje de la población </t>
  </si>
  <si>
    <t>AYB</t>
  </si>
  <si>
    <t>261. Acciones que promuevan el ejercicio de los derechos de las mujeres indígenas.</t>
  </si>
  <si>
    <t>3.90</t>
  </si>
  <si>
    <t>17.30</t>
  </si>
  <si>
    <t>51.80</t>
  </si>
  <si>
    <t>207. Porcentaje de mujeres indígenas y afromexicanas apoyadas por el Programa</t>
  </si>
  <si>
    <t xml:space="preserve"> AYB- Instituto Nacional de los Pueblos Indígenas </t>
  </si>
  <si>
    <t xml:space="preserve"> El PROBIPI responde de manera integral a las condiciones estructurales de pobreza, marginación, discriminación y desigualdad que viven los pueblos y comunidades indígenas y afromexicanas en todos los ámbitos de la vida cotidiana, debido, entre otras razones, a que no se ha reconocido su capacidad para dar solución a estos problemas desde sus propias instituciones, formas de organización y especificidades culturales.  El INPI ha identificado diversos obstáculos para que los pueblos y comunidades indígenas y afromexicanas tengan una vida en condiciones de dignidad y bienestar desde sus propias culturas y formas de organización, por lo que considera necesario plantear acciones con un enfoque regional e integral que, desde una perspectiva de derechos y pertinencia cultural, atiendan sus demandas relacionadas con el ejercicio de su autonomía y sistemas normativos, el respeto a sus tierras, territorios, recursos naturales y medio ambiente, el acceso a la justicia, el fortalecimiento de su patrimonio cultural y el apoyo para la infraestructura básica y su desarrollo económico.  Asimismo, y en cumplimiento a recomendaciones realizadas por organismos especializados en la defensa de los derechos humanos nacionales e internacionales, el Instituto estima necesario apoyar el ejercicio de los derechos de las mujeres indígenas y afromexicanas en sus diferentes etapas de vida y condiciones de vulnerabilidad, promoviendo su participación en todos los ámbitos; así como la prevención de las violencias de género </t>
  </si>
  <si>
    <t>15675</t>
  </si>
  <si>
    <t>32652</t>
  </si>
  <si>
    <t>9661</t>
  </si>
  <si>
    <t>37934</t>
  </si>
  <si>
    <t>(Instituto Nacional de los Pueblos Indígenas)</t>
  </si>
  <si>
    <t>171.3</t>
  </si>
  <si>
    <t>Programa para el Bienestar Integral de los Pueblos Indígenas</t>
  </si>
  <si>
    <t>S249</t>
  </si>
  <si>
    <t>3.25</t>
  </si>
  <si>
    <t>3.40</t>
  </si>
  <si>
    <t>9.77</t>
  </si>
  <si>
    <t>UR: 210</t>
  </si>
  <si>
    <t>8.5</t>
  </si>
  <si>
    <t>4.92</t>
  </si>
  <si>
    <t>5.34</t>
  </si>
  <si>
    <t>16.9</t>
  </si>
  <si>
    <t>17.99</t>
  </si>
  <si>
    <t>210</t>
  </si>
  <si>
    <t>Porcentaje de niñas y jóvenes que forman parte de las agrupaciones musicales comunitarias. PNJAMC= Porcentaje de niñas y jóvenes que forman parte de las agrupaciones musicales comunitarias</t>
  </si>
  <si>
    <t>28.34</t>
  </si>
  <si>
    <t>Porcentaje de acciones o actividades cuyo contenido toca o gira en torno a la igualdad de género, sus derivaciones, oportunidades y problemáticas</t>
  </si>
  <si>
    <t xml:space="preserve"> E00- Instituto Nacional de Bellas Artes y Literatura  Secretaria de Cultura </t>
  </si>
  <si>
    <t xml:space="preserve"> Los problemas e implicaciones que se tratan de atajar son estructurales e históricos, las brechas de desigualdad entre mujeres y hombres son parte de la cotidianidad; tienen una larga historia y se encuentran arraigados en buena parte del imaginario colectivo de amplios segmentos de la población. Las brechas se manifiestan en discriminación, disparidad en ingresos, techos de cristal, en violencia física, económica y psicológica, y en la normalización de micro-agresiones en forma de humor, sarcasmo y narrativas que reflejan una visión heteropatriarcal de la sociedad.   Desde la Subdirección General de Bellas Artes y la Subdirección General del Patrimonio Artístico Inmueble del INBAL, se suscribe que las actividades y acciones que se programan abarcan la amplia gama que integra la identidad y expresión de género con la que los asistentes se auto identifican, hombre, mujer, no binario, transgénero, queer, genderqueer, non conforming, entre otros. El propósito sigue siendo el mismo: la deconstrucción de masculinidades, repensar las implicaciones y problemáticas derivadas de las desigualdades históricas de género y de los machismos introyectados en las personas independientemente de su identidad de género.  En términos generales, la programación de las coordinaciones nacionales, grupos artísticos y museos no solamente contempla que haya paridad de género en los proyectos programados, sino que se enfatiza un absoluto rechazo a discursos misóginos o discriminatorios en las propuestas. Los centros de trabajo adscritos a las dos Subdirecciones promueven cada vez más actividades que contribuyen a reflexionar sobre la desigualdad de género, los problemas a los que las mujeres deben enfrentarse en diversos contextos, y los posibles escenarios futuros a los que deseablemente como sociedad se puede aspirar y llegar  Los registros de control escolar de las Agrupaciones Musicales Comunitarias reportan 1,811 niñas y jóvenes (mujeres) beneficiadas directamente con las actividades desarrolladas en este periodo, de un total de 3,379 integrantes.  No se ha podido incrementar el porcentaje de niñas ya que no ha sido posible lanzar convocatorias para el ingreso a las agrupaciones, derivado de la pandemia por COVID- 19 y las medidas sanitarias establecidas. </t>
  </si>
  <si>
    <t>1568</t>
  </si>
  <si>
    <t>1811</t>
  </si>
  <si>
    <t>9956838</t>
  </si>
  <si>
    <t>9619598</t>
  </si>
  <si>
    <t>(Instituto Nacional de Bellas Artes y Literatura)</t>
  </si>
  <si>
    <t>(Dirección General del Centro Nacional de las Artes)</t>
  </si>
  <si>
    <t>26.4</t>
  </si>
  <si>
    <t>Desarrollo Cultural</t>
  </si>
  <si>
    <t>E011</t>
  </si>
  <si>
    <t>48</t>
  </si>
  <si>
    <t>3.75</t>
  </si>
  <si>
    <t>3.53</t>
  </si>
  <si>
    <t>Porcentaje de becas otorgadas a mujeres estudiantes o recien egresadas en la formación de Iniciación así como de los niveles Técnico y Superior</t>
  </si>
  <si>
    <t xml:space="preserve"> E00- Instituto Nacional de Bellas Artes y Literatura </t>
  </si>
  <si>
    <t xml:space="preserve"> Derivado de la emergencia sanitaria ocasionada por SARS-CoV 2, identificamos que algunos de los principales motivos que generaron que los estudiantes abandonaran sus estudios de manera temporal fueron los siguientes: traslado de los estudiantes a sus lugares de origen, problemas económicos por falta de empleo de los padres, falta de empleo para estudiantes con independencia económica, no adaptarse a la modalidad de clases a distancia, falta de infraestructura para desarrollar su formación en educación artística, enfermedad, principalmente de tipo emocional.  Identificando que las Becas jugaron un papel importantísimo, estimulando la permanencia, promoviendo el egreso y la Titulación de nuestras comunidades estudiantiles.   </t>
  </si>
  <si>
    <t>2566</t>
  </si>
  <si>
    <t>3556</t>
  </si>
  <si>
    <t>3.7</t>
  </si>
  <si>
    <t>Programa Nacional de Becas Artísticas y Culturales</t>
  </si>
  <si>
    <t>S303</t>
  </si>
  <si>
    <t>26.69</t>
  </si>
  <si>
    <t>33.34</t>
  </si>
  <si>
    <t>67.01</t>
  </si>
  <si>
    <t>UR: 601</t>
  </si>
  <si>
    <t>64.0</t>
  </si>
  <si>
    <t>0.01</t>
  </si>
  <si>
    <t>1.09</t>
  </si>
  <si>
    <t>35.90</t>
  </si>
  <si>
    <t>47.85</t>
  </si>
  <si>
    <t>601</t>
  </si>
  <si>
    <t>Porcentaje de servicios otorgados por la FEVIMTRA a mujeres, niñas, niños y adolescentes víctimas de violencia de género y/o trata de personas en 2022.</t>
  </si>
  <si>
    <t>60.16</t>
  </si>
  <si>
    <t>62.16</t>
  </si>
  <si>
    <t>63.00</t>
  </si>
  <si>
    <t>Porcentaje de niñas, niños y adolescentes localizados respecto del total de niñas, niños y adolescentes cuya desaparición fue difundida mediante alertas y prealertas.</t>
  </si>
  <si>
    <t>94.34</t>
  </si>
  <si>
    <t>69.83</t>
  </si>
  <si>
    <t>69.90</t>
  </si>
  <si>
    <t>Porcentaje de evaluaciones aprobadas respecto del total de evaluaciones aplicadas en las actividades de capacitación y orientación proporcionadas.</t>
  </si>
  <si>
    <t>10.67</t>
  </si>
  <si>
    <t>10.52</t>
  </si>
  <si>
    <t>18.50</t>
  </si>
  <si>
    <t>Porcentaje de carpetas de investigación terminadas por criterios de oportunidad, acuerdos reparatorios cumplidos, suspensión condicional del proceso cumplido, juicio abreviado, oral,  no ejercicio de la acción penal, acumuladas, abstención de investigar e incompetencia respecto al total de carpetas de investigación en trámite por delitos competencia de la FEVIMTRA.</t>
  </si>
  <si>
    <t>94.59</t>
  </si>
  <si>
    <t>Grado de satisfacción de las personas participantes en las actividades de difusión organizadas por la UIG, para promover el conocimiento y la reflexión sobre temas de su competencia.</t>
  </si>
  <si>
    <t>Porcentaje de personas servidoras públicas que aprobaron la capacitación especializada dirigida a personal de la Unidad de Igualdad de Género de la Fiscalía General de la República.</t>
  </si>
  <si>
    <t>Porcentaje de avance en el desarrollo de una capacitación en línea, especializada para personal sustantivo.</t>
  </si>
  <si>
    <t>Porcentaje de personas servidoras públicas que aprobaron la capacitación especializada dirigida a personal de la Coordinación de Servicios Periciales de la Fiscalía General de la República.</t>
  </si>
  <si>
    <t>Porcentaje de personas servidoras públicas que aprobaron el curso de argumentación jurídica con perspectiva de género.</t>
  </si>
  <si>
    <t>Porcentaje de personas indígenas y afromexicanas que asistieron a pláticas en lengua materna en temas de derechos humanos y violencia de género, en 2022.</t>
  </si>
  <si>
    <t>Porcentaje de acciones de difusión en derechos humanos y prevención de violencia de género en lengua materna, dirigidas a personas indígenas y afromexicanas, en 2022.</t>
  </si>
  <si>
    <t>Porcentaje de aprobación de personas indígenas y afromexicanas que asistieron a cursos de derechos humanos y violencia de género, en 2022.</t>
  </si>
  <si>
    <t>Porcentaje de aprobación de personas servidoras públicas de los tres niveles de gobierno que asistieron a cursos de derechos humanos de las personas indígenas y afromexicanas y/o antropología social con perspectiva de género, en 2022.</t>
  </si>
  <si>
    <t xml:space="preserve"> Secretaria de Fiscalía General de la República </t>
  </si>
  <si>
    <t xml:space="preserve"> La Unidad Especializada para la Atención de Asuntos Indígenas de la Fiscalía General de la República está consciente que la Nación mexicana tiene una composición pluricultural, en la que existen rezagos y desigualdades que se concentran en algunos sectores de la población, uno de ellos es la población indígena, quienes viven en condiciones de pobreza, marginación, discriminación y exclusión. Por ende, la violencia contra las mujeres indígenas presenta un escenario de múltiples estructuras de opresión, que al juntarse, aumentan las desventajas, exclusiones y desigualdades. Las cuales, sino se comienzan a prevenir, dificilmente podrán erradicarse. Es necesario trabajar con comunidades indígenas para coadyuvar a eliminar patrones socioculturales machistas y empoderar a las niñas y mujeres indígenas; así como, capacitar a las personas servidoras públicas para evitar violaciones a derechos humanos de los integrantes de los pueblos indígenas, en especial con las mujeres.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Los delitos relativos a hechos de violencia contra las mujeres por su condición de género, los cometidos contra niñas, niños y adolescentes y en materia de trata de personas, competencia de la Fiscalía Especializada en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para orientar a la población a fin de alentar la denuncia de estos delitos. </t>
  </si>
  <si>
    <t>328</t>
  </si>
  <si>
    <t>818</t>
  </si>
  <si>
    <t>1186</t>
  </si>
  <si>
    <t>1465</t>
  </si>
  <si>
    <t>(Fiscalía Especializada en Delitos de Violencia Contra las Mujeres y Trata de Personas)</t>
  </si>
  <si>
    <t>(Fiscalía Especializada en materia de Derechos Humanos)</t>
  </si>
  <si>
    <t>66.2</t>
  </si>
  <si>
    <t>Investigar y perseguir los delitos cometidos en materia de derechos humanos</t>
  </si>
  <si>
    <t>E009</t>
  </si>
  <si>
    <t>0.22</t>
  </si>
  <si>
    <t>0.5</t>
  </si>
  <si>
    <t>UR: SKC</t>
  </si>
  <si>
    <t>SKC</t>
  </si>
  <si>
    <t>Tasa de variación de los documentos difundidos en el micrositio Género y Derecho Penal.</t>
  </si>
  <si>
    <t>63.10</t>
  </si>
  <si>
    <t>Porcentaje de servidoras públicas capacitadas, respecto del total de personal del Instituto Nacional de Ciencias Penales capacitado.</t>
  </si>
  <si>
    <t>35.92</t>
  </si>
  <si>
    <t>79.90</t>
  </si>
  <si>
    <t>Porcentaje de personas servidoras públicas que aprobaron la capacitación impartida respecto al total de personas inscritas en los cursos de capacitación programados por el INACIPE en materia de Igualdad entre mujeres y hombres, erradicación de la violencia de género y cualquier forma de discriminación de género.</t>
  </si>
  <si>
    <t>Porcentaje de avance en el desarrollo de una investigación en temas relacionados con las ciencias penales, feminicidio y delitos de violencia contra mujeres; respecto del avance programado en 2022.</t>
  </si>
  <si>
    <t xml:space="preserve"> SKC- Instituto Nacional de Ciencias Penales </t>
  </si>
  <si>
    <t xml:space="preserve"> El Secretariado Ejecutivo del Sistema Nacional de Seguridad Pública registró en 2021 de enero a diciembre 253,739 denuncias de violencia familiar y 21,189 carpetas de investigación del delito de violación, delitos que en ocasiones escalan a feminicidio de los cuales se registraron 1,004 en el mismo período. En este contexto, la CEPAL refiere a México como el segundo país con más feminicidios consumados en los países de América Latina y el Caribe con 948 después de Brasil con 1,728  en el período de 2020. Instrumentos Internacionales refieren la realización del estudio y conexión de este tipo de violencias hacia las mujeres. La investigación a realizar para el 2022, pretende llevar a cabo un análisis sobre el incremento de los delitos de violencia familiar y violación cada vez hace más frecuente que culminen en feminicidio en el país. </t>
  </si>
  <si>
    <t>80</t>
  </si>
  <si>
    <t>1256</t>
  </si>
  <si>
    <t>(Instituto Nacional de Ciencias Penales)</t>
  </si>
  <si>
    <t>Realizar investigación académica en el marco de las ciencias penales</t>
  </si>
  <si>
    <t>Porcentaje de talleres de sensibilización impartidos en materia de violencia política contra las mujeres en razón de género, respecto de los talleres de sensibilización programados en el periodo.</t>
  </si>
  <si>
    <t>Porcentaje de avance en el diseño y elaboración del Protocolo Básico de Actuación Ministerial en materia de violencia política contra las mujeres en razón de género.</t>
  </si>
  <si>
    <t xml:space="preserve"> La Fiscalía Especializada en materia de Delitos Electorales (FISEL)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personas servidoras públicas, con la finalidad de fomentar la cultura de la denuncia, prevenir y erradicar este tipo de violencia hacia las mujeres en México. </t>
  </si>
  <si>
    <t>(Fiscalía Especializada en materia de Delitos Electorales)</t>
  </si>
  <si>
    <t>Investigar, perseguir y prevenir delitos del orden electoral</t>
  </si>
  <si>
    <t>0.90</t>
  </si>
  <si>
    <t>UR: 133</t>
  </si>
  <si>
    <t>93.15</t>
  </si>
  <si>
    <t>93.33</t>
  </si>
  <si>
    <t>133</t>
  </si>
  <si>
    <t>Porcentaje de personas servidoras públicas de la FGR que aprobaron las actividades académicas de capacitación y profesionalización, respecto del total de personas servidoras públicas asistentes a los cursos de capacitación en materia de Perspectiva de Género, Atención y Protección a Mujeres Víctimas de Violencia y Derechos Humanos en 2022.</t>
  </si>
  <si>
    <t xml:space="preserve"> Las personas servidoras públicas que integran la Fiscalía General de la República (FGR) deben garantizar en toda investigación y proceso penal la perspectiva de género; bajo este supuesto, la falta de conocimiento en materia de derechos humanos de las mujeres, así como en la atención y protección a mujeres víctimas de violencia y de sus hijos e hijas, repercute de manera significativa en los casos de desigualdad y discriminación en el ámbito de las competencias del personal sustantivo de la Institución; por lo que, la Dirección General de Formación Profesional tiene como objetivo proporcionar al personal de la Institución, las herramientas necesarias para la correcta aplicación de los protocolos de atención para la investigación de delitos relacionados con casos de violencia contra las mujeres que les permitan desarrollar sus funciones incorporando la perspectiva de género y los derechos humanos de las mujeres para una efectiva procuración de justicia. </t>
  </si>
  <si>
    <t>348</t>
  </si>
  <si>
    <t>405</t>
  </si>
  <si>
    <t>(Dirección General de Formación Profesional)</t>
  </si>
  <si>
    <t>Promover la formación profesional y capacitación del capital humano</t>
  </si>
  <si>
    <t>1.08</t>
  </si>
  <si>
    <t>2.30</t>
  </si>
  <si>
    <t>4.65</t>
  </si>
  <si>
    <t>UR: 811</t>
  </si>
  <si>
    <t>811</t>
  </si>
  <si>
    <t>Porcentaje de pago de inscripción y colegiaturas a las y los hijos de las personas servidoras públicas de la Fiscalía General de la República con funciones de policía o apoyo directo a las tareas de combate a la delincuencia, que hayan fallecido en el cumplimiento de las mismas.</t>
  </si>
  <si>
    <t xml:space="preserve"> El personal con funciones de policía o apoyo directo al combate a la delincuencia adscrito a la Fiscalía General de la República desarrolla actividades que ponen en peligro su vida. Comúnmente, estas personas servidoras públicas son el principal sostén económico de sus familias. Ante su deceso, sus familias resienten un grave deterioro en sus ingresos económicos; y entre los gastos más recurrentes se encuentra el pago por concepto de inscripción y colegiaturas de hijas e hijos. Por lo anterior, es necesario otorgar la ayuda económica extraordinaria para el pago de colegiaturas e inscripciones de las hijas y los hijos del personal sustantivo que haya desempeñado funciones de policía o de apoyo directo a las tareas de combate a la delincuencia y que haya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otorgada se coadyuva a que las familias afectadas tengan este tipo de apoyo por la ausencia del padre fallecido en el desempeño de esas funciones. </t>
  </si>
  <si>
    <t>26</t>
  </si>
  <si>
    <t>23</t>
  </si>
  <si>
    <t>(Dirección General de Recursos Humanos y Organización)</t>
  </si>
  <si>
    <t>4.6</t>
  </si>
  <si>
    <t>UR: GYR</t>
  </si>
  <si>
    <t>9.23</t>
  </si>
  <si>
    <t>16.80</t>
  </si>
  <si>
    <t>GYR</t>
  </si>
  <si>
    <t>Cobertura de detección de primera vez de diabetes mellitus en población derechohabiente de 20 años y más</t>
  </si>
  <si>
    <t>5.60</t>
  </si>
  <si>
    <t>7.07</t>
  </si>
  <si>
    <t>12.40</t>
  </si>
  <si>
    <t>Cobertura de mastografía de tamizaje de primera vez en mujeres entre 50 a 69 años</t>
  </si>
  <si>
    <t>9.13</t>
  </si>
  <si>
    <t>15.70</t>
  </si>
  <si>
    <t>Cobertura de tamizaje de primera vez de cáncer cérvico uterino a través de citología cervical en mujeres de 25 a 64 años</t>
  </si>
  <si>
    <t>Proporción</t>
  </si>
  <si>
    <t>Proporción de Adolescentes Embarazadas de 10 a 19 años.</t>
  </si>
  <si>
    <t>66.30</t>
  </si>
  <si>
    <t>Porcentaje de entrevistas de consejería anticonceptiva</t>
  </si>
  <si>
    <t xml:space="preserve"> GYR- Instituto Mexicano del Seguro Social </t>
  </si>
  <si>
    <t xml:space="preserve"> En México, el embarazo en adolescentes es un problema de Salud Pública, que conlleva a rezago en su educación con afectación en su desarrollo sociocultural y pérdida de oportunidades para lograr proyectos de vida, además de poner en riesgo a su salud e incluso la muerte de ella o su producto. Tiene el propósito de medir el impacto de acciones en relación a la Salud Reproductiva específicamente la planeación de un embarazo en mejores condiciones. Desde el punto de vista biomédico el embarazo adolescente incrementa el riesgo de morbilidad y mortalidad materna, perinatal y neonatal. Por lo anterior y con la finalidad de postergar el primer embarazo en la adolescente y retrasar un siguiente, se debe fortalecer la entrega oportuna a la población sea o no derechohabiente de los servicios de planificación familiar y anticoncepción, de comunicación educativa personalizada en un marco de información personalizada respetando los derechos humanos, sexuales y reproductivos y el derecho a la libre decisión informada y voluntaria, identificando expectativas, necesidades personales y riesgos reproductivos. Realizar el fortalecimiento técnico del personal médico, de enfermería y trabajo social, para garantizar la prestación del servicio en forma oportuna y de calidad dirigida a la mujer y al hombre en edad reproductiva, además de realizar la detección de VIH mediante prueba rápida voluntaria en adolescentes y mujeres embarazadas para evitar la transmisión perinatal. La detección oportuna de padecimientos crónicos como la diabetes mellitus tipo 2 y cánceres en la mujer, representa una oportunidad para modificar favorablemente la historia natural de la enfermedad, con ello se pretende instituir el tratamiento oportuno para evitar complicaciones que afectan la calidad de vida o aceleran la muerte prematura.  </t>
  </si>
  <si>
    <t>1956067</t>
  </si>
  <si>
    <t>3657045</t>
  </si>
  <si>
    <t>24066831</t>
  </si>
  <si>
    <t>27095791</t>
  </si>
  <si>
    <t>(Instituto Mexicano del Seguro Social)</t>
  </si>
  <si>
    <t>Prevención y control de enfermedades</t>
  </si>
  <si>
    <t>72.68</t>
  </si>
  <si>
    <t>89.90</t>
  </si>
  <si>
    <t>88.60</t>
  </si>
  <si>
    <t xml:space="preserve">Porcentaje de madres trabajadoras beneficiarias mediante el servicio de guardería </t>
  </si>
  <si>
    <t>74.78</t>
  </si>
  <si>
    <t>67.78</t>
  </si>
  <si>
    <t>70.40</t>
  </si>
  <si>
    <t>Porcentaje de ocupación en guarderías</t>
  </si>
  <si>
    <t>12.09</t>
  </si>
  <si>
    <t>12.50</t>
  </si>
  <si>
    <t>Porcentaje de cobertura de la demanda del servicio de guarderías</t>
  </si>
  <si>
    <t xml:space="preserve"> El problema que da origen a la intervención gubernamental, a través del Programa Presupuestario E007 ?Servicios de Guardería? se percibe como ?La persona  trabajadora con hijos menores de 4 años no puede permanecer en el mercado laboral formal?, por lo que el objetivo del programa se enfoca en contribuir a promover el acceso de las personas al trabajo remunerado, empleo decente y recursos productivos, en un marco de igualdad, mediante el otorgamiento de los servicios de guardería, entendido este último como un derecho laboral y se complementa con el derecho social que tienen los hijos de las personas trabajadoras a acceder a los servicios de cuidado y atención que se ofrecen en las guarderías, siendo la Unidad Responsable del Programa presupuestario, la Coordinación del Servicio de Guarderías para el Desarrollo Integral Infantil (CSGDII) de la Dirección de Prestaciones Económicas y Sociales (DPES), facultades establecidas en el Reglamento Interior del Instituto Mexicano del Seguro Social (RIIMSS).  El servicio de guardería que proporciona del Instituto incluye el cuidado y protección diaria, además el desarrollo de aspectos socioafectivos, de psicomotricidad, de salud, de recreación, nutricionales y cognitivos. Al encontrar en las guarderías un ambiente adecuado para la atención y educación de los niños, Los padres y madres beneficiarios pueden realizar sus labores con tranquilidad. De esta manera; se favorece el desarrollo de los niños al proporcionarles, durante la primera infancia, un servicio de alto valor educativo, nutricional y de fomento de la salud, fundamentales para generar hábitos indispensables para la vida. </t>
  </si>
  <si>
    <t>88928</t>
  </si>
  <si>
    <t>81780</t>
  </si>
  <si>
    <t>241610</t>
  </si>
  <si>
    <t>Servicios de guardería</t>
  </si>
  <si>
    <t>E007</t>
  </si>
  <si>
    <t>5.50</t>
  </si>
  <si>
    <t>Promedio de atenciones prenatales por embarazada</t>
  </si>
  <si>
    <t>50.10</t>
  </si>
  <si>
    <t>Oportunidad de inicio de la vigilancia prenatal</t>
  </si>
  <si>
    <t xml:space="preserve"> No todas las mujeres embarazadas acuden dentro de las primeras 13 semanas y 6 días de gestación a la vigilancia prenatal para identificar tempranamente factores d riesgo y/o complicaciones en el binomio madre-hijo. No siempre la mujer embarazada acude a su consulta prenatal para favorecer la oportunidad de brindarle acciones preventivas, educativas y asistenciales para el autocuidado de la salud del binomio. </t>
  </si>
  <si>
    <t>202059</t>
  </si>
  <si>
    <t>13230234</t>
  </si>
  <si>
    <t>22.37</t>
  </si>
  <si>
    <t>52.95</t>
  </si>
  <si>
    <t>UR: GYN</t>
  </si>
  <si>
    <t>GYN</t>
  </si>
  <si>
    <t xml:space="preserve">Porcentaje de estrategias implementadas de forma transversales en materia de equidad de género instrumentadas en las Unidades Administrativas del Instituto </t>
  </si>
  <si>
    <t>17.33</t>
  </si>
  <si>
    <t>Porcentaje de pláticas de sensibilización relizadas por los Enlaces de Equidad en las Unidades Administrativas y Médicas en materia de igualdad, no discriminación y de acceso a las mujeres a una vida libre de violencia</t>
  </si>
  <si>
    <t>134.50</t>
  </si>
  <si>
    <t xml:space="preserve">Porcentaje de Enlaces de Equidad del Instituto capacitados que sensibilizan y orientan al personal de su área de trabajo </t>
  </si>
  <si>
    <t>Porcentaje de materiales de difusión elaborados y distribuidos sobre el tema de igualdad, no discriminación y de acceso a las mujeres a una vida libre de violencia realizados</t>
  </si>
  <si>
    <t>60.20</t>
  </si>
  <si>
    <t xml:space="preserve">Porcentaje de personal del Instituto capacitado en materia de igualdad, no discriminación y de acceso a las mujeres a una vida libre de violencia realizadas en las Unidades Médicas y Administrativas del Instituto  </t>
  </si>
  <si>
    <t>Porcentaje de Unidades Administrativas del Instituto que incorporan estrategias transversales en materia de equidad de género en sus actividades.</t>
  </si>
  <si>
    <t xml:space="preserve"> GYN- Instituto de Seguridad y Servicios Sociales de los Trabajadores del Estado </t>
  </si>
  <si>
    <t xml:space="preserve"> Capacitación para la formación de personal del Instituto y realizar una mejor atención a la población en materia de para la prevención del Acoso sexual, Hostigamiento sexual, actos de discriminación por género, Acoso laboral, y la Implementación del Protocolo para la prevención, atención y sanción del hostigamiento sexual y acoso sexual; implementación de la Norma Oficial Mexicana NOM-046-SSA2-2005 ?Violencia familiar, sexual y contra las mujeres. Criterios para la prevención y atención?; Implementación del Protocolo de actuación de los Comités de Ética y de Prevención de Conflictos de Interés en atención de presuntos actos de discriminación; Estereotipos de Género, masculinidades homogeneizadas y micromachismos, y cultura de igualdad; capacitación para un Lenguaje incluyente No sexista, y de derechos sexuales y reproductivos.  </t>
  </si>
  <si>
    <t>(Instituto de Seguridad y Servicios Sociales de los Trabajadores del Estado)</t>
  </si>
  <si>
    <t>52.9</t>
  </si>
  <si>
    <t>Equidad de Género</t>
  </si>
  <si>
    <t>51</t>
  </si>
  <si>
    <t>146.19</t>
  </si>
  <si>
    <t>246.71</t>
  </si>
  <si>
    <t>581.02</t>
  </si>
  <si>
    <t>2.65</t>
  </si>
  <si>
    <t>2.53</t>
  </si>
  <si>
    <t>2.50</t>
  </si>
  <si>
    <t>Promedio de consultas por mujer embarazada</t>
  </si>
  <si>
    <t xml:space="preserve"> Programa orientado a la prevención de enfermedades la promoción de la salud y la rehabilitación </t>
  </si>
  <si>
    <t>48428</t>
  </si>
  <si>
    <t>49500</t>
  </si>
  <si>
    <t>581.0</t>
  </si>
  <si>
    <t>Prevención y Control de Enfermedades</t>
  </si>
  <si>
    <t>E043</t>
  </si>
  <si>
    <t>1.24</t>
  </si>
  <si>
    <t>11.72</t>
  </si>
  <si>
    <t>UR: T9N</t>
  </si>
  <si>
    <t>26.00</t>
  </si>
  <si>
    <t>T9N</t>
  </si>
  <si>
    <t xml:space="preserve">I4. Porcentaje de servicios de atención inmediata otorgados en el Centro de Atención y Bienestar Laboral y de Género. </t>
  </si>
  <si>
    <t xml:space="preserve">I3. Porcentaje de trabajadoras y trabajadores que recibieron servicios de atención inmediata en el Centro de Atención y Bienestar Laboral y de Género. </t>
  </si>
  <si>
    <t>66.00</t>
  </si>
  <si>
    <t>I2. Porcentaje de trabajadoras y trabajadores que obtuvieron constancia de conclusión de los cursos de capacitación en materia de igualdad, inclusión, no discriminación, violencia laboral, acoso sexual y hostigamiento sexual y laboral  respecto al total de las y los trabajadores inscritos en los cursos de capacitación.</t>
  </si>
  <si>
    <t>I1. Porcentaje de  actividades de sensibilización realizadas en materia de inclusión, igualdad de género, no discriminación y acceso de las mujeres a una vida libre de violencia con respecto al total de actividades programadas en el período.</t>
  </si>
  <si>
    <t xml:space="preserve"> T9N- Pemex Corporativo </t>
  </si>
  <si>
    <t xml:space="preserve"> Derivado de los diversos diagnósticos llevados a cabo en 2020 y 2021 se mencionan algunos de los principales hallazgos: 1. Existe una suerte de invisibilización en los mecanismos de producción de las desigualdades de oportunidades para hombres y mujeres dentro de Pemex.  2. Al interior de Pemex existe un mecanismo fuertemente legitimado en la masculinización del rol laboral el cual se expresa, entre otras cosas, por los altos niveles de competitividad, la segregación ocupacional, el bajo porcentaje de mujeres en puestos directivos, la estereotipación del rol laboral que marca los ?empleos femeninos? y los ?empleos masculinos?.  4. Hay una tendencia a la naturalización de la violencia, sobre todo en los hombres entrevistados, mientras que las mujeres si identifican los casos en los ya sea ellas o alguna compañera sufrieron algún episodio de violencia.    </t>
  </si>
  <si>
    <t>4392</t>
  </si>
  <si>
    <t>7666</t>
  </si>
  <si>
    <t>9087</t>
  </si>
  <si>
    <t>13743</t>
  </si>
  <si>
    <t>(Pemex Corporativo)</t>
  </si>
  <si>
    <t>11.7</t>
  </si>
  <si>
    <t>52</t>
  </si>
  <si>
    <t>0.48</t>
  </si>
  <si>
    <t>1.06</t>
  </si>
  <si>
    <t>UR: TVV</t>
  </si>
  <si>
    <t>TVV</t>
  </si>
  <si>
    <t xml:space="preserve">Porcentaje del personal adscrito a  Generación V  alcanzado por la campaña de difusión en temas de igualdad de género, erradicación de la violencia y no discriminación por género     </t>
  </si>
  <si>
    <t>Porcentaje de mujeres adscritas a Generación II, capacitadas en procesos sustantivos o técnicos</t>
  </si>
  <si>
    <t xml:space="preserve">Porcentaje del personal adscrito a Generación II  alcanzado por la campaña de difusión en temas de igualdad de género, erradicación de la violencia y no discriminación por género         </t>
  </si>
  <si>
    <t>Porcentaje del personal adscrito a Generación VI alcanzado por la campaña de difusión en temas de igualdad de género, erradicación de la violencia y no discriminación por género      </t>
  </si>
  <si>
    <t xml:space="preserve">Porcentaje del personal adscrito a Generación VI alcanzado por la campaña de difusión en temas de igualdad de género, erradicación de la violencia y no discriminación por género     </t>
  </si>
  <si>
    <t>Porcentaje de mujeres adscritas a Generación IV, capacitadas en procesos sustantivos o técnicos</t>
  </si>
  <si>
    <t xml:space="preserve"> TVV- CFE Consolidado </t>
  </si>
  <si>
    <t xml:space="preserve"> Al mes de marzo de 2022, del total de personas que trabajan en la empresa, 75% son hombres y 25% mujeres, persistiendo el hecho de que, a medida que se asciende en la estructura jerárquica, la presencia de mujeres va siendo cada vez menor hasta desaparecer en los últimos niveles.  En tal virtud, resulta indispensable continuar con procesos de capacitación como una estrategia que permita a las mujeres de la CFE adquirir conocimientos y habilidades que les permitan profesionalizarse, lo cual coadyuva a que puedan ingresar, permanecer o ascender en áreas que continúan siendo altamente masculinizadas.  Por otro lado, es pertinente mencionar que desde la creación de la UGI se han emitido diversos instrumentos normativos que dan sustento a las acciones que en materia de igualdad de género se han implementado en la empresa. Dentro de este marco normativo, se encuentra, por ejemplo, el Programa de Igualdad de Género e Inclusión y el Manual para la Prevención, Atención y Sanción para el Hostigamiento Sexual y Acoso Sexual en la Comisión Federal de Electricidad, instrumentos que por su relevancia deben ser difundidos y conocidos por todo el personal. </t>
  </si>
  <si>
    <t>31</t>
  </si>
  <si>
    <t>705</t>
  </si>
  <si>
    <t>538</t>
  </si>
  <si>
    <t>(CFE Consolidado)</t>
  </si>
  <si>
    <t>Operación y mantenimiento de las centrales generadoras de energía eléctrica</t>
  </si>
  <si>
    <t>E561</t>
  </si>
  <si>
    <t>53</t>
  </si>
  <si>
    <t>0.11</t>
  </si>
  <si>
    <t>0.25</t>
  </si>
  <si>
    <t>Porcentaje de mujeres adscritas a Transmisión capacitadas en procesos sustantivos o técnicos</t>
  </si>
  <si>
    <t xml:space="preserve">Porcentaje del personal adscrito a Transmisión alcanzado por la campaña de difusión en temas de igualdad de género, erradicación de la violencia y no discriminación por género         </t>
  </si>
  <si>
    <t>2000</t>
  </si>
  <si>
    <t>408</t>
  </si>
  <si>
    <t>Operación y mantenimiento de la Red Nacional de Transmisión</t>
  </si>
  <si>
    <t>E579</t>
  </si>
  <si>
    <t>0.99</t>
  </si>
  <si>
    <t>2.13</t>
  </si>
  <si>
    <t>Porcentaje de mujeres adscritas a Distribución, capacitadas en procesos sustantivos o técnicos</t>
  </si>
  <si>
    <t xml:space="preserve"> Al mes de marzo de 2022, del total de personas que trabajan en la empresa, 75% son hombres y 25% mujeres, persistiendo el hecho de que, a medida que se asciende en la estructura jerárquica, la presencia de mujeres va siendo cada vez menor hasta desaparecer en los últimos niveles. De esta manera, la falta de opciones de crecimiento profesional para las mujeres origina que las mujeres, no puedan optar por ascender en la estructura laboral, ya que los puestos de mayor jerarquía o en las áreas técnicas están ocupados por hombres. </t>
  </si>
  <si>
    <t>146</t>
  </si>
  <si>
    <t>127</t>
  </si>
  <si>
    <t>2.1</t>
  </si>
  <si>
    <t>Operación y mantenimiento de la infraestructura del proceso de distribución de energía eléctrica</t>
  </si>
  <si>
    <t>E580</t>
  </si>
  <si>
    <t>0.13</t>
  </si>
  <si>
    <t xml:space="preserve">Porcentaje del personal adscrito  a Suministrador de Servicios Básicos alcanzado por la campaña de difusión en temas de igualdad de género, erradicación de la violencia y no discriminación por género         </t>
  </si>
  <si>
    <t>1400</t>
  </si>
  <si>
    <t>2600</t>
  </si>
  <si>
    <t>4000</t>
  </si>
  <si>
    <t>Comercialización de energía eléctrica y productos asociados</t>
  </si>
  <si>
    <t>E581</t>
  </si>
  <si>
    <t>Porcentaje de mujeres adscritas a la Dirección Corporativa de Operaciones, capacitadas en procesos sustantivos o técnicos</t>
  </si>
  <si>
    <t xml:space="preserve">Porcentaje del personal adscrito a la Dirección Corporativa de Operaciones alcanzado por la campaña de difusión en temas de igualdad de género, erradicación de la violencia y no discriminación por género         </t>
  </si>
  <si>
    <t>88.00</t>
  </si>
  <si>
    <t xml:space="preserve">Porcentaje del personal adscrito a la Oficina del Abogado General alcanzado por la campaña de difusión en temas de igualdad de género, erradicación de la violencia y no discriminación por género         </t>
  </si>
  <si>
    <t xml:space="preserve">Porcentaje del personal adscrito a la Coordinación de Comunicación Corporativa capacitado en temas de igualdad de género, erradicación de la violencia y no discriminación por género         </t>
  </si>
  <si>
    <t xml:space="preserve">Porcentaje del personal adscrito a la Dirección Corporativa de Planeación Estratégica alcanzado por la campaña de difusión en temas de igualdad de género, erradicación de la violencia y no discriminación por género         </t>
  </si>
  <si>
    <t>Porcentaje del personal adscrito  a la Auditoría Interna alcanzado por la campaña de difusión en temas de igualdad de género, erradicación de la violencia y no discriminación por género      </t>
  </si>
  <si>
    <t>60</t>
  </si>
  <si>
    <t>376</t>
  </si>
  <si>
    <t>580</t>
  </si>
  <si>
    <t>Prestación de servicios corporativos</t>
  </si>
  <si>
    <t>E582</t>
  </si>
  <si>
    <t xml:space="preserve">Porcentaje del personal adscrito a la Unidad de Género e Inclusión certificado como Personas Consejeras </t>
  </si>
  <si>
    <t>9.00</t>
  </si>
  <si>
    <t xml:space="preserve">Porcentaje del personal adscrito a la Dirección Corporativa de Administración alcanzado por la campaña de difusión en temas de igualdad de género, erradicación de la violencia y no discriminación por género         </t>
  </si>
  <si>
    <t>14.80</t>
  </si>
  <si>
    <t xml:space="preserve">Porcentaje del personal adscrito a la Dirección Corporativa de Finanzas alcanzado por la campaña de difusión en temas de igualdad de género, erradicación de la violencia y no discriminación por género         </t>
  </si>
  <si>
    <t>1713</t>
  </si>
  <si>
    <t>130</t>
  </si>
  <si>
    <t>197</t>
  </si>
  <si>
    <t>Porcentaje de mujeres adscritas a la Dirección Corporativa de Ingeniería y Proyectos de Infraestructura, capacitadas en procesos sustantivos o técnicos</t>
  </si>
  <si>
    <t xml:space="preserve">Porcentaje del personal adscrito a la Dirección Corporativa de Ingeniería y Proyectos de Infraestructura alcanzado por la campaña de difusión en temas de igualdad de género, erradicación de la violencia y no discriminación por género         </t>
  </si>
  <si>
    <t>531</t>
  </si>
  <si>
    <t>Coordinación de las funciones y recursos para la infraestructura eléctrica</t>
  </si>
  <si>
    <t>P552</t>
  </si>
  <si>
    <r>
      <t xml:space="preserve">Monto Aprobado </t>
    </r>
    <r>
      <rPr>
        <sz val="9"/>
        <color theme="1"/>
        <rFont val="Montserrat"/>
      </rPr>
      <t xml:space="preserve">
(millones de pesos)</t>
    </r>
  </si>
  <si>
    <r>
      <t>Acciones realizadas en el periodo
UR:</t>
    </r>
    <r>
      <rPr>
        <sz val="9"/>
        <color theme="1"/>
        <rFont val="Montserrat"/>
      </rPr>
      <t xml:space="preserve"> 200
CAPACITACIÓN EN MATERIA DE IGUALDAD ENTRE MUJERES Y HOMBRES  14 eventos, 18 Documentos especializados, 3 Conferencias Día Naranja organizadas por la UTIG  CERTIFICACIÓN EN IGUALDAD LABORAL Y NO DISCRIMINACIÓN  Se realizaron 7 acciones derivadas del Plan de Acción de la Política para la Igualdad Laboral y No Discriminación   Reunión del Grupo de Seguimiento y Vigilancia de prácticas de igualdad laboral y no discriminación.  CAMPAÑAS INSTITUCIONALES PARA CONSOLIDAR UNA CULTURA CON LA PERSPECTIVA DE GÉNERO, LIBRE DE DISCRIMINACIÓN Y VIOLENCIA  Mensualmente se generan diversos contenidos a manera de campaña permanente, mismos que se dividen en 4 temas: derechos humanos y derechos humanos de las mujeres; vida libre de violencia; No discriminación y diversidad; y Política de Igualdad y cultural institucional libre de discriminación.   ACCIONES PARA LA PREVENCIÓN, ATENCIÓN Y SANCIÓN DE LA VIOLENCIA DE GÉNERO AL INTERIOR DEL SENADO DE LA REPÚBLICA  PREVENCIÓN  Reuniones de Trabajo  Procesos formativos  </t>
    </r>
  </si>
  <si>
    <r>
      <t>Justificación de diferencia de avances con respecto a las metas programadas
UR:</t>
    </r>
    <r>
      <rPr>
        <sz val="9"/>
        <color theme="1"/>
        <rFont val="Montserrat"/>
      </rPr>
      <t xml:space="preserve"> 200
- En el archivo de población atendida no se encuentran desglosadas las edades ya que el personal no lo indica.    - En el indicador de mujeres y hombres capacitados el número se elevó ya que hubo mayor demanda en las conferencias brindadas.</t>
    </r>
  </si>
  <si>
    <r>
      <t>Acciones de mejora para el siguiente periodo
UR:</t>
    </r>
    <r>
      <rPr>
        <sz val="9"/>
        <color theme="1"/>
        <rFont val="Montserrat"/>
      </rPr>
      <t xml:space="preserve"> 200
Sin información</t>
    </r>
  </si>
  <si>
    <r>
      <t>Acciones realizadas en el periodo
UR:</t>
    </r>
    <r>
      <rPr>
        <sz val="9"/>
        <color theme="1"/>
        <rFont val="Montserrat"/>
      </rPr>
      <t xml:space="preserve"> TVV
Durante el segundo trimestre de 2022, la Dirección Corporativa de Ingeniería y Proyectos de Infraestructura no reportó actividades realizadas.</t>
    </r>
  </si>
  <si>
    <r>
      <t>Justificación de diferencia de avances con respecto a las metas programadas
UR:</t>
    </r>
    <r>
      <rPr>
        <sz val="9"/>
        <color theme="1"/>
        <rFont val="Montserrat"/>
      </rPr>
      <t xml:space="preserve"> TVV
Este trimestre no hay diferencia de avances en las metas de los indicadores. Sin embargo, las metas son anuales, por lo que la totalidad de las actividades contempladas para cumplirlas serán realizadas durante el transcurso del año 2022.</t>
    </r>
  </si>
  <si>
    <r>
      <t>Acciones de mejora para el siguiente periodo
UR:</t>
    </r>
    <r>
      <rPr>
        <sz val="9"/>
        <color theme="1"/>
        <rFont val="Montserrat"/>
      </rPr>
      <t xml:space="preserve"> TVV
Sin información</t>
    </r>
  </si>
  <si>
    <r>
      <t>Acciones realizadas en el periodo
UR:</t>
    </r>
    <r>
      <rPr>
        <sz val="9"/>
        <color theme="1"/>
        <rFont val="Montserrat"/>
      </rPr>
      <t xml:space="preserve"> TVV
Pláticas informativas sobre el Manual para la Prevención, Atención y Sanción del Hostigamiento Sexual y Acoso Sexual en la CFE   El 29 de abril y 4 de mayo de 2022, la UGI impartió 5 pláticas presenciales del referido Manual a 168 personas (65 mujeres y 103 hombres) adscritas a la Dirección Corporativa de Operaciones. Dichas pláticas tuvieron como objetivo brindar capacitación respecto al contenido del citado documento normativo.     Taller sobre igualdad de género para personal de mando  El 27 de junio de 2022, la UGI impartió el referido taller a 21 personas, 2 mujeres y 19 hombres, de la EPS Generación VI. Dicho curso, desarrollado en modalidad presencial, tiene como objetivo que el personal de mando de la CFE conozca las causas que ocasionan que la industria eléctrica esté integrada mayormente por hombres, a fin de que implementen estrategias en sus áreas de trabajo que contribuyan a tener una empresa igualitaria.    Curso: ?Conceptos Mínimos de Género?   Durante el segundo trimest;  Conferencia: ?Prevencioìn del hostigamiento sexual y acoso sexual?   Durante el segundo trimestre del 2022, esta conferencia se impartioì en seis ocasiones, con la participaron de 1,075 personas (657 mujeres y 418 hombres) de las áreas siguientes: CFE Capital, CFE Distribución, CFE Generación I, CFE Generación II, CFE Generación IV, CFE Generación VI, CFE Transmisión, Dirección Corporativa de Administración, Dirección Corporativa de Finanzas, Dirección Corporativa de Operaciones, Dirección Corporativa de Planeación Estratégica, CFE Suministrador de Servicios Básicos.    Conferencia ?Reformas en materia de paridad de género y su impacto en la CFE?  El 9 de junio de 2022, la UGI impartió la referida conferencia a 112 personas (64 mujeres y 48 hombres) de la Oficina del Abogado General. Dicha conferencia formó parte del IV Ciclo Permanente de Actualización de la citada área.      Conferencia: ?¿Por qué tenemos que hablar de igualdad de género en la CFE??  En el mes de abril se impartioì dicha conferencia, con la participación de 305 personas (194 mujeres y 111 hombres) de las aìreas siguientes: CFE Capital, CFE Distribución, CFE Generación IV, CFE Generación VI, CFE Suministrador de Servicios Básicos, CFE Transmisión, Coordinación de Proyectos Hidroeléctricos, Dirección Corporativa de Administración, Dirección Corporativa de Finanzas, y Dirección Corporativa de Planeación Estratégica.    Conferencia: ?El papel de la CFE en la construcción de un México más igualitario?  En el mes de mayo se impartioì en dos ocasiones la referida conferencia, con la participación de 188 personas (109 mujeres y 79 hombres) de las áreas siguientes: CFE Distribución CFE Generación VI CFE Transmisión Dirección Corporativa de Operaciones Dirección Corporativa de Planeación Estratégica.  </t>
    </r>
  </si>
  <si>
    <r>
      <t>Acciones realizadas en el periodo
UR:</t>
    </r>
    <r>
      <rPr>
        <sz val="9"/>
        <color theme="1"/>
        <rFont val="Montserrat"/>
      </rPr>
      <t xml:space="preserve"> TVV
Durante el segundo trimestre de 2022, la Dirección Corporativa de Operaciones reportó que 77 mujeres tomaron capacitación en áreas técnicas, lo que representa el 62.09% de la meta establecida, la cual contempla 88% de las mujeres del área, es decir 124.    En el segundo trimestre de 2022, la Oficina del Abogado General informó que se entregaron ejemplares del libro ?De la teoría a la práctica: Proyectos de electrificación con perspectiva de género? a 131 personas, lo que representa el 94.24% de la meta anual programada, la cual consiste en alcanzar con la difusión del libro señalado al 90% de su personal, es decir 139 personas de esta área; cabe señalar que para esta acción se ejerció un presupuesto de $8,500.00 pesos.</t>
    </r>
  </si>
  <si>
    <r>
      <t>Justificación de diferencia de avances con respecto a las metas programadas
UR:</t>
    </r>
    <r>
      <rPr>
        <sz val="9"/>
        <color theme="1"/>
        <rFont val="Montserrat"/>
      </rPr>
      <t xml:space="preserve"> TVV
La Dirección Corporativa de Operaciones reportó que alcanzó el 62.09% de su meta establecida y la Oficina del Abogado General informó realizó acciones que corresponden al 94.24% de su meta anual programada.    El resto de las áreas de este programa no reportaron diferencia de avances en las metas de los indicadores. Sin embargo, las metas son anuales, por lo que la totalidad de las actividades contempladas para cumplirlas serán realizadas durante el transcurso del año 2022.</t>
    </r>
  </si>
  <si>
    <r>
      <t>Acciones realizadas en el periodo
UR:</t>
    </r>
    <r>
      <rPr>
        <sz val="9"/>
        <color theme="1"/>
        <rFont val="Montserrat"/>
      </rPr>
      <t xml:space="preserve"> TVV
Durante el segundo trimestre de 2022, la EPS Suministrador de Servicios Básicos no reportó actividades realizadas.</t>
    </r>
  </si>
  <si>
    <r>
      <t>Acciones realizadas en el periodo
UR:</t>
    </r>
    <r>
      <rPr>
        <sz val="9"/>
        <color theme="1"/>
        <rFont val="Montserrat"/>
      </rPr>
      <t xml:space="preserve"> TVV
Durante el segundo trimestre de 2022, la EPS Distribución reportó la capacitación de 146 mujeres en áreas técnicas, lo que corresponde al 114.96% de la meta establecida, la cual consiste en la capacitación del 2% de las mujeres de esta EPS, es decir 127 mujeres.</t>
    </r>
  </si>
  <si>
    <r>
      <t>Justificación de diferencia de avances con respecto a las metas programadas
UR:</t>
    </r>
    <r>
      <rPr>
        <sz val="9"/>
        <color theme="1"/>
        <rFont val="Montserrat"/>
      </rPr>
      <t xml:space="preserve"> TVV
Durante el segundo trimestre de 2022, la EPS Distribución reportó el cumplimiento del 114.96% de la meta establecida. Sin embargo, las metas son anuales, por lo que el porcentaje de cumplimiento puede variar durante el transcurso del año 2022.</t>
    </r>
  </si>
  <si>
    <r>
      <t>Acciones realizadas en el periodo
UR:</t>
    </r>
    <r>
      <rPr>
        <sz val="9"/>
        <color theme="1"/>
        <rFont val="Montserrat"/>
      </rPr>
      <t xml:space="preserve"> TVV
Durante el segundo trimestre de 2022, la EPS Transmisión no reportó actividades realizadas.</t>
    </r>
  </si>
  <si>
    <r>
      <t>Acciones realizadas en el periodo
UR:</t>
    </r>
    <r>
      <rPr>
        <sz val="9"/>
        <color theme="1"/>
        <rFont val="Montserrat"/>
      </rPr>
      <t xml:space="preserve"> TVV
Durante el segundo trimestre de 2022, las EPS Generación II, la EPS Generación IV, la EPS Generación V, y la EPS Generación VI no reportaron actividades realizadas.</t>
    </r>
  </si>
  <si>
    <r>
      <t>Acciones realizadas en el periodo
UR:</t>
    </r>
    <r>
      <rPr>
        <sz val="9"/>
        <color theme="1"/>
        <rFont val="Montserrat"/>
      </rPr>
      <t xml:space="preserve"> T9N
Indicador 1. Porcentaje de  actividades de sensibilización realizadas en materia de inclusión, igualdad de género, no discriminación y acceso de las mujeres a una vida libre de violencia con respecto al total de actividades programadas en el período.  Se realizaron 72 actividades de sensibilización en materia de inclusión, igualdad de género, no discriminación y acceso de las mujeres a una vida libre de violencia.  Indicador 2. Porcentaje de trabajadoras y trabajadores que obtuvieron constancia de conclusión de los cursos de capacitación en materia de igualdad, inclusión, no discriminación, violencia laboral, acoso sexual y hostigamiento sexual y laboral  respecto al total de las y los trabajadores inscritos en los cursos de capacitación  Son 373 trabajadoras y trabajadores de Pemex que participaron en los siguientes cursos:  Empoderamiento de las mujeres y liderazgo inclusivo ,  Atención integral a casos de discriminación, acoso laboral, hostigamiento y acoso sexual en Pemex ,  Iguald;  Indicador 3.  Porcentaje de  trabajadoras y trabajadores que recibieron servicios de atención inmediata en el Centro de Atención y Bienestar Laboral y de Género   119 trabajadoras y trabajadores (75 mujeres y 43 hombres, 1 sin dato de sexo) que refieren haber recibido presuntos actos de discriminación, acoso laboral, hostigamiento sexual y acoso sexual tuvieron acompañamiento psicosocial integral por parte del CABLAG.   Indicador 4. Porcentaje de  servicios de atención inmediata otorgados en el Centro de Atención y Bienestar Laboral y de Género   548 servicios de atención inmediata se otorgaron por parte del CABLAG, integrándose por los siguientes servicios: 408 escucha activa, 105 asesoría, 1 intervención en crisis, 6 canalizaciones a servicios de salud, 14 orientaciones y 14 recomendaciones de medidas precautorias.  </t>
    </r>
  </si>
  <si>
    <r>
      <t>Justificación de diferencia de avances con respecto a las metas programadas
UR:</t>
    </r>
    <r>
      <rPr>
        <sz val="9"/>
        <color theme="1"/>
        <rFont val="Montserrat"/>
      </rPr>
      <t xml:space="preserve"> T9N
Indicador 3.  Porcentaje de trabajadoras y trabajadores que recibieron servicios de atención inmediata en el Centro de Atención y Bienestar Laboral y de Género   El indicador tuvo un avance del 51%, siendo superior al 29% programado para el trimestre.  El motivo de superar la meta ha sido la difusión de los servicios de acompañamiento integral que otorga el CABLAG a través de las jornadas y talleres virtuales que ofrece la Gerencia de Inclusión.  Indicador 4. Porcentaje de servicios de atención inmediata otorgados en el Centro de Atención y Bienestar Laboral y de Género   El indicador tuvo un avance del 44%, superando el programado que es del 26%.  El motivo de este incremento es porque, desde el primer contacto que establece el CABLAG, se prioriza crear un clima de confianza con las y los trabajadores, a través de la escucha activa y se les ofrece sin distinción estar en constante acompañamiento durante todas las gestiones que decida llevar a cabo, a partir de la situación que les aqu;  Indicador 1. Porcentaje de  actividades de sensibilización realizadas en materia de inclusión, igualdad de género, no discriminación y acceso de las mujeres a una vida libre de violencia con respecto al total de actividades programadas en el período.  El indicador tiene un avance en el segundo trimestre de 104% superando el programado que se encuentra en 19%. La razón de ello ha sido que se incrementaron en el trimestre, los talleres de prevención de las violencias en los centros de trabajo, a nivel nacional de la empresa, por lo que en este trimestre, se realizaron 55 talleres. Asimismo, las jornadas temáticas en sensibilización y prevención de violencias, igualdad entre mujeres y hombres, fueron 10 , 1 sesión de la Mesa de Inclusión, Igualdad y No Discriminación a nivel nacional. Además de 6 acciones de fomento a la economía y autonomía de las mujeres a través de conferencias y Ferias de productoras  Indicador 2. Porcentaje de trabajadoras y trabajadores que obtuvieron constancia de conclusión de los cursos de capacitación en materia de igualdad, inclusión, no discriminación, violencia laboral, acoso sexual y hostigamiento sexual y laboral  respecto al total de las y los trabajadores inscritos en los cursos de capacitación  Se tiene un avance del 38%, resultando menor al 66% programado en el trimestre. El avance real, ha representado 373 trabajadoras y trabajadores con constancia de conclusión. El bajo desempeño con respecto al programado, tiene razón principalmente por una entrega no inmediata de constancias por parte del SIRHN.  </t>
    </r>
  </si>
  <si>
    <r>
      <t>Acciones de mejora para el siguiente periodo
UR:</t>
    </r>
    <r>
      <rPr>
        <sz val="9"/>
        <color theme="1"/>
        <rFont val="Montserrat"/>
      </rPr>
      <t xml:space="preserve"> T9N
Fomentar las estrategias de difusión a nivel nacional (carteles, trípticos virtuales entre otros) que invite a las y los trabajadores a participar en capacitaciones en materia de igualdad, inclusión, no discriminación, violencia laboral, acoso sexual y hostigamiento sexual y laboral.  De igual forma, continuar con la difusión de los servicios de atención y acompañamiento psicosocial integral que ofrece el CABLAG, para las y los trabajadores que refieran haber recibido actos de discriminación, acoso laboral, hostigamiento y acoso sexual. Actualmente, a través de los chats virtuales de cada evento que se realiza, se promociona el CABLAG.   </t>
    </r>
  </si>
  <si>
    <r>
      <t>Acciones realizadas en el periodo
UR:</t>
    </r>
    <r>
      <rPr>
        <sz val="9"/>
        <color theme="1"/>
        <rFont val="Montserrat"/>
      </rPr>
      <t xml:space="preserve"> GYN
promedio de consultas por mujer embarazada</t>
    </r>
  </si>
  <si>
    <r>
      <t>Justificación de diferencia de avances con respecto a las metas programadas
UR:</t>
    </r>
    <r>
      <rPr>
        <sz val="9"/>
        <color theme="1"/>
        <rFont val="Montserrat"/>
      </rPr>
      <t xml:space="preserve"> GYN
Se obtuvo un cumplimiento de la meta del 104.84% (considerando 2.53 consultas en promedio por embarazada), donde se puede observar un numerador de 128,458 de consultas totales a embarazadas en el periodo y 48,428 consultas de primera vez otorgadas a las embarazadas, obteniendo así un indicador de 2.65 </t>
    </r>
  </si>
  <si>
    <r>
      <t>Acciones de mejora para el siguiente periodo
UR:</t>
    </r>
    <r>
      <rPr>
        <sz val="9"/>
        <color theme="1"/>
        <rFont val="Montserrat"/>
      </rPr>
      <t xml:space="preserve"> GYN
Difusión del Programa de Salud Materna, fomentar a través del equipo multidisciplinario la mejora en la atención y la disminución en los tiempos de espera para la atención en los servicios que requiera utilizar (consulta externa, odontología, vacunas, psicología, etc.) y permanencia de la estrategia mediante llamadas telefónicas para seguimiento y vigilancia de signos de alarma durante el embarazo, así como sensibilización para la asistencia presencial mínima por trimestre para los embarazos de riesgo normal. </t>
    </r>
  </si>
  <si>
    <r>
      <t>Acciones realizadas en el periodo
UR:</t>
    </r>
    <r>
      <rPr>
        <sz val="9"/>
        <color theme="1"/>
        <rFont val="Montserrat"/>
      </rPr>
      <t xml:space="preserve"> GYN
Las acciones realizadas se encuentra en el documento adjunto denominado Anexo 2 Información Cuantitativa</t>
    </r>
  </si>
  <si>
    <r>
      <t>Justificación de diferencia de avances con respecto a las metas programadas
UR:</t>
    </r>
    <r>
      <rPr>
        <sz val="9"/>
        <color theme="1"/>
        <rFont val="Montserrat"/>
      </rPr>
      <t xml:space="preserve"> GYN
Del indicador del porcentaje de personal capacitado se avanzó un 200% de la meta programada del 50%, debido a que se elaboraron y distribuyeron siete materiales de difusión de los 5 materiales que se tenía programados para este trimestre.;  Del indicador de los enlaces de equidad del Instituto capacitados, no sé cumplió la meta programada, toda vez que se realizó 104 capacitaciones esto fue a consecuencia de que los Enlaces Género realizaron menos capacitaciones a las programadas para este trimestre, ya que difundieron las capacitaciones de virtuales del Programa de Equidad y no organizaron sus sensibilizaciones en los Centros de Trabajo.;  Del indicador de los enlaces de equidad  del Instituto capacitado cumplió con la meta programada toda vez que se logró la meta de 120.4% por lo que se superó 20.4% de la meta programada, debido a los Enlaces de Género replicaron las capacitaciones realizadas por el Programa de Equidad.;  Del indicador de los enlaces de equidad del Instituto capacitados, se cumplió la meta de 269% de la meta programada, por lo que se superó 169% de la meta programada, toda vez que se dio cumplimiento al programa de trabajo consiguió establecer 269 Enlaces de Género.</t>
    </r>
  </si>
  <si>
    <r>
      <t>Acciones de mejora para el siguiente periodo
UR:</t>
    </r>
    <r>
      <rPr>
        <sz val="9"/>
        <color theme="1"/>
        <rFont val="Montserrat"/>
      </rPr>
      <t xml:space="preserve"> GYN
La convocatoria de Persona Consejera se emitió el pasado al 06 de junio de 2022, con la participación de 75 personas inscritas las cuales se harán el procedimiento de Certificación para el combate al Acoso Sexual y Hostigamiento Sexual; se implemento la Semana Mundial de la Lactancia Materna, se promovió enlace para capacitación con FEVIMTRA, CNDH y CONAPRED; se encuentra en revisión la Política de Igualdad Laboral y No Discriminación del Instituto de Seguridad y Servicios Sociales de los Trabajadores del Estado. Promoviendo mediante medios electrónicos e impresos el Derecho a la Lactancia, Licencia de Paternidad, Cáncer de Mamá, Igualdad de Género, aplicación de protocolos para el combate del acoso sexual, hostigamiento sexual, acoso laboral y actos de discriminación, estereotipos de género, violencia de género y aplicación de la nom046. finalmente se realiza el seguimiento de implementación del PROIGUALDAD 2020-2024.</t>
    </r>
  </si>
  <si>
    <r>
      <t>Acciones realizadas en el periodo
UR:</t>
    </r>
    <r>
      <rPr>
        <sz val="9"/>
        <color theme="1"/>
        <rFont val="Montserrat"/>
      </rPr>
      <t xml:space="preserve"> GYR
En el período al mes de enero a mayo de 2022, la oportunidad en el inicio de la vigilancia prenalta fue de 50.1%. El promedio de atenciones prenatales por embarazada resultó en 5.5.</t>
    </r>
  </si>
  <si>
    <r>
      <t>Justificación de diferencia de avances con respecto a las metas programadas
UR:</t>
    </r>
    <r>
      <rPr>
        <sz val="9"/>
        <color theme="1"/>
        <rFont val="Montserrat"/>
      </rPr>
      <t xml:space="preserve"> GYR
En el mes de enero-mayo de 2022, la oportunidad en el inicio de la vigilancia prenatal fue de 50.1%, conforme al Manual Metodológico de Indicadores Médicos 2019-2024 del IMSS, se considera con un desempeño medio, ya que se interpreta que cinco de cada diez embarazadas acuden a iniciar su vigilancia prenatal antes de las primeras 12 semanas y 6 días de la gestación. Lo anterior toma en cuenta el cumplimiento de las recomendaciones para la vigilancia prenatal emitidas por la OMS.  El promedio de atenciones prenatales por embarazada resultó en 5.5, con un desempeño medio con respecto de meta establecida para el periodo (6.0). Lo que contribuye a que la mujer reciba el beneficio de las acciones médico preventivas durante esta etapa, para llegar a un feliz término. Se han tenido rendición de cuentas de seguimiento de los indicadores con las Jefaturas de Servicios de Prestaciones Médicas de las 35 Representaciones del IMSS.</t>
    </r>
  </si>
  <si>
    <r>
      <t>Acciones de mejora para el siguiente periodo
UR:</t>
    </r>
    <r>
      <rPr>
        <sz val="9"/>
        <color theme="1"/>
        <rFont val="Montserrat"/>
      </rPr>
      <t xml:space="preserve"> GYR
Se está dando segumiento de manera mensual a la Calidad de la Atención a la Mujer Embarazada, con la finalidad de la mejora en la misma.</t>
    </r>
  </si>
  <si>
    <r>
      <t>Acciones realizadas en el periodo
UR:</t>
    </r>
    <r>
      <rPr>
        <sz val="9"/>
        <color theme="1"/>
        <rFont val="Montserrat"/>
      </rPr>
      <t xml:space="preserve"> GYR
Capacitación sobre el Servicio de Guardería    ? En marzo de 2022 se efectuó la primera emisión del ?Curso Básico para personal de fomento de la salud de guarderías IMSS?, alojado en la plataforma Eduteka.  Las emisiones se han estado transmitiendo sin interrupción desde entonces, con la periodicidad mensual establecida, para el personal de nuevo ingreso y aquel que aún no cumple con el requisito de acreditación.     ? El curso en línea ¿Qué deben comer las niñas y los niños menores de 6 años? Consejos útiles para madres, padres y cuidadores, disponible en la plataforma CLIMSS, se ha difundido en el micrositio ?Comunicación con Padres? y a través de correos masivos enviados a los trabajadores usuarios del servicio de guardería. En los meses de abril, mayo y junio de 2022,.se inscribieron ~1,950 madres, padres y cuidadores al curso (dato preliminar).     ? La meta de personal de nuevo ingreso para los meses de abril y mayo de 2022, fue de 4, 707. Durante este periodo, 1,554 personas se ;  Simplificación del marco regulatorio del servicio de guardería  ? Se dio continuidad a la asesoría a los Departamentos de Guarderías respecto a aspectos normativos en materia de pedagogía, fomento de la salud y alimentación, así como respecto a las medidas específicas de prevención y control de brotes de COVID-19 variante ómicron, y enfermedades virales respiratorias y diarreicas agudas.    ? Se proporcionó asesoría a los Departamentos de Guarderías sobre los cambios sustantivos de la normatividad de pedagogía.    ? Se proporcionó asesoría a la operación respecto a la actualización normativa del procedimiento de fomento de la salud, en específico en lo relacionado al proceso Vigilancia Epidemiológica.     ? Se proporcionó asesoría a los Departamentos de Guarderías respecto a consultas sobre las disposiciones contenidas en la Norma para la coordinación entre las guarderías y las unidades médicas del IMSS.  </t>
    </r>
  </si>
  <si>
    <r>
      <t>Justificación de diferencia de avances con respecto a las metas programadas
UR:</t>
    </r>
    <r>
      <rPr>
        <sz val="9"/>
        <color theme="1"/>
        <rFont val="Montserrat"/>
      </rPr>
      <t xml:space="preserve"> GYR
Porcentaje de ocupación en guarderías: El cumplimiento del indicador fue de 74.78% superando la meta esperada de 67.78%, el número de niños inscritos fue mayor derivado del cambio en la Ley del Seguro Social, en que establece que servicio debe proporcionarse a todos  los trabajadores sin distinción de género. debido al cierre guarderías que terminaron contrato el 31 de diciembre de 2021 y que por diversos motivos no quedaron adjudicados en el proceso de contratación mediante Licitación Pública Nacional que cada Organismo de Operación Administrativa Desconcentrada llevó a cabo,  sin embargo, ambos factores influyeron para superar la meta esperada.;  Porcentaje de madres trabajadoras beneficiarias mediante el servicio de guardería: El indicador alcanzó el 72.68% de cumplimiento, por debajo de la meta planeado debido a la modificación de la Ley del Seguro Social  que indica que el servicio de guardería se le debe proporcional a todos las personas trabajadoras inscritas al Instituto bajo e;  Porcentaje de cobertura de la demanda del servicio de guarderías: El indicador alcanzó 12.09% de cumplimiento, por debajo de la meta planeada del 12.50% debido al cierre guarderías que terminaron contrato el 31 de diciembre de 2021 y que por diversos motivos no quedaron adjudicados en el proceso de contratación mediante  Licitación Pública Nacional que cada Organismo de Operación Administrativa Desconcentrada llevó a cabo.</t>
    </r>
  </si>
  <si>
    <r>
      <t>Acciones de mejora para el siguiente periodo
UR:</t>
    </r>
    <r>
      <rPr>
        <sz val="9"/>
        <color theme="1"/>
        <rFont val="Montserrat"/>
      </rPr>
      <t xml:space="preserve"> GYR
Capacitación sobre el Servicio de Guardería    ? Se continuarán emitiendo las convocatorias mensuales para el personal de nuevo ingreso y de aquel que aún no cumple con el requisito de la acreditación del ?Curso Básico para personal de fomento de la salud de guarderías IMSS?, alojado en la plataforma Eduteka. Asimismo, se implantará un control de acreditación de la capacitación en trato, a fin de cumplir con la meta establecida.     ? Se continuará con la difusión del curso en línea ¿Qué deben comer las niñas y los niños menores de 6 años? Consejos útiles para madres, padres y cuidadores, con la finalidad de alcanzar la meta establecida de 5,000 padres inscritos por mes.    ? Se dará seguimiento al cumplimiento de la meta del personal de nuevo ingreso de todas las guarderías IMSS, que debe tomar el curso en línea ?Prevención y detección oportuna del maltrato y abuso sexual infantil, de forma obligatoria, y de acuerdo con los reportes que proporcione la División de Capacitación y Adiest;  Participación Social en Guarderías y Comunicación con Padres     ? Se dará seguimiento a la realización de las visitas en el marco de esta estrategia, siempre y cuando la situación epidemiológica lo permita.    ? Se evaluará la factibilidad de efectuar una nueva VC, con los 35 OOAD de reforzamiento para el personal directamente encargado de la operación del MPSG    ? Se dará continuidad a la operación de los Consejos de Padres en los 35 OOAD; se tiene considerado que para el tercer trimestre del año el 80% de los Consejos de Padres hayan sesionado 2 veces.    ? Se continuará con la difusión de material informativo relacionado con el desarrollo integral infantil y COVID-19, y en colaboración con la División de Capacitación y Adiestramiento Técnico de la Coordinación de Bienestar Social, se difundirán a través del micrositio ?Comunicación con Padres?, los cursos disponibles en CLIMSS relacionados con la prevención de enfermedades crónicas</t>
    </r>
  </si>
  <si>
    <r>
      <t>Acciones realizadas en el periodo
UR:</t>
    </r>
    <r>
      <rPr>
        <sz val="9"/>
        <color theme="1"/>
        <rFont val="Montserrat"/>
      </rPr>
      <t xml:space="preserve"> GYR
La afluencia de la población a las unidades médicas para la atención de su salud sexual y reproductiva en la consulta externa se ha incrementado con respecto a otros meses, incrementando la adopción de metodos anticonceptivos, y con ello  el número de atenciones de planificación familiar.  El incremento de la asistencia de la población derechohabiente a las unidades médicas familiares para realizarse la detección de diabetes mellitus y de cobertura de tamizaje de cáncer cervicouterino a través de citología cerviacal así como de tamizaje de mastografía en mujeres de 50 a 69 años, se debe al cambio en el semáforo epidemiológico a verde que impactando de forma positiva en estas detecciones. </t>
    </r>
  </si>
  <si>
    <r>
      <t>Justificación de diferencia de avances con respecto a las metas programadas
UR:</t>
    </r>
    <r>
      <rPr>
        <sz val="9"/>
        <color theme="1"/>
        <rFont val="Montserrat"/>
      </rPr>
      <t xml:space="preserve"> GYR
Para el indicador Entrevistas de Planificación Familiar realizadas por Trabajo Social y Enfermería se estableció una meta para el 2do trimestre de 2022 del 90.0%, con un numerador de 1,051,831 y un denominador de 1,168,701, del cual se obtuvo un logro al mes de mayo de 66.3% con un total de 872,183 entrevistas realizadas con respecto a la meta programada de 1,314,601. El factor que influyó fue que se ha retornado a las actividades  de consejería intra y extramuros con tendencia hacia  el incremento de población que solicita los servicios de planificación familiar con una consejería previa. Respecto a la Cobertura de detección de diabetes mellitus, se estableció una meta para el 1er semestre de 2022 de 9.23 programando se realizaran 2,966,035 detecciones con una población estimada de 32,152,137 personas de la cual se logró al mes de mayo un 9.1 de cobertura, detectando 3,064,264 pdh de un universo de 33,674,044 la cual es la población de 20 y más años. Para el indicador cobertura de tamizaje de primera vez de cáncer cervico uterino a través de citología cervical, se estimó una meta para el periodo de reporte de 9.13 planeando realizar la detección de tamizaje en mujeres de 25 a 64 años de 1,165,958 de acuerdo a la población estimada de 12,777,617 de la cual se obtuvo una cobertura al mes de mayo de 2022 de 8.4 de los cuales se lograron realizar 1,121,566 detecciones de una población de 13,304,815. Con relación a la cobertura de mastografía de tamizaje de primera vez en mujeres de 50 a 69 años, se programó una meta al primer semestre del año de 7.07 estimando alcanzar una cobertura de tamizaje de 399,968 detecciones a una población estimada de 5,653,265 de la cual se alcanzó una cifra a mayo de 2022 de 5.6, logrando detectar 339,780  de una población de 6,086,809 de mujeres de 25 a 64 años. Los factores que influyeron para el incremento den estas coberturas es el cambio de semáforo epidemiológico que impactó en la demanda de servicios preventivos.</t>
    </r>
  </si>
  <si>
    <r>
      <t>Acciones de mejora para el siguiente periodo
UR:</t>
    </r>
    <r>
      <rPr>
        <sz val="9"/>
        <color theme="1"/>
        <rFont val="Montserrat"/>
      </rPr>
      <t xml:space="preserve"> GYR
La oportunidad operativa se visualiza en virtud de la transición epidemiológica medida con el semáforo de riesgo en las Entidades Federativas, por la contingencia por COVID-19, así como la Estrategia Nacional de Recuperación de Servicios de Salud en la cual se plantearon metas para la producción servicios preventivos medidos con base en la detección de enfermedades (diabetes mellitus tipo 2, hipertensión arterial, cáncer de mama y cáncer cérvico uterino), mismas que se han visto incrementadas.</t>
    </r>
  </si>
  <si>
    <r>
      <t>Acciones realizadas en el periodo
UR:</t>
    </r>
    <r>
      <rPr>
        <sz val="9"/>
        <color theme="1"/>
        <rFont val="Montserrat"/>
      </rPr>
      <t xml:space="preserve"> 811
Porcentaje de pago de inscripción y colegiaturas a las y los hijos de las personas servidoras públicas de la Fiscalía General de la República con funciones de policía o apoyo directo a las tareas de combate a la delincuencia, que hayan fallecido en el cumplimiento de las mismas.  Entre enero y junio del 2022, la Dirección General de Recursos Humanos y Organización realizó las gestiones de pago de un total de 189 facturas por concepto de inscripción y/o colegiaturas con cargo al presupuesto 2022, lo que representó el 100% de las facturas recibidas para pago, 10 puntos porcentuales por encima de la meta programada al periodo de 90.00%.</t>
    </r>
  </si>
  <si>
    <r>
      <t>Justificación de diferencia de avances con respecto a las metas programadas
UR:</t>
    </r>
    <r>
      <rPr>
        <sz val="9"/>
        <color theme="1"/>
        <rFont val="Montserrat"/>
      </rPr>
      <t xml:space="preserve"> 811
Porcentaje de pago de inscripción y colegiaturas a las y los hijos de las personas servidoras públicas de la Fiscalía General de la República con funciones de policía o apoyo directo a las tareas de combate a la delincuencia, que hayan fallecido en el cumplimiento de las mismas.  El comportamiento de la meta obedeció a que la DGRHO continuó realizando el seguimiento vía correo electrónico (ayudaeconomicaext@fgr.org.mx) y telefónica con las personas solicitantes y/o personas beneficiarias que remitieron solicitudes de reembolsos o facturas incompletas o incorrectas, lo cual ayudó a solventar dichas circunstancias.</t>
    </r>
  </si>
  <si>
    <r>
      <t>Acciones de mejora para el siguiente periodo
UR:</t>
    </r>
    <r>
      <rPr>
        <sz val="9"/>
        <color theme="1"/>
        <rFont val="Montserrat"/>
      </rPr>
      <t xml:space="preserve"> 811
No se presentaron acciones de mejora durante el periodo.</t>
    </r>
  </si>
  <si>
    <r>
      <t>Acciones realizadas en el periodo
UR:</t>
    </r>
    <r>
      <rPr>
        <sz val="9"/>
        <color theme="1"/>
        <rFont val="Montserrat"/>
      </rPr>
      <t xml:space="preserve"> 133
Porcentaje de personas servidoras públicas de la FGR que aprobaron las actividades académicas de capacitación y profesionalización, respecto del total de personas servidoras públicas asistentes a los cursos de capacitación en materia de Perspectiva de Género, Atención y Protección a Mujeres Víctimas de Violencia y Derechos Humanos en 2022.  Con el propósito de contar con una participación igualitaria en actividades académicas en materia de género y derechos humanos de las mujeres, de enero a junio de 2022, la DGFP ofreció 3 actividades de capacitación, en las que aprobaron 598 personas servidoras públicas, de las cuales, 348 fueron mujeres y 250 hombres; lo que significó el 93.15% de aprobación respecto a las 642 personas que asistieron a las capacitaciones, 367 mujeres y 275 hombres, 0.18 puntos porcentuales por debajo de la meta programada al periodo de 93.33%.</t>
    </r>
  </si>
  <si>
    <r>
      <t>Justificación de diferencia de avances con respecto a las metas programadas
UR:</t>
    </r>
    <r>
      <rPr>
        <sz val="9"/>
        <color theme="1"/>
        <rFont val="Montserrat"/>
      </rPr>
      <t xml:space="preserve"> 133
Porcentaje de personas servidoras públicas de la FGR que aprobaron las actividades académicas de capacitación y profesionalización, respecto del total de personas servidoras públicas asistentes a los cursos de capacitación en materia de Perspectiva de Género, Atención y Protección a Mujeres Víctimas de Violencia y Derechos Humanos en 2022.  El comportamiento del indicador, obedeció a que, al ser actividades de capacitación en línea, la DGFP se ve limitada en lograr un mayor aprovechamiento para que las personas servidoras públicas aprueben las actividades de capacitación; sin embargo, se contó con una participación mayor a lo programado; toda vez que, las capacitaciones estuvieron abiertas en la plataforma virtual las 24 horas, razón por la cual, el personal pudo acceder a los cursos fuera de los horarios laborales y/o desde sus casas.</t>
    </r>
  </si>
  <si>
    <r>
      <t>Acciones de mejora para el siguiente periodo
UR:</t>
    </r>
    <r>
      <rPr>
        <sz val="9"/>
        <color theme="1"/>
        <rFont val="Montserrat"/>
      </rPr>
      <t xml:space="preserve"> 133
No se presentaron acciones de mejora durante el periodo.</t>
    </r>
  </si>
  <si>
    <r>
      <t>Acciones realizadas en el periodo
UR:</t>
    </r>
    <r>
      <rPr>
        <sz val="9"/>
        <color theme="1"/>
        <rFont val="Montserrat"/>
      </rPr>
      <t xml:space="preserve"> 700
Porcentaje de avance en el diseño y elaboración del Protocolo Básico de Actuación Ministerial en materia de Violencia Política contra las mujeres en razón de género.  Al segundo trimestre de 2022 no se presentó avance debido a que la elaboración del protocolo está programada a partir del tercer trimestre; sin embargo, se ha enviado a la Dirección General de Recursos Materiales y Servicios Generales la evaluación de las propuestas técnicas presentadas por los licitantes con el fin de que sea emitido el fallo correspondiente.   Porcentaje de talleres de sensibilización impartidos en materia de violencia política contra las mujeres en razón de género, respecto de los talleres de sensibilización programados en el periodo.  El indicador es de periodicidad anual; sin embargo, para el segundo trimestre de 2022 se llevó a cabo la firma del contrato de este servicio, asimismo se continúa trabajando en la logística para el montaje de los talleres programados para el mes de agosto del año en curso.</t>
    </r>
  </si>
  <si>
    <r>
      <t>Justificación de diferencia de avances con respecto a las metas programadas
UR:</t>
    </r>
    <r>
      <rPr>
        <sz val="9"/>
        <color theme="1"/>
        <rFont val="Montserrat"/>
      </rPr>
      <t xml:space="preserve"> 700
Porcentaje de avance en el diseño y elaboración del Protocolo Básico de Actuación Ministerial en materia de Violencia Política contra las mujeres en razón de género.  La elaboración del protocolo está programada a partir del tercer trimestre.  Porcentaje de talleres de sensibilización impartidos en materia de violencia política contra las mujeres en razón de género, respecto de los talleres de sensibilización programados en el periodo.  El indicador es de periodicidad anual.</t>
    </r>
  </si>
  <si>
    <r>
      <t>Acciones de mejora para el siguiente periodo
UR:</t>
    </r>
    <r>
      <rPr>
        <sz val="9"/>
        <color theme="1"/>
        <rFont val="Montserrat"/>
      </rPr>
      <t xml:space="preserve"> 700
Para la FISEL, es importante colaborar con otras instituciones (INE, institutos electorales locales, fiscalías de delitos electorales o sus similares en las entidades federativas, entre otras) para elaborar mecanismos tales como cursos de capacitación en línea en los estados de la República y realización de actividades presenciales de prevención para erradicar este tipo de violencia contra las mujeres.  Desde la FISEL se promueven acciones de difusión y capacitación para dar a conocer los nuevos tipos penales publicados en el DOF el 13 de abril de 2020. Como una herramienta auxiliar, se cuenta con la Guía para la Atención de Violencia Política contra las Mujeres, que es un referente para la difusión y la capacitación. Actualmente se realizan los procedimientos administrativos correspondientes para la formalización de un Protocolo de Actuación Ministerial de observancia Federal.  Se continúan realizando cursos en línea a través de plataformas de capacitación, dirigidos a personal de instituciones de procuración de justicia y ciudadanía en general con el objetivo de alcanzar a una mayor población objetivo y poder erradicar esta conducta.</t>
    </r>
  </si>
  <si>
    <r>
      <t>Acciones realizadas en el periodo
UR:</t>
    </r>
    <r>
      <rPr>
        <sz val="9"/>
        <color theme="1"/>
        <rFont val="Montserrat"/>
      </rPr>
      <t xml:space="preserve"> SKC
Porcentaje de avance en el desarrollo de una investigación en temas relacionados con las ciencias penales, feminicidio y delitos de violencia contra mujeres; respecto del avance programado en 2022.  El indicador es de medición anual, sin embargo, se informa que al cierre del segundo trimestre se llevaron a cabo entre otras actividades, diversas entrevistas en radio y televisión, las cuales permitieron corroborar la solidez de la estructura de datos que se construye en torno a las investigaciones.  Porcentaje de personas servidoras públicas que aprobaron la capacitación impartida respecto al total de personas inscritas en los cursos de capacitación programados por el INACIPE en materia de Igualdad entre mujeres y hombres, erradicación de la violencia de género y cualquier forma de discriminación de género.  Al cierre del segundo trimestre de 2022, el Instituto Nacional de Ciencias Penales no tuvo actividades de capacitación en materia de igualdad entre hombres y mujeres.   Porcentaje de servidoras públicas capacitadas, respecto del total de personal del Instituto Nacional de Ciencias Penales capacitado.  El indicador es de medición anual, sin embargo, se informa que al cierre del segundo trimestre de 2022, se capacitaron a 120 personas servidoras públicas del INACIPE, de las cuales 80 son mujeres y 40 son hombres, en seis cursos de capacitación.  Tasa de variación de los documentos difundidos en el micrositio Género y Derecho Penal.  El indicador es de medición anual, sin embargo, se informa que, al cierre del segundo trimestre de 2022, se publicaron en el micrositio ?Género y Derecho Penal? cinco documentos.</t>
    </r>
  </si>
  <si>
    <r>
      <t>Justificación de diferencia de avances con respecto a las metas programadas
UR:</t>
    </r>
    <r>
      <rPr>
        <sz val="9"/>
        <color theme="1"/>
        <rFont val="Montserrat"/>
      </rPr>
      <t xml:space="preserve"> SKC
Porcentaje de avance en el desarrollo de una investigación en temas relacionados con las ciencias penales, feminicidio y delitos de violencia contra mujeres; respecto del avance programado en 2022.  El indicador es de periodicidad anual.  Porcentaje de personas servidoras públicas que aprobaron la capacitación impartida respecto al total de personas inscritas en los cursos de capacitación programados por el INACIPE en materia de Igualdad entre mujeres y hombres, erradicación de la violencia de género y cualquier forma de discriminación de género.  El comportamiento del indicador obedeció a la falta de demanda de actividades de capacitación en la materia, ya que se llevan a cabo a petición de las instituciones, dependiendo de sus necesidades y recursos.  Porcentaje de servidoras públicas capacitadas, respecto del total de personal del Instituto Nacional de Ciencias Penales capacitado.  El indicador es de periodicidad anual.  Tasa de variación de los documentos difundidos en el micrositio Género y Derecho Penal.  El indicador es de periodicidad anual.</t>
    </r>
  </si>
  <si>
    <r>
      <t>Acciones de mejora para el siguiente periodo
UR:</t>
    </r>
    <r>
      <rPr>
        <sz val="9"/>
        <color theme="1"/>
        <rFont val="Montserrat"/>
      </rPr>
      <t xml:space="preserve"> SKC
Se pretende reforzar la difusión de los cursos y sensibilizar al personal respecto de los temas a impartirse para incentivar su participación en los mismos; asimismo, se busca continuar con la modalidad de los cursos que se imparten en línea y aquellos cuya participación permita el acceso a las plataformas 24 horas, con el fin de no afectar las cargas de trabajo de las personas servidoras públicas.</t>
    </r>
  </si>
  <si>
    <r>
      <t>Acciones realizadas en el periodo
UR:</t>
    </r>
    <r>
      <rPr>
        <sz val="9"/>
        <color theme="1"/>
        <rFont val="Montserrat"/>
      </rPr>
      <t xml:space="preserve"> 601
Porcentaje de carpetas de investigación terminadas por criterios de oportunidad, acuerdos reparatorios cumplidos, suspensión condicional del proceso cumplido, juicio abreviado, oral, no ejercicio de la acción penal, acumuladas, abstención de investigar e incompetencia respecto al total de carpetas de investigación en trámite por delitos competencia de la FEVIMTRA.  Al segundo trimestre del ejercicio fiscal de 2022, se terminaron 109 carpetas de investigación, lo que representó el 10.67 % respecto de las 1,022 carpetas de investigación en trámite, 0.15 puntos porcentuales por encima de la meta programada al periodo de 10.52 %.  Porcentaje de servicios otorgados por la FEVIMTRA a mujeres, niñas, niños y adolescentes víctimas de violencia de género y/o trata de personas en 2022.  Al segundo trimestre de 2022 se otorgaron 13,143 servicios a víctimas de violencia de género extrema y trata de personas, lo que representó el 35.90% respecto de los 36,607 programados a realizar en el año, 11.95 puntos porcentuales por debajo de la meta programada al periodo de 47.85%.  Porcentaje de evaluaciones aprobadas respecto del total de evaluaciones aplicadas en las actividades de capacitación y orientación proporcionadas.  Al segundo trimestre de 2022 se obtuvieron 100 evaluaciones con una calificación aprobatoria correspondientes a 79 mujeres y 21 hombres, lo que representó el 94.34% de las 106 evaluaciones aplicadas.  Porcentaje de niñas, niños y adolescentes localizados respecto del total de niñas, niños y adolescentes cuya desaparición fue difundida mediante alertas y prealertas.  Al segundo trimestre de 2022, la Coordinación Nacional del Programa Alerta AMBER México a cargo de la FEVIMTRA, registró la localización de 74 niñas, niños y adolescentes (53 mujeres y 21 hombres), lo que representó el 60.16% de las 123 alertas activadas, 2 puntos porcentuales por debajo de la meta programada al periodo de 62.16%.
</t>
    </r>
    <r>
      <rPr>
        <b/>
        <sz val="9"/>
        <rFont val="Montserrat"/>
      </rPr>
      <t>UR:</t>
    </r>
    <r>
      <rPr>
        <sz val="9"/>
        <color theme="1"/>
        <rFont val="Montserrat"/>
      </rPr>
      <t xml:space="preserve"> 600
Porcentaje de aprobación de personas servidoras públicas de los tres niveles de gobierno que asistieron a cursos de derechos humanos de las personas indígenas y afromexicanas y/o antropología social con perspectiva de género.  Se realizaron 7 actividades, participando y aprobando 201 personas.    Porcentaje de aprobación de personas indígenas y afromexicanas que asistieron a cursos de derechos humanos y violencia de género.  Se realizaron 7 actividades, participando y aprobando 231 personas.  Porcentaje de acciones de difusión en derechos humanos y prevención de violencia de género en lengua materna, dirigidas a personas indígenas y afromexicanas.  Se realizaron 8 acciones de difusión en distintas lenguas maternas.    Porcentaje de personas indígenas y afromexicanas que asistieron a pláticas en lengua materna en temas de derechos humanos y violencia de género.  Se realizaron 6 pláticas en lengua materna con 145 participantes.    Porcentaje de personas servidoras públicas que aprobaron el curso de argumentación jurídica y/o investigación y litigación con perspectiva de género.  El indicador es de periodicidad anual.  Porcentaje de personas servidoras públicas que aprobaron la capacitación especializada dirigida a personal de la Coordinación de Servicios Periciales de la Fiscalía General de la República.  El indicador es de periodicidad anual.  Porcentaje de avance en el desarrollo de una capacitación en línea, especializada para personal sustantivo.  El indicador no presenta avances.    Porcentaje de personas servidoras públicas que aprobaron la capacitación especializada dirigida a personal de la Unidad de Igualdad de Género de la Fiscalía General de la República.  El indicador es de periodicidad anual.  Grado de satisfacción de las personas participantes en las actividades de difusión organizadas por la UIG, para promover el conocimiento y la reflexión sobre temas de su competencia.  Se obtuvieron 367 evaluaciones con calificación satisfactoria de 388 recibidas.  </t>
    </r>
  </si>
  <si>
    <r>
      <t>Justificación de diferencia de avances con respecto a las metas programadas
UR:</t>
    </r>
    <r>
      <rPr>
        <sz val="9"/>
        <color theme="1"/>
        <rFont val="Montserrat"/>
      </rPr>
      <t xml:space="preserve"> 601
Porcentaje de carpetas de investigación terminadas por criterios de oportunidad, acuerdos reparatorios cumplidos, suspensión condicional del proceso cumplido, juicio abreviado, oral, no ejercicio de la acción penal, acumuladas, abstención de investigar e incompetencia respecto al total de carpetas de investigación en trámite por delitos competencia de la FEVIMTRA.  La variación del indicador obedeció a que, se establecieron procedimientos objetivos de priorización de casos, implementación de los criterios operativos para la depuración y la agilización en la terminación de investigaciones no complejas, derivado del análisis y valoración conforme al Modelo Colaborativo de Operación Institucional de los expedientes a cargo del Ministerio Público de la Federación.  Porcentaje de servicios otorgados por la FEVIMTRA a mujeres, niñas, niños y adolescentes víctimas de violencia de género y/o trata de personas en 2022.  La variación obedeció, a la disminución en las solicitudes de ingreso al Refugio Especializado por parte de las instancias canalizadoras y de la disminución en los servicios proporcionados a las víctimas, los cuales están relacionados a las necesidades específicas de cada una de ellas.  Porcentaje de evaluaciones aprobadas respecto del total de evaluaciones aplicadas en las actividades de capacitación y orientación proporcionadas.  El comportamiento de la meta obedeció a que la información tuvo un buen impacto en quienes recibieron el curso, ya que se dio un espacio para atender las dudas de las personas asistentes y al conocimiento especializado de los ponentes.  Porcentaje de niñas, niños y adolescentes localizados respecto del total de niñas, niños y adolescentes cuya desaparición fue difundida mediante alertas y prealertas.  El comportamiento de la meta obedeció a que las localizaciones dependen de las circunstancias de cada caso, sin embargo, se realizó un número mayor de activaciones y localizaciones a las previstas.
</t>
    </r>
    <r>
      <rPr>
        <b/>
        <sz val="9"/>
        <rFont val="Montserrat"/>
      </rPr>
      <t>UR:</t>
    </r>
    <r>
      <rPr>
        <sz val="9"/>
        <color theme="1"/>
        <rFont val="Montserrat"/>
      </rPr>
      <t xml:space="preserve"> 600
Porcentaje de aprobación de personas servidoras públicas de los tres niveles de gobierno que asistieron a cursos de derechos humanos de las personas indígenas y afromexicanas y/o antropología social con perspectiva de género.  Las personas tuvieron interés en el tema.  Porcentaje de aprobación de personas indígenas y afromexicanas que asistieron a cursos de derechos humanos y violencia de género.  Las personas mostraron interés en el tema y la información fue clara y sencilla.    Porcentaje de acciones de difusión en derechos humanos y prevención de violencia de género en lengua materna, dirigidas a personas indígenas y afromexicanas.  El comportamiento obedeció a cuestiones de tiempo de las personas intérpretes.    Porcentaje de personas indígenas y afromexicanas que asistieron a pláticas en lengua materna en temas de derechos humanos y violencia de género.  Las personas mostraron interés en el tema.  Porcentaje de personas servidoras públicas que aprobaron el curso de argumentación jurídica y/o investigación y litigación con perspectiva de género.  Indicador de periodicidad anual.  Porcentaje de personas servidoras públicas que aprobaron la capacitación especializada dirigida a personal de la Coordinación de Servicios Periciales de la Fiscalía General de la República.  Indicador de periodicidad anual.  Porcentaje de avance en el desarrollo de una capacitación en línea, especializada para personal sustantivo.  Se priorizó la atención de requerimientos dirigidos a la UIG.  Porcentaje de personas servidoras públicas que aprobaron la capacitación especializada dirigida a personal de la Unidad de Igualdad de Género de la Fiscalía General de la República.  Indicador de periodicidad anual.  Grado de satisfacción de las personas participantes en las actividades de difusión organizadas por la UIG, para promover el conocimiento y la reflexión sobre temas de su competencia.  El resultado obedeció a que los temas y su abordaje, fueron de interés para las y los participantes.</t>
    </r>
  </si>
  <si>
    <r>
      <t>Acciones de mejora para el siguiente periodo
UR:</t>
    </r>
    <r>
      <rPr>
        <sz val="9"/>
        <color theme="1"/>
        <rFont val="Montserrat"/>
      </rPr>
      <t xml:space="preserve"> 601
Elaboración de materiales digitales para niñas, niños y adolescentes y población adulta, para contribuir a fortalecer la denuncia de los delitos competencia de la FEVIMTRA.
</t>
    </r>
    <r>
      <rPr>
        <b/>
        <sz val="9"/>
        <rFont val="Montserrat"/>
      </rPr>
      <t>UR:</t>
    </r>
    <r>
      <rPr>
        <sz val="9"/>
        <color theme="1"/>
        <rFont val="Montserrat"/>
      </rPr>
      <t xml:space="preserve"> 600
No se presentaron acciones de mejora durante el periodo.</t>
    </r>
  </si>
  <si>
    <r>
      <t>Acciones realizadas en el periodo
UR:</t>
    </r>
    <r>
      <rPr>
        <sz val="9"/>
        <color theme="1"/>
        <rFont val="Montserrat"/>
      </rPr>
      <t xml:space="preserve"> E00
No se cumplió la meta, debido a que en esta ocasión las solicitantes mujeres no atendieron a cabalidad con los requisitos establecidos en convocatoria, sin embargo, se atención en un 95.23% respecto de la meta programada.  Durante el mes de abril se llevó a cabo la publicación de beneficiarios.  En junio se concretó el pago de las becas  En junio se publicó la segunda convocatoria para la participación de las tres modalidades restantes: Estímulo para la Educación, Aprovechamiento Académico Destacado y Apoyo para estudiantes mexicanos foráneos.</t>
    </r>
  </si>
  <si>
    <r>
      <t>Justificación de diferencia de avances con respecto a las metas programadas
UR:</t>
    </r>
    <r>
      <rPr>
        <sz val="9"/>
        <color theme="1"/>
        <rFont val="Montserrat"/>
      </rPr>
      <t xml:space="preserve"> E00
No se cumplió la meta, debido a que en esta ocasión las solicitantes mujeres no atendieron a cabalidad con los requisitos establecidos en convocatoria, sin embargo, se atención en un 95% respecto de la meta programada.   Algunos de los factores que pudieron haber intervenido son los siguientes:   La emergencia sanitaria ocasionada por SARS-CoV 2, ocasionó que algunos de los estudiantes o recién egresados, no pudieran concretar sus proyectos de titulación por el cierre de espacios escénicos, así como la falta de espacios en los cuales se planeaba desarrollar sus proyectos.</t>
    </r>
  </si>
  <si>
    <r>
      <t>Acciones de mejora para el siguiente periodo
UR:</t>
    </r>
    <r>
      <rPr>
        <sz val="9"/>
        <color theme="1"/>
        <rFont val="Montserrat"/>
      </rPr>
      <t xml:space="preserve"> E00
Nos encontramos en el proceso de revisión de Reglas de Operación y modalidades de becas.</t>
    </r>
  </si>
  <si>
    <r>
      <t>Acciones realizadas en el periodo
UR:</t>
    </r>
    <r>
      <rPr>
        <sz val="9"/>
        <color theme="1"/>
        <rFont val="Montserrat"/>
      </rPr>
      <t xml:space="preserve"> 210
Los Semilleros creativos de Las Agrupaciones Musicales en el 2do trimestre del año 2022, realizaron 63 actividades presenciales y virtuales, con 28,639 vistas de público en General, de los cuales de los cuales 5 eventos realizados son específicos de igualdad de género y la diversidad se realizaron en los estados de Morelos, Michoacán y la Ciudad de México. Se comienzan a realizar más actividades de manera presencial, no solo las presentaciones públicas, si no también clases, ensayos, talleres, capacitación a docentes y miembros de la comunidad, así como charlas virtuales que se graban, para poder transmitirlas en las diferentes redes sociales y página web del Sistema Nacional de Fomento Musical.
</t>
    </r>
    <r>
      <rPr>
        <b/>
        <sz val="9"/>
        <rFont val="Montserrat"/>
      </rPr>
      <t>UR:</t>
    </r>
    <r>
      <rPr>
        <sz val="9"/>
        <color theme="1"/>
        <rFont val="Montserrat"/>
      </rPr>
      <t xml:space="preserve"> E00
Se programaron 81 actividades artísticas, como funciones de teatro y danza, conversaciones con actores, músicos y escritores, conciertos, charlas y exposiciones que tocaron temas relacionados al feminismo, violencia de género, importancia de la mujer en las diversas disciplinas artísticas, transexualidad, etc.</t>
    </r>
  </si>
  <si>
    <r>
      <t>Justificación de diferencia de avances con respecto a las metas programadas
UR:</t>
    </r>
    <r>
      <rPr>
        <sz val="9"/>
        <color theme="1"/>
        <rFont val="Montserrat"/>
      </rPr>
      <t xml:space="preserve"> 210
Sí se cumplió la meta establecida, ya que se atienden a más del 50% de niñas adscritas en el Programa de Semilleros Creativos de las Agrupaciones Musicales Comunitarias, así mismo se están realizando las diversas actividades artístico académicas programadas en el programa académico y artístico para este segundo trimestre de manera virtual y en menos medida presencial, esto derivado de la Pandemia mundial por COVID-19 y la instauración de las medidas sanitarias y políticas de sana distancia.
</t>
    </r>
    <r>
      <rPr>
        <b/>
        <sz val="9"/>
        <rFont val="Montserrat"/>
      </rPr>
      <t>UR:</t>
    </r>
    <r>
      <rPr>
        <sz val="9"/>
        <color theme="1"/>
        <rFont val="Montserrat"/>
      </rPr>
      <t xml:space="preserve"> E00
La disminución de actividades programadas con enfoque género en buena medida se explica al inicio de la estructuración y programación anual con respecto a lo planeado el trimestre anterior vis a vis presupuesto asignado al Instituto. Las fluctuaciones en la asistencia con respecto al trimestre anterior, en principio, se debe a la menor cantidad de actividades en el periodo.</t>
    </r>
  </si>
  <si>
    <r>
      <t>Acciones de mejora para el siguiente periodo
UR:</t>
    </r>
    <r>
      <rPr>
        <sz val="9"/>
        <color theme="1"/>
        <rFont val="Montserrat"/>
      </rPr>
      <t xml:space="preserve"> 210
El Sistema Nacional de Fomento Musical ha construido e implementado líneas de acción que impulsan el empoderamiento de las niñas y el acceso de estas a espacios de inclusión dentro del proyecto, las cuales, con base en los objetivos y estrategias que tiene el Movimiento Nacional de Agrupaciones Musicales Comunitarias del Sistema Nacional de Fomento Musical se han adoptado en cada uno de los 99 Semilleros creativos de las Agrupaciones Musicales Comunitarias. El SNFM continuará implementando a la perspectiva de género como punto de partida para su diseño y como parte fundamental del desarrollo académico artístico del programa.
</t>
    </r>
    <r>
      <rPr>
        <b/>
        <sz val="9"/>
        <rFont val="Montserrat"/>
      </rPr>
      <t>UR:</t>
    </r>
    <r>
      <rPr>
        <sz val="9"/>
        <color theme="1"/>
        <rFont val="Montserrat"/>
      </rPr>
      <t xml:space="preserve"> E00
La prospectiva para mejorar las prácticas relacionadas con la perspectiva de género tiene como eje principal el establecimiento y fortalecimiento de las redes de colaboración con otras instancias, para desarrollar actividades que vayan más allá del entretenimiento y asuman la responsabilidad social que les corresponde.</t>
    </r>
  </si>
  <si>
    <r>
      <t>Acciones realizadas en el periodo
UR:</t>
    </r>
    <r>
      <rPr>
        <sz val="9"/>
        <color theme="1"/>
        <rFont val="Montserrat"/>
      </rPr>
      <t xml:space="preserve"> AYB
207. Al 30 de junio del 2022, se ejercieron 21,457.5 miles de pesos correspondientes al subsidios para el apoyo a la Promotoría Comunitaria Indígena y Afromexicana; beneficiando así a 554 personas indígenas y afromexicanas; de los cuales 296 son mujeres y 258 hombres.;  261. Acciones que promuevan el Ejercicio de los Derechos de las Mujeres Indígenas.               Durante el segundo trimestre del 2022, se apoyaron 136 promotorías de los derechos de las mujeres indígenas y afromexicanas (135 mujeres y un hombre), quienes realizaron actividades de acompañamiento y talleres dirigidos a las mujeres indígenas y afromexicanas. Asimismo se apoyaron 35 Casas de la Mujer Indígena y Afromexicana, para la ejecución de sus planes operativos anuales. Finalmente, para promover el ejercicio de los derechos de las mujeres indígenas y afromexicanas, se apoyaron 48 proyectos para la implementación y ejercicio efectivo de los derechos fundamentales, 36 en el ámbito comunitario y 12 en el ámbito regional.</t>
    </r>
  </si>
  <si>
    <r>
      <t>Justificación de diferencia de avances con respecto a las metas programadas
UR:</t>
    </r>
    <r>
      <rPr>
        <sz val="9"/>
        <color theme="1"/>
        <rFont val="Montserrat"/>
      </rPr>
      <t xml:space="preserve"> AYB
207. Derivado de la reciente reanudación de las actividades, debido al cambio en el semáforo epidemiológico, establecido por las instancias competentes a causa de la  pandemia por SARS-COV2, a color verde y el cual indica no restricción de movilidad, se estima tener un incremento en la meta durante el tercer trimestre esperando alcanzar la meta programada para dicho periodo.;  261. Acciones que promuevan el Ejercicio de los Derechos de las Mujeres Indígenas.          Para el segundo trimestre se observa un incremento del 63.64% con respecto al avance programado. Dicho incremento deriva de las acciones que se realizaron como parte de la Promotoría Comunitaria, ya que éstas, con la finalidad de consolidar propuestas de proyectos para la implementación de los derechos de las mujeres indígenas y afromexicanas, realizaron procesos de planeación participativa con las comunidades que se encuentran en su área de acción. Cabe señalar que la necesidad de implementar estos procesos de planeación es en correspondencia a la mecánica operativa que se sigue para el apoyo a Proyectos de implementación y ejercicio efectivo de los derechos fundamentales en los ámbitos comunitarios y regional, para este 2022.</t>
    </r>
  </si>
  <si>
    <r>
      <t>Acciones de mejora para el siguiente periodo
UR:</t>
    </r>
    <r>
      <rPr>
        <sz val="9"/>
        <color theme="1"/>
        <rFont val="Montserrat"/>
      </rPr>
      <t xml:space="preserve"> AYB
207. Durante el tercer trimestre se continuará con la identificación de acciones de Proyectos Económicos con Impacto Comunitario y Regional, Proyectos Comunitarios de Turismo de Naturaleza y Proyectos para la Implementación de Acciones de Mitigación y Adaptación a los efectos del Cambio Climático; lo que permitirá apoyar a comunidades indígenas y afromexicanas, considerando priorizar aquellas que contemplen la perspectiva de igualdad de género, para alcanzar la meta programada.;  261. Acciones que promuevan el Ejercicio de los Derechos de las Mujeres Indígenas.          Con respecto a las acciones de mejora, el INPI continuará fortaleciendo la participación y ejercicio efectivo de los derechos de las mujeres, al implementar acciones afirmativas en las distintas modalidades de apoyo del PROBIPI; asimismo, priorizará la atención a proyectos que integren mujeres en su diseño, coordinación y ejecución.</t>
    </r>
  </si>
  <si>
    <r>
      <t>Acciones realizadas en el periodo
UR:</t>
    </r>
    <r>
      <rPr>
        <sz val="9"/>
        <color theme="1"/>
        <rFont val="Montserrat"/>
      </rPr>
      <t xml:space="preserve"> HHG
Indicador Porcentaje de Mecanismos para el Adelanto de las Mujeres con Convenios Específicos de Colaboración formalizados para la ejecución de los proyectos: Al segundo trimestre 476 Mecanismos para el Adelanto de las Mujeres (MAM): 32 Instancias de las Mujeres en las Entidades Federativas (IMEF) y 444  Instancias  Municipales de las Mujeres (IMM) ,formalizaron los Convenios Específicos de Colaboración para la ejecución de sus proyectos. La distribución  por entidad federativa de las IMM que formalizaron su convenio es la siguiente: Aguascalientes 3, Baja California Sur 1, Campeche 2, Colima 3, Chiapas 13, Chihuahua 3, Ciudad de México 1, Durango 3, Guanajuato 21, Guerrero 7, Hidalgo 41, Jalisco 39, Estado de México 16, Michoacán 19, Morelos 11, Nayarit 2, Nuevo León 3, Oaxaca 99, Puebla 61, Querétaro 1, Quintana Roo 2, San Luis Potosí 6, Sinaloa 5, Sonora 2, Tabasco 3, Tamaulipas 10, Tlaxcala 19, Veracruz 31, Yucatán 11 y Zacatecas 6.;  Indicador Porcentaje del recurso transferido a los Mecanismos para el Adelanto de las Mujeres: Al  segundo trimestre se transfirieron 372.426,337.80 pesos a las tesorerías o entidades homólogas en las entidades federativas, de los cuales, 283,626,337.80 pesos financiaran a  32 proyectos  en las Instancias de las Mujeres en las Entidades Federativas  y  88,800,000.00 pesos financiaran 444 proyectos  en las  Instancias  Municipales de las Mujeres.  Con ello, se transfirió la totalidad de los recursos para la ejecución de los proyectos beneficiados.</t>
    </r>
  </si>
  <si>
    <r>
      <t>Justificación de diferencia de avances con respecto a las metas programadas
UR:</t>
    </r>
    <r>
      <rPr>
        <sz val="9"/>
        <color theme="1"/>
        <rFont val="Montserrat"/>
      </rPr>
      <t xml:space="preserve"> HHG
Indicador Porcentaje del recurso transferido a los Mecanismos para el Adelanto de las Mujeres: La meta se superó.  1. Causas:  La meta se superó ya que el presupuesto autorizado para el Programa, en el  Presupuesto de Egresos de la Federación para el Ejercicio Fiscal 2022, fue mayor al programado.   Acciones:  El recurso autorizado se transfirió a las  tesorerías o entidades homólogas en las entidades federativas tal y como se señala en las Reglas de Operación del Programa  Riesgos:  Ninguno ya que se concluyó con la transferencia del recurso.;  indicador Porcentaje de Mecanismos para el Adelanto de las Mujeres con Convenios Específicos de Colaboración formalizados para la ejecución de los proyectos: La meta no se alcanzó  Causas: La meta programada no se alcanzó debido a que, de los 568 Mecanismos para el Adelanto de las Mujeres (MAM) (32 Instancias de las Mujeres en las Entidades Federativas  (IMEF) y 536 Instancias  Municipales de las Mujeres (IMM)) que contaban con proyecto validado por la Comisión de Validación de Proyectos (CVP).  92 IMM quedaron fuera del proceso por los siguientes motivos:86  quedaron fuera del proceso ya que no habían concluido su participación en el ejercicio fiscal anterior, 2 quedaron fuera porque no atendieron las observaciones emitidas por la CVP y 4 más decidieron declinar su participación.   Acciones: Se continuará con la asesoría y el seguimiento a los MAM que continúan para que cumplan con las siguientes etapas del proceso operativo.  Riesgos: Que algunos MAM declinen su participación o no cumplan con los requisitos en alguna de las siguientes etapas del proceso.</t>
    </r>
  </si>
  <si>
    <r>
      <t>Acciones de mejora para el siguiente periodo
UR:</t>
    </r>
    <r>
      <rPr>
        <sz val="9"/>
        <color theme="1"/>
        <rFont val="Montserrat"/>
      </rPr>
      <t xml:space="preserve"> HHG
Sin información</t>
    </r>
  </si>
  <si>
    <r>
      <t>Acciones realizadas en el periodo
UR:</t>
    </r>
    <r>
      <rPr>
        <sz val="9"/>
        <color theme="1"/>
        <rFont val="Montserrat"/>
      </rPr>
      <t xml:space="preserve"> HHG
Indicador Porcentaje de avance en las acciones de promoción de la Norma Mexicana NMX-R-025-SCFI-2015 en Igualdad Laboral y No Discriminación: De enero a junio de 2022, se realizaron dos acciones de promoción. El 31 de mayo de 2022 se llevó a cabo el foro Implementación de la Norma Mexicana NMX-R-025-SCFI-2015 en Igualdad Laboral y No Discriminación para dar a conocer los requisitos de este mecanismo y su proceso de evaluación, contando con la participación de 69 personas representantes de centros de trabajo interesados en la certificación (57 mujeres y 12 hombres). El 13 de junio se llevó a cabo el foro La Norma Mexicana NMX-R-025-SCFI-2015 en Igualdad Laboral y No Discriminación en el Ecosistema Agroindustrial y de Intermediación Financiera para dar a conocer este instrumento entre empresas del sector agrícola del país. Se tuvo una asistencia de 97 personas representantes de centros de trabajo, 63 mujeres y 34 hombres. ;  Indicador Porcentaje de personas capacitadas en igualdad de gén;  Indicador Porcentaje de cumplimiento de los acuerdos del Sistema Nacional para las Igualdad entre Mujeres y Hombres, en donde el Inmujeres es la institución responsable: Al segundo trimestre el Instituto Nacional de las Mujeres (INMUJERES), envió a las instituciones integrantes del Sistema Nacional para la Igualdad entre Mujeres y Hombres (SNIMH) la información estadística sobre ?La situación de las Mujeres en México? en cumplimiento al acuerdo 71:06/04/2022 establecido en la 26 Sesión Ordinaria del SNIMH, el cual refiere que en un plazo no mayor a 10 días hábiles el INMUJERES remitirá a las instituciones integrantes e invitadas permanentes del SNIMH la citada información. </t>
    </r>
  </si>
  <si>
    <r>
      <t>Justificación de diferencia de avances con respecto a las metas programadas
UR:</t>
    </r>
    <r>
      <rPr>
        <sz val="9"/>
        <color theme="1"/>
        <rFont val="Montserrat"/>
      </rPr>
      <t xml:space="preserve"> HHG
Indicador Porcentaje de avance en las acciones de promoción de la Norma Mexicana NMX-R-025-SCFI-2015 en Igualdad Laboral y No Discriminación: La meta se rebasó.  Causas: La meta se rebasó porque se reprogramó la acción de promoción llevada a cabo en mayo por cuestiones de agenda y para garantizar que más centros de trabajo conozcan este instrumento. Se priorizó llevar a cabo una acción dirigida a las Unidades de Género de la APF para incentivar la certificación de sus centros de trabajo.  Acciones: Se buscará que las siguientes acciones de promoción, se lleven a cabo en el periodo programado.   Riesgos: No existe riesgo, ya que la meta es promover la Norma Mexicana NMX-R-025-SCFI-2015 en Igualdad Laboral y No Discriminación entre el mayor número de centros de trabajo posibles, en el marco de los recursos establecidos.;  Indicador Porcentaje de personas capacitadas en igualdad de género presencialmente y en línea: La meta no se alcanzó.  Causas: La meta programada no se alcanzó debido a;  Indicador Porcentaje de cumplimiento de los acuerdos del Sistema Nacional para las Igualdad entre Mujeres y Hombres, en donde el Inmujeres es la institución responsable: La meta se superó.  Causas:  Se superó la meta del segundo trimestre, ya que el INMUJERES cumplió antes de lo programado, el Acuerdo 71:06/04/2022  derivado de la 26 Sesión Ordinaria del Sistema Nacional para la Igualdad entre Mujeres y Hombres (SNIMH).</t>
    </r>
  </si>
  <si>
    <r>
      <t>Acciones de mejora para el siguiente periodo
UR:</t>
    </r>
    <r>
      <rPr>
        <sz val="9"/>
        <color theme="1"/>
        <rFont val="Montserrat"/>
      </rPr>
      <t xml:space="preserve"> HHG
Indicador Porcentaje de cumplimiento de los acuerdos del Sistema Nacional para las Igualdad entre Mujeres y Hombres, en donde el Inmujeres es la institución responsable: Se dará seguimiento a las metas programadas mediante la celebración de acciones estratégicas para la igualdad entre mujeres y hombres que permitan contribuir en la Política Nacional de Igualdad entre Mujeres y Hombres. </t>
    </r>
  </si>
  <si>
    <r>
      <t>Acciones realizadas en el periodo
UR:</t>
    </r>
    <r>
      <rPr>
        <sz val="9"/>
        <color theme="1"/>
        <rFont val="Montserrat"/>
      </rPr>
      <t xml:space="preserve"> AYJ
Respecto a los indicadores del Anexo 13, la CEAV avanzó en las tareas de planeación y coordinación interna para la definición de los aspectos técnicos de los proyectos, así como en la elaboración de los Términos de referencia. En el indicador de Sistematización se ha avanzado en el diseño metodológico y en el indicador de Diagnóstico Institucional se ha avanzado en la elaboración de los Términos de Referencia y se iniciaron las gestiones para la contratación de los servicios. En cuanto a los indicadores de capacitación también se avanzó en la coordinación al interior de la institución y definición de los Términos de Referencia.  Por otra parte, la CEAV siguió con sus acciones de difusión y capacitación hacia dentro y fuera de la institución, tal como se señala en el Anexo Información Cualitativa.</t>
    </r>
  </si>
  <si>
    <r>
      <t>Justificación de diferencia de avances con respecto a las metas programadas
UR:</t>
    </r>
    <r>
      <rPr>
        <sz val="9"/>
        <color theme="1"/>
        <rFont val="Montserrat"/>
      </rPr>
      <t xml:space="preserve"> AYJ
Los avances en la implementación de las acciones para el cumplimiento de las metas trimestrales de los indicadores del Anexo 13 corresponden a las metas programadas.</t>
    </r>
  </si>
  <si>
    <r>
      <t>Acciones de mejora para el siguiente periodo
UR:</t>
    </r>
    <r>
      <rPr>
        <sz val="9"/>
        <color theme="1"/>
        <rFont val="Montserrat"/>
      </rPr>
      <t xml:space="preserve"> AYJ
Fortalecer la comunicación y coordinación interna entre las unidades administrativas para impulsar acciones conjuntas que permitan avanzan mejor y a una mayor velocidad en el cumplimiento de las metas.</t>
    </r>
  </si>
  <si>
    <r>
      <t>Acciones realizadas en el periodo
UR:</t>
    </r>
    <r>
      <rPr>
        <sz val="9"/>
        <color theme="1"/>
        <rFont val="Montserrat"/>
      </rPr>
      <t xml:space="preserve"> 500
Las acciones implementadas durante el segundo trimestre fueron:  cursos, difusión y comunicados por los que se invitó a todo el personal de la Comisión. 1. Curso Derechos Humanos y Desarrollo de Competencias Socioemocionales? impartido por la CNDH donde 29 participantes concluyeron satisfactoriamente su capacitación. 2. Curso Discriminación, Discurso de Odio y Alternativas Incluyentes?, impartido por el CONAPRED en el que 23 participantes obtuvieron constancia de participación. 3. Curso Personas con Discapacidad: Transformando Barreras en Oportunidades impartido por la CNDH, donde 17 personas servidoras públicas obtuvieron calificación aprobatoria. 4. Curso 1, 2, 3 por todos los Derechos para las Niñas, Niños y Adolescentes Sin Discriminación impartido por el CONAPRED donde 18 personas servidoras públicas obtuvieron constancia de participación. 5. Curso Las medidas para la Igualdad en el marco de la Ley Federal para Prevenir y Eliminar la Discriminación, impartido por el CONAPREDV en el que 10 participantes obtuvieron calificación aprobatoria. 6.Curso Derechos Humanos y Salud? impartido por la CNDH donde 7 participantes concluyeron satisfactoriamente su capacitación.</t>
    </r>
  </si>
  <si>
    <r>
      <t>Justificación de diferencia de avances con respecto a las metas programadas
UR:</t>
    </r>
    <r>
      <rPr>
        <sz val="9"/>
        <color theme="1"/>
        <rFont val="Montserrat"/>
      </rPr>
      <t xml:space="preserve"> 500
La Comisión Reguladora de Energía continuó difundiendo la utilización de herramientas tecnológicas al alcance, con el objetivo de salvaguardar la salud de los servidores públicos de la Comisión.  Bajo esa dinámica, se realizaron acciones de capacitación en la modalidad a distancia en temas de equidad de género, igualdad, derechos humanos y no discriminación, obteniéndose para este 2do Trimestre de 2022 los siguientes resultados: * Indicador Porcentaje de servidoras/es públicos de mando medio o superior capacitados en materia de género. Un avance acumulado de 37% de cumplimiento, lo que equivale a 158 servidoras/es públicos  de mando medio o superior capacitados (75 servidores capacitados en el 1er trimestre y 83 servidores capacitados en el 2do trimestre). * Indicador  Porcentaje de servidoras/es públicos capacitados en materia de género. Un avance acumulado del 38% de cumplimiento, lo que equivale a 188 servidoras/es públicos capacitados. (84 servidores capacitados en el 1er trimestre y 104 servidores capacitados en el 2do trimestre) Cabe mencionar que las acciones de capacitación impartidas no impactaron en el presupuesto, y que el porcentaje de avance se encuentra vinculado al número de servidores públicos registrados en plantilla de la Comisión, al 30 de junio del 2022. Es importante mencionar que la diferencias en los datos registrados correspondientes al numerador y denominador sufrieron una variación derivado de los movimientos de personal de la institución. Por otro lado, se aclara que estos avances se verán reflejados en el apartado de metas realizadas al final del año, derivado que estos indicadores son anuales. </t>
    </r>
  </si>
  <si>
    <r>
      <t>Acciones de mejora para el siguiente periodo
UR:</t>
    </r>
    <r>
      <rPr>
        <sz val="9"/>
        <color theme="1"/>
        <rFont val="Montserrat"/>
      </rPr>
      <t xml:space="preserve"> 500
Se difundirán comunicados a través de la herramienta institucional a fin de sensibilizar a las personas servidoras públicas de la CRE a participar en las acciones de capacitación en materia de Ética, No discriminación, Derechos Humanos, Igualdad de Género, Conflictos de Interés y Transparencia, temas en los que se recomendará tener al menos una acción de capacitación.</t>
    </r>
  </si>
  <si>
    <r>
      <t>Acciones realizadas en el periodo
UR:</t>
    </r>
    <r>
      <rPr>
        <sz val="9"/>
        <color theme="1"/>
        <rFont val="Montserrat"/>
      </rPr>
      <t xml:space="preserve"> 220
Las actividades desarrolladas hasta el momento son de programación, planeación y presupuestación.</t>
    </r>
  </si>
  <si>
    <r>
      <t>Justificación de diferencia de avances con respecto a las metas programadas
UR:</t>
    </r>
    <r>
      <rPr>
        <sz val="9"/>
        <color theme="1"/>
        <rFont val="Montserrat"/>
      </rPr>
      <t xml:space="preserve"> 220
Actualmente el avance del proyecto se encuentra en proceso de elaboración.</t>
    </r>
  </si>
  <si>
    <r>
      <t>Acciones de mejora para el siguiente periodo
UR:</t>
    </r>
    <r>
      <rPr>
        <sz val="9"/>
        <color theme="1"/>
        <rFont val="Montserrat"/>
      </rPr>
      <t xml:space="preserve"> 220
Optimizar la planeación de las actividades para cumplir en los tiempos programados para el presente ejercicio fiscal</t>
    </r>
  </si>
  <si>
    <r>
      <t>Acciones realizadas en el periodo
UR:</t>
    </r>
    <r>
      <rPr>
        <sz val="9"/>
        <color theme="1"/>
        <rFont val="Montserrat"/>
      </rPr>
      <t xml:space="preserve"> 240
Se realizaron las acciones programadas en el Programa anual para el segundo trimestre del año, sin embargo se logró rebasar la meta por un pequeño porcentaje.</t>
    </r>
  </si>
  <si>
    <r>
      <t>Justificación de diferencia de avances con respecto a las metas programadas
UR:</t>
    </r>
    <r>
      <rPr>
        <sz val="9"/>
        <color theme="1"/>
        <rFont val="Montserrat"/>
      </rPr>
      <t xml:space="preserve"> 240
Se rebasó lo programado derivado de que algunas acciones como la revisión y emisión del Nuevo Protocolo han avanzado de manera positiva más rápido de lo proyectado.</t>
    </r>
  </si>
  <si>
    <r>
      <t>Acciones de mejora para el siguiente periodo
UR:</t>
    </r>
    <r>
      <rPr>
        <sz val="9"/>
        <color theme="1"/>
        <rFont val="Montserrat"/>
      </rPr>
      <t xml:space="preserve"> 240
Se continuará con la implementación de cada una de las acciones del Programa Anual, mismas que son progresivas y están proyectadas a cumplirse en un 100% al final del ejercicio anual.</t>
    </r>
  </si>
  <si>
    <r>
      <t>Acciones realizadas en el periodo
UR:</t>
    </r>
    <r>
      <rPr>
        <sz val="9"/>
        <color theme="1"/>
        <rFont val="Montserrat"/>
      </rPr>
      <t xml:space="preserve"> 224
Una vez elaborado y aprobado el Anexo Técnico, durante el segundo trimestre de 2022 la Unidad de Medios y Contenidos Audiovisuales, responsable de la realización del ?Estudio Representación de la diversidad sexual en contenidos audiovisuales realizó lo siguiente:   - Gestiones iniciales del procedimiento de contratación del Estudio.   - Elaboración de la Adecuación Metodológica del Estudio, donde se definieron los instrumentos de recopilación de la información.   - Elaboración del Marco Teórico   - Elaboración Metodológica.   - Hacia finales del segundo trimestre se inició con el trabajo de campo o levantamiento de la información.   Conforme lo establecido en el indicador señalado en el Anexo de Erogaciones para la Igualdad entre Mujeres y Hombres, se cumple el 60% de avance establecido en los indicadores. Se continuará trabajando en los objetivos propuestos trimestre a trimestre para esta acción.   Es importante mencionar que, las acciones reportadas equivalen al 100% de avance con relación al 60% de avance programado para el segundo trimestre de 2022.  </t>
    </r>
  </si>
  <si>
    <r>
      <t>Justificación de diferencia de avances con respecto a las metas programadas
UR:</t>
    </r>
    <r>
      <rPr>
        <sz val="9"/>
        <color theme="1"/>
        <rFont val="Montserrat"/>
      </rPr>
      <t xml:space="preserve"> 224
No existe diferecia</t>
    </r>
  </si>
  <si>
    <r>
      <t>Acciones de mejora para el siguiente periodo
UR:</t>
    </r>
    <r>
      <rPr>
        <sz val="9"/>
        <color theme="1"/>
        <rFont val="Montserrat"/>
      </rPr>
      <t xml:space="preserve"> 224
Durante la operación de la acción denominada ?Estudio Representación de la diversidad sexual en contenidos audiovisuales?, la Unidad de Medios y Contenidos Audiovisuales responsable de su realización, reporta que no se presentó ningún obstáculo que impidiera el cumplimiento del indicador fijado para el segundo trimestre de 2022, mismo que se definió con la elaboración de la Adecuación Metodológica, el Marco Teórico y Marco Metodológico, así como, el inicio de trabajo de campo.   Se reporta que aun cuando se trabaja en modalidad de teletrabajo, esto no ha sido un obstáculo para el logro de los objetivos planteados, por lo que se continuará trabajando para el cumplimiento de los objetivos.  </t>
    </r>
  </si>
  <si>
    <r>
      <t>Acciones realizadas en el periodo
UR:</t>
    </r>
    <r>
      <rPr>
        <sz val="9"/>
        <color theme="1"/>
        <rFont val="Montserrat"/>
      </rPr>
      <t xml:space="preserve"> 240
Durante este período se realizaron las acciones programadas en función de las fechas de conmemoración de las mismas, así mismo se ofertó una amplia gama de capacitación en la materia requerida para facilitar la capacitación mínima de 4 horas del personal.</t>
    </r>
  </si>
  <si>
    <r>
      <t>Justificación de diferencia de avances con respecto a las metas programadas
UR:</t>
    </r>
    <r>
      <rPr>
        <sz val="9"/>
        <color theme="1"/>
        <rFont val="Montserrat"/>
      </rPr>
      <t xml:space="preserve"> 240
Únicamente falta cubrir menos del 1% de las actividades dado que en el caso de las acciones de conmemoración, las mismas se deben realizar en su fecha correspondiente o en el Mareco de la misma por lo que no se pueden adelantar acciones, así mismo la capacitación del personal aunque es obligatoria, el propio personal decide en qué momento del año llevarla a cabo.</t>
    </r>
  </si>
  <si>
    <r>
      <t>Acciones de mejora para el siguiente periodo
UR:</t>
    </r>
    <r>
      <rPr>
        <sz val="9"/>
        <color theme="1"/>
        <rFont val="Montserrat"/>
      </rPr>
      <t xml:space="preserve"> 240
Se continuará con las actividades y acciones en el marco de las fechas conmemorativas en la materia así como con el fomento a la capacitación en la materia en general a fin de cubrir el porcentaje proyectado.</t>
    </r>
  </si>
  <si>
    <r>
      <t>Acciones realizadas en el periodo
UR:</t>
    </r>
    <r>
      <rPr>
        <sz val="9"/>
        <color theme="1"/>
        <rFont val="Montserrat"/>
      </rPr>
      <t xml:space="preserve"> 100
ENIGH Se actualizaron los materiales para la captación de la información de la ENIGH 2022, con la cual se generarán los tabulados e informes para 2023, en los que se incluye la presentación de información con enfoqué de género.  ENOE Se actualizaron una serie de indicadores con enfoque de género, a partir de la información captada en la Encuesta Nacional de Ocupación y Empleo (Nueva Edición) (ENOEN), correspondientes del primer trimestre de 2022,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las actividades realizadas estuvieron enfocadas en mantener actualizados los contenidos del Sistema para ofrecer información pertinente a las personas usuarias; asimismo, se continuó trabajando en los cambios para actualizar el sitio web en el corto plazo.  ESTUDIOS SOBRE VIOLENCIAS DE GÉNERO, ORIENTADOS A APOYAR LA DEFINICIÓN DE PROYECTOS ESTADÍSTICOS, se continuaron a los trabajos de identificación, análisis y sistematización de la información proveniente de registros administrativos que se generan sobre Violencia contra Niñas, Niños y Adolescentes (VCNNA) en las instituciones que conforman el Sistema Integral para la Protección de Niños, Niñas y Adolescentes (SIPINNA) nacional y sus equivalentes estatales.  DIAGNÓSTICO DE REGISTROS ADMINISTRATIVOS DE DELITOS, durante el segundo trimestre de 2022 se dio cumplimiento a las actividades programadas para la publicación de resultados del Proyecto de Recopilación 2021.  </t>
    </r>
  </si>
  <si>
    <r>
      <t>Justificación de diferencia de avances con respecto a las metas programadas
UR:</t>
    </r>
    <r>
      <rPr>
        <sz val="9"/>
        <color theme="1"/>
        <rFont val="Montserrat"/>
      </rPr>
      <t xml:space="preserve"> 100
No se presentan diferencias en los avances</t>
    </r>
  </si>
  <si>
    <r>
      <t>Acciones de mejora para el siguiente periodo
UR:</t>
    </r>
    <r>
      <rPr>
        <sz val="9"/>
        <color theme="1"/>
        <rFont val="Montserrat"/>
      </rPr>
      <t xml:space="preserve"> 100
No se prevén mejoras en los proyectos  </t>
    </r>
  </si>
  <si>
    <r>
      <t>Acciones realizadas en el periodo
UR:</t>
    </r>
    <r>
      <rPr>
        <sz val="9"/>
        <color theme="1"/>
        <rFont val="Montserrat"/>
      </rPr>
      <t xml:space="preserve"> 90X
194. Las convocatorias  2022 del ?Programa de Fortalecimiento Académico para Indígenas Apoyos Complementarios para Mujeres Indígenas Becarias Conacyt? y Programa de Incorporación de Mujeres Indígenas a Posgrados para el Fortalecimiento Regional?, se encuentran en proceso de ajustes estructurales, de calendario, requisitos y de términos de referencia.  La fecha de publicación de las convocatorias está por definirse.;  193. Con fecha 24 de mayo de 2022 se publicó la Convocatoria 2022 de Apoyos a Madres mexicanas Jefas de Familia para Fortalecer su Desarrollo Profesional para la asignación de nuevas becas, cuya publicación de resultados se realizará el próximo 23 de septiembre de 2022.      A fin de estandarizar procedimientos de postulación en las diversas convocatorias para la asignación de becas nacionales emitidas por el Conacyt, a partir de esta convocatoria se instaura la opción de auto-postulación, en donde las aspirantes pueden registrar su solicitud de forma individual, así como ;  339, Durante el segundo trimestre de 2022, el presupuesto ejercido en el Pp. S190 asciende a un monto total de $ 5,244,865,670.39, de éstos: $ 2,572,179,339.39 correspondieron a erogaciones para promover la igualdad entre mujeres y hombres. Lo anterior, equivale a un avance de cerca del 44.2 por ciento respecto al presupuesto etiquetado durante el 2022 ($5,819,227,239).   Con relación a los indicadores comprometidos, en el segundo trimestre de 2022 se asignaron 466 becas nuevas para cursar estudios a nivel de especialidad, de éstas, 301 fueron destinadas a mujeres, lo que significa que, 64.6 por ciento de las becas asignadas para cursar estudios de especialidad fueron para mujeres, resultado que está 16.6 puntos porcentuales por arriba de la meta esperada para este trimestre (48 por ciento). Además, en el segundo trimestre se asignaron 5,191 becas nuevas para cursar estudios a nivel de maestría, de éstas, 2,726 fueron destinadas a mujeres, lo que significa que, 52.5 por ciento de las becas nuevas asignadas para cursar estudios de maestría fueron para mujeres, resultado que está 7.5 puntos porcentuales por arriba de la meta esperada para este trimestre (45 por ciento). Finalmente, en el segundo trimestre se asignaron 2,551 becas nuevas para cursar estudios a nivel de doctorado, de éstas, 1,200 fueron destinadas a mujeres, lo que significa que, 47 por ciento de las becas asignadas para cursar estudios de doctorado fueron para mujeres, resultado que está 4 puntos porcentuales por arriba de la meta esperada para este trimestre (43 por ciento).</t>
    </r>
  </si>
  <si>
    <r>
      <t>Justificación de diferencia de avances con respecto a las metas programadas
UR:</t>
    </r>
    <r>
      <rPr>
        <sz val="9"/>
        <color theme="1"/>
        <rFont val="Montserrat"/>
      </rPr>
      <t xml:space="preserve"> 90X
193. Se obtuvo una eficiencia terminal superior a la estimada para las becas cuya fecha de término de vigencia se encuentra en el período de enero a junio, 2022, incrementándose del 41% al 43%  ;  339, Como se pudo apreciar en los resultados de los indicadores, las metas alcanzadas al cierre del segundo trimestre de 2022, los tres se encuentran por arriba del umbral comprometido. En los tres casos, estos resultados pueden explicarse debido a que, como parte de las acciones realizadas en el Conacyt, el Sistema Nacional de Posgrados (SNP, antes Programa Nacional de Posgrados a la Calidad (PNPC)) incorporó dentro de sus criterios de evaluación no sólo la existencia de un protocolo institucional de atención a casos de violencia de género, sino también la promoción de la perspectiva de igualdad de género, no discriminación con integridad y apego a la ética. En ese sentido, dado esos nuevos criterios de evaluación para ingresar o mantenerse en el SNP, las Instituciones de Educación Superior,;  194. No se reportan avances para ésta acción debido a que los indicadores son anuales y serán reportados en el 4° trimestre</t>
    </r>
  </si>
  <si>
    <r>
      <t>Acciones de mejora para el siguiente periodo
UR:</t>
    </r>
    <r>
      <rPr>
        <sz val="9"/>
        <color theme="1"/>
        <rFont val="Montserrat"/>
      </rPr>
      <t xml:space="preserve"> 90X
193. Derivado de las modificaciones en la operación de la Convocatoria 2022 de Apoyos a Madres Mexicanas Jefas de Familia para Fortalecer su Desarrollo Profesional, se encuentra en proceso de construcción un aplicativo informático que permitirá a las aspirantes registrar su solicitud de forma individual, contando para ello un repositorio de programas educativos a nivel técnico superior o licenciatura impartidos en Instituciones Públicas de Educación Superior interesadas en participar en este programa.</t>
    </r>
  </si>
  <si>
    <r>
      <t>Acciones realizadas en el periodo
UR:</t>
    </r>
    <r>
      <rPr>
        <sz val="9"/>
        <color theme="1"/>
        <rFont val="Montserrat"/>
      </rPr>
      <t xml:space="preserve"> 222
En el segundo trimestre, la Dirección General de Política y Desarrollo Policial, se asistió al Instituto Estatal de Seguridad Pública de Aguascalientes, donde se desarrollo el Taller para la implementación de Unidades de Policías Municipales Especializadas de Género, así como de dotarlas/los de herramientas técnicas-metodológicas, para la ejecución del Protocolo Nacional de Actuación Policial para la Atención a la Violencia de Género contra las Mujeres en el Ámbito Familiar.
</t>
    </r>
    <r>
      <rPr>
        <b/>
        <sz val="9"/>
        <rFont val="Montserrat"/>
      </rPr>
      <t>UR:</t>
    </r>
    <r>
      <rPr>
        <sz val="9"/>
        <color theme="1"/>
        <rFont val="Montserrat"/>
      </rPr>
      <t xml:space="preserve"> 221
Durante el segundo trimestre de 2022, se llevaron a cabo las siguientes acciones para la implementación del proyecto de Adquisición de equipo médico especializado para la detección de cáncer de mama a favor de las mujeres privadas de la libertad en el CEFERESO No. 16 y del personal penitenciario del OADPRS:    1. En el mes de abril de 2022 se remitió correo electrónico a la Dirección de Instituciones Abiertas, Prevención y Readaptación Social a fin de solicitar su apoyo para el envío de un diagnóstico con datos estadísticos tanto de las mujeres privadas de la libertad como de servidoras públicas tanto de oficinas centrales del OADPRS como de los CEFERESOS que pudieran verse beneficiadas con el Proyecto. Recibiendo respuesta a dicha solicitud el 03 de junio de 2022, misma que ha sido incorporada al Formato de Ficha Técnica FORDSCP05.    2. En el mes de mayo de 2022 se llevaron a cabo reuniones de coordinación y asesoría con personal de la Dirección General de Programación y Presupuesto  (DGPPR) y la Dirección General de Recursos Materiales, Servicios y Obra Pública de la SSPC para la elaboración y atención de observaciones al Formato de Ficha Técnica de Registro o Modificación de Programas y Proyectos de Inversión FORDSCP005, con el fin de poder solicitar el registro del Proyecto en la cartera de inversión de la Secretaría de Hacienda y Crédito Público. Al 30 de junio este Formato se encuentra en revisión por parte de la DGPPR.    3. En el mes mayo de 2022 se llevaron a cabo reuniones con tres proveedores de equipo médico especializado para la detección de cáncer de mama: Meik México; PDE y  Endomédica con el fin de obtener información técnica y de costos.    4. En el mes de junio, se llevó a cabo una reunión con personal del área de la Dirección General de Recursos Materiales, Servicios y Obra Pública, quien compartirá información a la DGPDPE para la integración del Anexo técnico y carpeta del Proyecto.</t>
    </r>
  </si>
  <si>
    <r>
      <t>Justificación de diferencia de avances con respecto a las metas programadas
UR:</t>
    </r>
    <r>
      <rPr>
        <sz val="9"/>
        <color theme="1"/>
        <rFont val="Montserrat"/>
      </rPr>
      <t xml:space="preserve"> 222
En el segundo trimestre, la Dirección General de Política y Desarrollo Policial, supero la meta programada para el trimestre, derivado a los trabajos de coordinación que tiene la Dirección General con Mesas de Paz, Región Centro (Aguascalientes). Así como el interés de que mas municipios tengan acceso a capacitaciones para la ejecución del Protocolo Nacional de Actuación Policial para la Atención a la Violencia de Género contra las Mujeres en el Ámbito Familiar.
</t>
    </r>
    <r>
      <rPr>
        <b/>
        <sz val="9"/>
        <rFont val="Montserrat"/>
      </rPr>
      <t>UR:</t>
    </r>
    <r>
      <rPr>
        <sz val="9"/>
        <color theme="1"/>
        <rFont val="Montserrat"/>
      </rPr>
      <t xml:space="preserve"> 221
Durante el segundo trimestre de 2022, se han llevado a cabo actividades de asesoría y coordinación entre la DGPDPE, el OADPRS, la Dirección General de Programación y Presupuesto y la Dirección General de Recursos Materiales, Servicios y Obra Pública, las cuales permiten llevar a cabo las gestiones necesarias para el cumplimiento de la meta programada.</t>
    </r>
  </si>
  <si>
    <r>
      <t>Acciones de mejora para el siguiente periodo
UR:</t>
    </r>
    <r>
      <rPr>
        <sz val="9"/>
        <color theme="1"/>
        <rFont val="Montserrat"/>
      </rPr>
      <t xml:space="preserve"> 222
Sin información
</t>
    </r>
    <r>
      <rPr>
        <b/>
        <sz val="9"/>
        <rFont val="Montserrat"/>
      </rPr>
      <t>UR:</t>
    </r>
    <r>
      <rPr>
        <sz val="9"/>
        <color theme="1"/>
        <rFont val="Montserrat"/>
      </rPr>
      <t xml:space="preserve"> 221
Durante el segundo trimestres se definió el Proyecto denominado Adquisición de equipo médico especializado  para la detección de cáncer de mama a favor de las mujeres privadas de la libertad en el CEFERESO No. 16 y del personal penitenciario del OAD PRS, asimismo se han llevado a cabo las gestiones para su implementación.</t>
    </r>
  </si>
  <si>
    <r>
      <t>Acciones realizadas en el periodo
UR:</t>
    </r>
    <r>
      <rPr>
        <sz val="9"/>
        <color theme="1"/>
        <rFont val="Montserrat"/>
      </rPr>
      <t xml:space="preserve"> 126
INDICADOR 4. Se instrumentaron hasta el momento 10 acciones institucionales que fomentan la corresponsabilidad familiar y laboral. estas acciones fueron a través de campañas ?Tu como ejerces la paternidad? puesta en los elevadores de las sedes de la CNDH. Se generaron 2 videos multimedia dirigidos a los hombres de la CNDH, relativa a la corresponsabilidad familiar; se desarrolló en juego familiar, ?Juego de la OCA de la Corresponsabilidad. Además de:  1. Les fueron enviados, a las y los enlaces de género de las 6 Visitadurías Generales y las 16 Oficinas Foráneas, 95 paquetes de materiales didácticos y lúdicos al respecto de corresponsabilidad familiar (lotería por la igualdad y la no discriminación, juego de la oca para la corresponsabilidad familiar y cuadernillo sobre corresponsabilidad familiar), así como instrucciones de uso para facilitar espacios sobre este tema.  2. Se organizaron sesiones de capacitación sobre conceptos básicos a través de actividad lúdica de la lotería por la ;  INDICADOR 2. (Anual) Aunque es un indicador anual, se reportan los avance al momento del informe. En el segundo trimestre se han impulsado 16 planes de acción en las 16 oficinas foráneas. Con base en éstos: ? El 18 de mayo de 2022. Se llevó a cabo la designación y toma de protesta de las personas enlaces de género y diversidades de las 16 oficinas foráneas (ya fue descrita en sección anterior). ? Les fue enviado, a las y los enlaces de género de las 6 Visitadurías Generales y las 16 Oficinas Foráneas, materiales de apoyo (ya fue descrita en sección anterior). ? Se han elaborado e impulsado múltiples campañas informativas en materia de corresponsabilidad familiar, contra la violencia hacia las mujeres y las niñas, contra el hostigamiento y el acoso laboral y sexual, difusión del Protocolo de Prevención y atención del hostigamiento y/o acoso sexual y/o laboral de la CNDH, Difusión del Código de Ética, Difusión para promover la No Discriminación y reivindicación de la Diversidad, Sexual y de Género, Difusión de campañas sobre condiciones de igualdad  y no discriminación en el contexto de la contratación laboral. ? Se han llevado a cabo procesos de capacitación a través de círculos de lectura y actividades lúdicas en materia de Igualdad, No Discriminación y acerca del Protocolo de Atención en Casos de Violencia.</t>
    </r>
  </si>
  <si>
    <r>
      <t>Justificación de diferencia de avances con respecto a las metas programadas
UR:</t>
    </r>
    <r>
      <rPr>
        <sz val="9"/>
        <color theme="1"/>
        <rFont val="Montserrat"/>
      </rPr>
      <t xml:space="preserve"> 126
INDICADOR 5. Porcentaje de personas informadas e impactados sobre Prevención y Atención del Hostigamiento y Acoso Sexual y/o laboral. (Trimestral) El cumplimiento de la meta al 100.0 por ciento se debe a que se reporta que 1,262 personas estas informadas e impactadas sobre Prevención y Atención del Hostigamiento y Acoso Sexual y/o laboral, respecto a las mismas 1,262 personas que se programaron impactar e informar en el periodo que se reporta y que visitaron o tuvieron acceso a través de las infografías que fueron difundidas al momento. Respecto a la meta de estimada al periodo de 200 personas programadas a informar se tiene un cumplimiento superior de 531.0 por ciento. Efectos: Se diseñó y desarrolló en el sitio de la Página WEB (MICROSITIO DE IGUALDAD), el Protocolo para la Prevención y Atención del Hostigamiento y/o Acoso Sexual y/o Laboral, y el Pronunciamiento de Cero Tolerancia del Hostigamiento y/o Acoso Sexual y/o Laboral en la Comisión Nacional de los Derechos Humanos, con un ;  INDICADOR 1. Porcentaje de personas de nuevo ingreso a la CNDH, sensibilizadas y/o capacitadas en materia de género, lenguaje incluyente, no sexista y erradicar la discriminación y violencia y derechos humanos. (Trimestral) El cumplimiento de la meta al segundo trimestre es superior 32.9 por ciento debido a que se capacitaron a 113 personas de nuevo ingreso a la CNDH las cuales fueron sensibilizadas y/o capacitadas en materia de género y derechos humanos, respecto a las 85 personas de nuevo ingreso programadas. Con respecto a la meta anual el cumplimiento de ésta es del 83.7 por ciento toda vez que se tiene programas 135 capacitaciones. Se capacitó en línea a personal de nuevo ingreso a la CNDH, en materia de igualdad y derechos humanos, con cuatro (4) módulos de 10 horas cada uno. Lográndose el indicador programado.</t>
    </r>
  </si>
  <si>
    <r>
      <t>Acciones de mejora para el siguiente periodo
UR:</t>
    </r>
    <r>
      <rPr>
        <sz val="9"/>
        <color theme="1"/>
        <rFont val="Montserrat"/>
      </rPr>
      <t xml:space="preserve"> 126
ACCIONES DE MEJORA PARA EL SIGUIENTE PERIODO: Con independencia que las acciones que se informa, tenemos que Activar a la Red de Género y las Diversidades a efecto de que implementen su Plan de Acción en su Unidad Responsable y permita generar políticas públicas institucionales con perspectiva de género. Avanzar en la implementación de los Planes de Acción en las Oficinas Foráneas y reanudar la implementación de éstos en el resto de las Unidades Responsables de la CNDH. Los indicadores 4 Porcentaje de acciones Institucionales que fomentan la corresponsabilidad familiar y laboral y el 5 Porcentaje de personas informadas e impactados sobre Prevención y Atención del Hostigamiento y Acoso Sexual y/o laboral, se está valorando el replantear el método de cálculo y su alcance.</t>
    </r>
  </si>
  <si>
    <r>
      <t>Acciones realizadas en el periodo
UR:</t>
    </r>
    <r>
      <rPr>
        <sz val="9"/>
        <color theme="1"/>
        <rFont val="Montserrat"/>
      </rPr>
      <t xml:space="preserve"> 104
Indicador 10 ACTIVIDAD A4. El Atlas de la Igualdad (AIDH), da respuesta a lo señalado por la LGIMH en su Art. 46 ?De acuerdo a lo establecido en el Art. 22 de la Ley de la CNDH, es la encargada de la Observancia en el seguimiento, evaluación y monitoreo de la PNMIMH. Tiene por objeto la construcción de un sistema de información con capacidad para conocer la situación que guarda la igualdad entre mujeres y hombres, y el efecto de las políticas públicas aplicadas en esta materia. Se presenta un avance del 100% respecto al periodo que se informa de enero a junio, lo que significa que, de un reporte programado, se ha elaborado uno. Anualmente el avance es del 50%, lo que significa que de 2 estudios programados se cuenta con 1 elaborado. ;  Indicador 9 ACTIVIDAD A3. Respecto a este indicador se señala que en el mes de abril la Ley General de Igualdad entre mujeres y hombres, incorporó el tema de la paridad, por ello, el nombre del indicador debe modificarse de participación equilibrada entr;  Indicador 12 ACTIVIDAD B1. Búsqueda y recopilación de información especializada, para el análisis y elaboración de materiales y herramientas didácticas que promuevan el conocimiento de los derechos humanos de las mujeres y la igualdad sustantiva. Esta actividad tiene la finalidad de preparar las actividades de promoción, capacitación y difusión (materiales de difusión y presentaciones en Power Point).  Impacto esperado: A través de la actualización del material y herramientas metodológicas, se planea dar a conocer información actualizada sobre los temas igualdad, no discriminación, y no violencia contra las mujeres y derechos humanos, reforzando con ello la promoción de una cultura de derechos humanos e igualdad entre mujeres y hombres.</t>
    </r>
  </si>
  <si>
    <r>
      <t>Justificación de diferencia de avances con respecto a las metas programadas
UR:</t>
    </r>
    <r>
      <rPr>
        <sz val="9"/>
        <color theme="1"/>
        <rFont val="Montserrat"/>
      </rPr>
      <t xml:space="preserve"> 104
Indicador 16 ACTIVIDAD C2. Justificación: En el periodo que se informa de enero a junio se realizó un (1) reporte de análisis de quejas sobre presuntas violaciones a los derechos humanos por razones de género respecto al reporte de escritos de queja programado, lo que representa un cumplimiento del 100.0 por ciento respecto al periodo. De acuerdo con la meta anual, se realizó un (1) reporte de análisis de quejas sobre presuntas violaciones a los derechos humanos por razones de género respecto a los dos (2) reportes programados, lo que representa un avance del 50.0 por ciento de la meta anual. Efectos:  La importancia de la generación de informes cualitativos es analizar los tipos de violaciones a derechos humanos en razón de género por los que acuden las personas a la CNDH, las autoridades señaladas y los derechos violados, con el fin de conocer la situación en el país, así como el avance e implementación de las políticas públicas de igualdad entre mujeres y hombres. Los recursos a par;  Indicador 3 COMPONENTE A. JUSTIFICACIÓN: El cumplimiento de la meta al 100.0 por ciento, lo anterior al haber realizado tres (3) estudios de los tres (3) estudios programados. Anualmente se observa un avance del 50% con los tres (3) estudios realizados de los seis (6) estudios programados.EFECTOS:  Los estudios presentan un aporte sustantivo para identificar los elementos que limitan o impiden el avance en la igualdad sustantiva. Su programación se realizó de forma integral para compartir los resultados que permiten una visión integral. Cabe destacar que los resultados de la encuesta anual nutren todas las tareas de la Dirección de observancia y son compartidos con otras visitadurías para el empleo de resultados.   (Se complementa en el Anexo 3 Notas Complementarias)</t>
    </r>
  </si>
  <si>
    <r>
      <t>Acciones de mejora para el siguiente periodo
UR:</t>
    </r>
    <r>
      <rPr>
        <sz val="9"/>
        <color theme="1"/>
        <rFont val="Montserrat"/>
      </rPr>
      <t xml:space="preserve"> 104
  Se informa que se realizó un esfuerzo en la revisión de los Indicadores de Resultados, con los Lineamientos de actualización y mejora de los Instrumentos de Evaluación del Desempeño (IED) y con la Dirección General de Planeación y Estrategia Institucional en el fortalecimiento de estos y de sus metas respecto a la MIR de 2022.    Respecto al componente D, se informa que para la MIR 2023 del PAMIMH, se ha modificado este componente integrándose al componente A. Para el cumplimiento de la Meta, se ha implementado que para la elaboración del estudio y recomendación la incorporación de 2 personas, lo que permitirá la no concentración de información y el seguimiento y acompañamiento para el cumplimiento. INDICADOR SUCEPTIBLE DE MEJORA </t>
    </r>
  </si>
  <si>
    <r>
      <t>Acciones realizadas en el periodo
UR:</t>
    </r>
    <r>
      <rPr>
        <sz val="9"/>
        <color theme="1"/>
        <rFont val="Montserrat"/>
      </rPr>
      <t xml:space="preserve"> 120
En el segundo trimestre, se revisaron a través del módulo del PAT en el SIF, un total de 50 Programas Anuales de Trabajo iniciales y 407 modificaciones, presentadas por los partidos políticos nacionales y locales, que suman 457, de los cuales se emitirán 719 recomendaciones a los PAT presentados por dichos institutos políticos, para la mejora en su planeación, ejecución y aplicación de los recursos durante el ejercicio. para la mejora en su planeación, ejecución y aplicación de los recursos durante el ejercicio 2022.</t>
    </r>
  </si>
  <si>
    <r>
      <t>Justificación de diferencia de avances con respecto a las metas programadas
UR:</t>
    </r>
    <r>
      <rPr>
        <sz val="9"/>
        <color theme="1"/>
        <rFont val="Montserrat"/>
      </rPr>
      <t xml:space="preserve"> 120
Es importante, señalar que el resultado del indicador surge del análisis de los Programas Anuales de Trabajo del gasto programado reportado por los partidos políticos al año. La frecuencia de medición se determina anual toda vez que los recursos y actividades presupuestados en los PAT, pueden ser objeto de modificados durante el ejercicio. No hay diferencia de avance, la frecuencia de medición para este proyecto toda vez que se determinó con una periodicidad anual, por lo cual hasta el momento no se refleja avance programado o realizado.</t>
    </r>
  </si>
  <si>
    <r>
      <t>Acciones de mejora para el siguiente periodo
UR:</t>
    </r>
    <r>
      <rPr>
        <sz val="9"/>
        <color theme="1"/>
        <rFont val="Montserrat"/>
      </rPr>
      <t xml:space="preserve"> 120
Para el ejercicio 2022, se continuará promoviendo entre los partidos políticos el correcto ejercicio de los recursos del gasto programado, en cumplimiento a las obligaciones establecidas en la normatividad vigente, a través de la emisión oportuna de observaciones y recomendaciones sobre las actividades que se planteen realizar con los recursos destinados a la capacitación promoción y desarrollo de liderazgos políticos de las mujeres. Por otra parte, derivadas de las atribuciones de esta Unidad, se realizarán las mejoras al sistema de Gasto Programado, con el cual se podrá procesar y verificar con mayor celeridad el cumplimiento de la normatividad sobre la aplicación de los recursos, que establece que se debe beneficiar al mayor número de mujeres en el desarrollo de competencias para formar liderazgos políticos.</t>
    </r>
  </si>
  <si>
    <r>
      <t>Acciones realizadas en el periodo
UR:</t>
    </r>
    <r>
      <rPr>
        <sz val="9"/>
        <color theme="1"/>
        <rFont val="Montserrat"/>
      </rPr>
      <t xml:space="preserve"> 104
En el segundo trimestre del año, se recopilaron las notas de los medios de comunicación convencionales a partir de las palabras clave seleccionadas en la metodología. Se depuraron las notas que no tenían relación con las campañas electorales y se revisaron los registros para descartar las duplicidades, a fin de contar con una base sólida de registros a partir de la cual se obtendrá una muestra estratificada, lo que permitirá tener la misma ponderación de registros tanto de la prensa escrita, los portales de noticias, los informativos de radio y de televisión. En total se obtuvo una base total de 6 mil 184 registros de los medios de comunicación convencionales, 4,637 del periodo de campaña, y 1,547 del periodo que comprende la veda electoral, la jornada electoral y los resultados preliminares hasta dos días después de la elección.   En el caso de los registros de la red social Twitter, el análisis se centrará en tres procesos electorales: Aguascalientes, donde las candidatas punteras eran mujeres; Tamaulipas, donde los candidatos punteros eran hombres; e Hidalgo donde había una candidata mujer y un candidato hombre, punteros al inicio de la campaña electoral. Para obtener la base total de los registros, a partir de las palabas clave seleccionadas, cada semana se bajaron del sistema los registros por entidad. Al término del periodo de campaña se localizaron 331,238 tuits (Tamaulipas: 73,468; Hidalgo: 145,013, Aguascalientes: 331,238). Se comenzó la depuración de aquellos registros que no están relacionados de manera directa con las personas candidatas a las gubernaturas. Al cierre del trimestre se cuenta con un avance del 50 por ciento en la depuración. Una vez que se depuren todas las bases, se obtendrá la base total de registros para sacar la muestra simple sobre la conversación entorno a las personas candidatas por entidad, a fin de analizar la violencia digital durante el periodo de campaña. </t>
    </r>
  </si>
  <si>
    <r>
      <t>Justificación de diferencia de avances con respecto a las metas programadas
UR:</t>
    </r>
    <r>
      <rPr>
        <sz val="9"/>
        <color theme="1"/>
        <rFont val="Montserrat"/>
      </rPr>
      <t xml:space="preserve"> 104
No aplica.</t>
    </r>
  </si>
  <si>
    <r>
      <t>Acciones de mejora para el siguiente periodo
UR:</t>
    </r>
    <r>
      <rPr>
        <sz val="9"/>
        <color theme="1"/>
        <rFont val="Montserrat"/>
      </rPr>
      <t xml:space="preserve"> 104
No aplica.</t>
    </r>
  </si>
  <si>
    <r>
      <t>Acciones realizadas en el periodo
UR:</t>
    </r>
    <r>
      <rPr>
        <sz val="9"/>
        <color theme="1"/>
        <rFont val="Montserrat"/>
      </rPr>
      <t xml:space="preserve"> 120
Indicador 2 Porcentaje de visitas de verificación del gasto programado realizadas: En el segundo trimestre se recibieron 416 escritos de los Comités Ejecutivos Nacionales y Comités Directivos Estatales, por medio de los cuales dieron aviso a la autoridad sobre la realización de 500 actividades de capacitación y formación, así como de divulgación y difusión. La UTF verificó 231 actividades recibidas en tiempo y forma, de conformidad con los artículos 166, numeral 2 y 277, numeral 1, inciso a) del Reglamento de Fiscalización.;  Indicador 1 Porcentaje del grado de cumplimiento en la rendición de cuentas del gasto programado: En el segundo trimestre, se revisaron a través del módulo del PAT en el SIF, un total de 50 Programas Anuales de Trabajo iniciales y 407 modificaciones, presentadas por los partidos políticos nacionales y locales, que suman 457, de los cuales se emitirán 719 recomendaciones a los PAT presentados por dichos institutos políticos, para la mejora en su planeación, ejecución y aplicación de los recursos durante el ejercicio.</t>
    </r>
  </si>
  <si>
    <r>
      <t>Justificación de diferencia de avances con respecto a las metas programadas
UR:</t>
    </r>
    <r>
      <rPr>
        <sz val="9"/>
        <color theme="1"/>
        <rFont val="Montserrat"/>
      </rPr>
      <t xml:space="preserve"> 120
Indicador 2 Porcentaje de visitas de verificación del gasto programado realizadas: El porcentaje de avance de visitas de verificación del gasto programado corresponde al 5% en el primer trimestre, el cual resulta de la división del numerador 147 entre el denominador 3,100. Es importante señalar que para calcular el denominador se tomaron como referencia los avisos recibidos en 2021. En comparación con el 5% esperado, se observa que se sobrepasó el porcentaje de cobertura con 6 verificaciones, en comparación con el ejercicio anterior. Por lo cual, se cumplió la meta del primer trimestre. A la fecha del presente informe, considerando lo reportado en el primero y segundo trimestre, se han recibido 639 escritos de los Comités Ejecutivos Nacionales y Comités Directivos Estatales, por medio de los cuales avisaron a la autoridad sobre la realización de 804 actividades de capacitación y formación, así como de divulgación y difusión. La UTF ha verificado 378 actividades recibidas en tiempo y fo;  Indicador 1 Porcentaje del grado de cumplimiento en la rendición de cuentas del gasto programado: A la fecha del presente informe, considerando lo reportado en el primero y segundo trimestre se han revisado y analizado 461 Programas Anuales de Trabajo iniciales y 533 modificaciones presentadas por los partidos políticos a nivel nacional, de los 3 rubros (Actividades Específicas, Liderazgo político de las mujeres y Liderazgos Juveniles), de las cuales se ha realizado el análisis cualitativo que derivará en la emisión de recomendaciones para la mejora en la planeación y ejecución de las actividades que integran el PAT. El porcentaje de avance del grado de cumplimiento en la rendición de cuentas del gasto programado corresponde al 55%, el cual resulta de la división del numerador 719 entre el denominador 1,290. Es importante señalar que el denominador corresponde a los datos que se tomaron como base del ejercicio 2021. En comparación con el 42% esperado se observa que se sobrepasó. Esto se origina debido a que con el uso del módulo del Gasto Programado se puede realizar una revisión más eficiente en la realización de recomendaciones.</t>
    </r>
  </si>
  <si>
    <r>
      <t>Acciones de mejora para el siguiente periodo
UR:</t>
    </r>
    <r>
      <rPr>
        <sz val="9"/>
        <color theme="1"/>
        <rFont val="Montserrat"/>
      </rPr>
      <t xml:space="preserve"> 120
Indicador 1 Porcentaje del grado de cumplimiento en la rendición de cuentas del gasto programado e Indicador 2 Porcentaje de visitas de verificación del gasto programado realizadas: Para el ejercicio 2022, se continuará promoviendo entre los partidos políticos el correcto ejercicio de los recursos del gasto programado, en cumplimiento a las obligaciones establecidas en la normatividad vigente, a través de la emisión oportuna de observaciones y recomendaciones sobre las actividades que se planteen realizar con los recursos destinados a la capacitación promoción y desarrollo de liderazgos políticos de las mujeres.  Por otra parte, derivado de las atribuciones de esta Unidad, se realizarán las mejoras al sistema de Gasto Programado, con el cual se podrá procesar y verificar con mayor celeridad el cumplimiento de la normatividad sobre la aplicación de los recursos, que establece que se debe beneficiar al mayor número de mujeres en el desarrollo de competencias para formar liderazgos políticos. </t>
    </r>
  </si>
  <si>
    <r>
      <t>Acciones realizadas en el periodo
UR:</t>
    </r>
    <r>
      <rPr>
        <sz val="9"/>
        <color theme="1"/>
        <rFont val="Montserrat"/>
      </rPr>
      <t xml:space="preserve"> 122
Instalación del Grupo de Trabajo para la implementación del proceso de certificación y mantenimiento de la Norma Mexicana NMX-R-025-SCFI2015 en Igualdad Laboral y No Discriminación del Instituto Nacional Electoral (GT-NMX-INE); Avance en el estudio especializado sobre la efectividad en la aplicación de las acciones afirmativas y las barreras que enfrentan los grupos en situación de discriminación en la representación política; Vigésima Sesión Ordinaria de Trabajo del Observatorio de Participación Política de las Mujeres en México y generación de materiales de promoción y; Avance en la integración del programa integral de prevención de la violencia política contra las mujeres en razón de género.
</t>
    </r>
    <r>
      <rPr>
        <b/>
        <sz val="9"/>
        <rFont val="Montserrat"/>
      </rPr>
      <t>UR:</t>
    </r>
    <r>
      <rPr>
        <sz val="9"/>
        <color theme="1"/>
        <rFont val="Montserrat"/>
      </rPr>
      <t xml:space="preserve"> 123
Indicador 2 Porcentaje de cumplimiento de paridad de género en los Organismos Públicos Locales a nivel nacional: Dicho indicador es complementario del anterior, por lo que una vez que se realice la medición del indicador se plasmaran los avances correspondientes. ;  Indicador 1 Porcentaje de Designaciones de Consejeras Electorales en los OPL: Se llevaron a cabo las etapas de: Convocatoria pública, Registro en línea de Aspirantes y Verificación de Requisitos Legales, examen de conocimientos y cotejo documental y ensayo en todas las entidades con proceso. Respecto de la valoración curricular y entrevista, se realizó dicha etapa en las entidades de Chiapas, Baja California Sur, Hidalgo, Estado de México, Nuevo León, Querétaro, Tabasco y Veracruz, quedando pendiente en las entidades de Aguascalientes, Coahuila, Nayarit, Puebla, Quintana Roo, Sinaloa y Tlaxcala, donde deberán realizarse de conformidad con el calendario que en su momento apruebe la Comisión de Vinculación con los Organismos Púbicos Locales. En cuanto a la designación, al momento se han designado 10 mujeres y 2 hombres en las entidades de Chiapas (3 mujeres), Baja California Sur (1 hombre), Hidalgo (2 mujeres), Estado de México (1 mujer), Nuevo León (1 mujer), Querétaro (1 mujer), Tabasco (1 mujer) y Veracruz (1 mujer y 1 hombre) y deberá realizarse a más tardar el 22 de agosto para las entidades de Aguascalientes, Coahuila, Nayarit, Puebla, Quintana Roo, Sinaloa y Tlaxcala.</t>
    </r>
  </si>
  <si>
    <r>
      <t>Justificación de diferencia de avances con respecto a las metas programadas
UR:</t>
    </r>
    <r>
      <rPr>
        <sz val="9"/>
        <color theme="1"/>
        <rFont val="Montserrat"/>
      </rPr>
      <t xml:space="preserve"> 122
Los indicadores son anuales, por lo que no existe un retraso.
</t>
    </r>
    <r>
      <rPr>
        <b/>
        <sz val="9"/>
        <rFont val="Montserrat"/>
      </rPr>
      <t>UR:</t>
    </r>
    <r>
      <rPr>
        <sz val="9"/>
        <color theme="1"/>
        <rFont val="Montserrat"/>
      </rPr>
      <t xml:space="preserve"> 123
Indicador 2 Porcentaje de cumplimiento de paridad de género en los Organismos Públicos Locales a nivel nacional. Las metas programadas son anuales por lo que no hay diferencias en el avance, sin embargo el estatus actual de las acciones es como sigue: Con la designación de 10 mujeres y 2 hombres, realizada mediante los acuerdos INE/CG349/2022 e INE/CG390/2022, la conformación actual de los OPL es de 124 mujeres y 100 hombres.;  Indicador 1 Porcentaje de Designaciones de Consejeras Electorales en los OPL. Las metas programadas son anuales por lo que no hay diferencias en el avance, sin embargo el estatus actual de las acciones es como sigue: se emitieron las convocatorias para las 15 entidades federativas, en un solo proceso con una fecha homologada para las etapas de convocatoria, registro, examen de conocimientos y ensayo. A partir del ensayo, se contempló una fecha diferenciada para recibir los resultados, desahogar las revisiones, así como la etapa de valoración curricular y entrevista, para que posteriormente se realizara la designación.   En ese sentido, se contempló en primer término, la entidad de Chiapas, en la cual las consejerías terminarían su encargo el 31 de mayo de 2022, por lo que se tomó en cuenta esta fecha como límite de designación. Posteriormente, las entidades de Baja California Sur, Estado de México, Nuevo León, Querétaro, Tabasco y Veracruz, las cuales generaron sus vacantes en virtud de que fueron declarados desiertos en el último proceso de selección y designación, tendrán como fecha de designación, a más tardar el día 30 de junio de 2022. Por último, las entidades de Aguascalientes, Coahuila, Hidalgo, Nayarit, Puebla, Quintana Roo, Sinaloa y Tlaxcala tendrían como fecha de designación, a más tardar el 22 de agosto de 2022.  La convocatoria para la designación de la presidencia del OPL de Hidalgo se emitió de manera exclusiva para mujeres y al generarse una vacante de consejería, se agregó dicho cargo al proceso ya iniciado, el cual fue exclusivo, de igual forma, para mujeres, además de que se modificó la fecha de designación para realizarse a más tardar el día 30 de junio de 2022.  Así, al momento se han designado 10 mujeres y 2 hombres, quedando pendiente la designación de 7 cargos en Aguascalientes, Coahuila, Nayarit, Puebla, Quintana Roo, Sinaloa y Tlaxcala.</t>
    </r>
  </si>
  <si>
    <r>
      <t>Acciones de mejora para el siguiente periodo
UR:</t>
    </r>
    <r>
      <rPr>
        <sz val="9"/>
        <color theme="1"/>
        <rFont val="Montserrat"/>
      </rPr>
      <t xml:space="preserve"> 122
Se detecta que hay necesidad de reformular ciertas actividades planeadas de forma presencial, que no será posible realizar por la continuidad de las medidas de distanciamiento social. 
</t>
    </r>
    <r>
      <rPr>
        <b/>
        <sz val="9"/>
        <rFont val="Montserrat"/>
      </rPr>
      <t>UR:</t>
    </r>
    <r>
      <rPr>
        <sz val="9"/>
        <color theme="1"/>
        <rFont val="Montserrat"/>
      </rPr>
      <t xml:space="preserve"> 123
Indicador 2 Porcentaje de cumplimiento de paridad de género en los Organismos Públicos Locales a nivel nacional: Sin comentarios.;  Indicador 1 Porcentaje de Designaciones de Consejeras Electorales en los OPL: Sin comentarios.</t>
    </r>
  </si>
  <si>
    <r>
      <t>Acciones realizadas en el periodo
UR:</t>
    </r>
    <r>
      <rPr>
        <sz val="9"/>
        <color theme="1"/>
        <rFont val="Montserrat"/>
      </rPr>
      <t xml:space="preserve"> 111
Debido a que se emitirán mensajes de credencialización de manera focalizada en algunas entidades federativas, se analizó de manera conjunta con la Coordinación Nacional de Comunicación Social, optimizar el recurso y concentrarlo en un periodo para tener mayor impacto y alcance, por lo que se determinó iniciar la difusión a partir del mes de agosto del 2022.  Adicionalmente, se solicitaron los diseños de la campaña a la Dirección Ejecutiva de Capacitación Electoral y Educación Cívica y el dictamen técnico a la Coordinación Nacional de Comunicación Social para la difusión de la campaña focalizada.</t>
    </r>
  </si>
  <si>
    <r>
      <t>Justificación de diferencia de avances con respecto a las metas programadas
UR:</t>
    </r>
    <r>
      <rPr>
        <sz val="9"/>
        <color theme="1"/>
        <rFont val="Montserrat"/>
      </rPr>
      <t xml:space="preserve"> 111
NO APLICA.</t>
    </r>
  </si>
  <si>
    <r>
      <t>Acciones de mejora para el siguiente periodo
UR:</t>
    </r>
    <r>
      <rPr>
        <sz val="9"/>
        <color theme="1"/>
        <rFont val="Montserrat"/>
      </rPr>
      <t xml:space="preserve"> 111
NO APLICA.</t>
    </r>
  </si>
  <si>
    <r>
      <t>Acciones realizadas en el periodo
UR:</t>
    </r>
    <r>
      <rPr>
        <sz val="9"/>
        <color theme="1"/>
        <rFont val="Montserrat"/>
      </rPr>
      <t xml:space="preserve"> 115
Acción 207 Indicador 2 Porcentaje de proyectos impulsados para fomentar la participación y el ejercicio libre de los derechos humanos y los político-electorales de las mujeres en condiciones de igualdad y paridad de género: Se publicaron las Reglas de Operación y la Convocatoria para el PNIPPM para la edición 2022-2023, se recibieron 80 proyectos de los cuales se dictaminaron 69 por haber cumplido con los requisitos para participar. Se seleccionaron 53 proyectos y 2 se mantuvieron en lista de reserva con oportunidades de ser apoyados con financiamiento público.;  Acción 207 Indicador 1 Porcentaje de población que participa directamente en iniciativas que fomentan la participación y el ejercicio libre de los derechos humanos y los político-electorales de las mujeres en condiciones de igualdad y paridad de género: Las 53 OSC que implementaron sus proyectos en la edición 2021 del PNIPPM concluyeron con sus proyectos e hicieron entrega de sus informes finales de actividades, logrando un al;  Acción 402 Indicador 1 Porcentaje de activaciones transmedia para la prevención de la violencia política en contra de las mujeres en razón de género: Se llevaron a cabo 9 activaciones transmedia en medios digitales con mensajes que permitan: identificar la discriminación de las mujeres en relación a sus derechos humanos en el ámbito poliìtico-electoral; enfatizar la importancia del acceso de las mujeres a cargos públicos, y el respeto de los derechos humanos de las mujeres en el ámbito político electoral, así como el fomento de la paridad de género, la prevención de la discriminación hacia las mujeres y la igualdad política entre mujeres y hombres.  En total, las activaciones realizadas registraron 1,623,124 impresiones y 44,087 clics.  </t>
    </r>
  </si>
  <si>
    <r>
      <t>Justificación de diferencia de avances con respecto a las metas programadas
UR:</t>
    </r>
    <r>
      <rPr>
        <sz val="9"/>
        <color theme="1"/>
        <rFont val="Montserrat"/>
      </rPr>
      <t xml:space="preserve"> 115
Acción 207 Indicador 1 Porcentaje de población que participa directamente en iniciativas que fomentan la participación y el ejercicio libre de los derechos humanos y los político-electorales de las mujeres en condiciones de igualdad y paridad de género: La diferencia de avances se debe a que en este periodo se rebasó al alcanzarse un 123.6% de la población atendida en relación a la población comprometida en la meta, esto se logró por la posibilidad de que las OSC realizaran actividades no solo presenciales, sino virtuales e híbridas, con lo que se abre la posibilidad de contar con públicos más amplios. ;  Acción 402 Indicador 1 Porcentaje de activaciones transmedia para la prevención de la violencia política en contra de las mujeres en razón de género: No existe diferencia debido a que la frecuencia de medición es anual.;  Acción 207 Indicador 2 Porcentaje de proyectos impulsados para fomentar la participación y el ejercicio libre de los derechos humanos y los político-electorales de las mujeres en condiciones de igualdad y paridad de género: La diferencia se debe a que en esta edición hubo un número mayor de proyectos bien evaluados lo que permitió que el Comité Dictaminador pudiera elegir 53 de entre los mejor evaluados con dos en lista de reserva.</t>
    </r>
  </si>
  <si>
    <r>
      <t>Acciones de mejora para el siguiente periodo
UR:</t>
    </r>
    <r>
      <rPr>
        <sz val="9"/>
        <color theme="1"/>
        <rFont val="Montserrat"/>
      </rPr>
      <t xml:space="preserve"> 115
Acción 402 Indicador 1 Porcentaje de activaciones transmedia para la prevención de la violencia política en contra de las mujeres en razón de género: Para fortalecer los objetivos de difusión de la Campaña: Sensibilización y prevención de la violencia política contra las mujeres en razón de género, se combinarán diversas herramientas digitales que favorezcan un mayor alcance entre la ciudadanía que se informa a través de canales digitales.;  Acción 207 Indicador 2 Porcentaje de proyectos impulsados para fomentar la participación y el ejercicio libre de los derechos humanos y los político-electorales de las mujeres en condiciones de igualdad y paridad de género: Se realizará acompañamiento a los proyectos ganadores y se contará con el apoyo de dos personas más que ayudarán a tener un seguimiento más puntual de cada proyecto por modalidad, además de contar con un instrumento de semaforización que permita identificar los proyectos que presenten problemas y rezagos en sus actividades.;  Acción 207 Indicador 1 Porcentaje de población que participa directamente en iniciativas que fomentan la participación y el ejercicio libre de los derechos humanos y los político-electorales de las mujeres en condiciones de igualdad y paridad de género: Se apoyarán más proyectos, en las Reglas de Operación se estableció un mínimo de población a atender de 50 personas por proyecto en la modalidad I y se crearán las condiciones para que en la edición 2022 del PNIPPM las OSC que sean seleccionadas como ganadoras, puedan implementar sus proyectos de manera presencial, virtual o mixta, con el propósito de contar con un mayor alcance poblacional y, en la medida en que las condiciones generadas por la pandemia por COVID-19 lo permitan. </t>
    </r>
  </si>
  <si>
    <r>
      <t>Acciones realizadas en el periodo
UR:</t>
    </r>
    <r>
      <rPr>
        <sz val="9"/>
        <color theme="1"/>
        <rFont val="Montserrat"/>
      </rPr>
      <t xml:space="preserve"> 116
Se integró en el Programa Anual de Profesionalización en el apartado de Programa Permanente la capacitación en materia de igualdad de género y no discriminación, considerando los siguientes temas: Derechos humanos, Espacios laborales libres de violencia y discriminación, Lenguaje incluyente y no sexista, Políticas públicas en materia de igualdad de género y no discriminación, Hostigamiento y acoso sexual y laboral, Igualdad sustantiva, Derechos laborales, Inclusión laboral: personas con discapacidad y de la comunidad LGBTIQ+, Atención al hostigamiento y acoso sexual y laboral y Violencia de género en el ámbito laboral. Los cuales se distribuyeron en 50 eventos dirigidos al personal de la rama administrativa de oficinas centrales.  Se realizó el proceso de contratación de los especialistas en la materia para impartir los servicios de capacitación al personal durante los meses de julio, agosto y septiembre.  Se comunicó a las unidades administrativas del inicio del programa y las asignaciones de temáticas y lugares para cada evento.</t>
    </r>
  </si>
  <si>
    <r>
      <t>Justificación de diferencia de avances con respecto a las metas programadas
UR:</t>
    </r>
    <r>
      <rPr>
        <sz val="9"/>
        <color theme="1"/>
        <rFont val="Montserrat"/>
      </rPr>
      <t xml:space="preserve"> 116
Debido a que se atrasó la autorización del Programa Anual de Profesionalización por la operación del Instituto (cargas de trabajo derivadas del proceso electoral) se vio afectada la contratación de los servicios de capacitación y se recalendarizó la impartición de los eventos hasta el mes de julio.</t>
    </r>
  </si>
  <si>
    <r>
      <t>Acciones de mejora para el siguiente periodo
UR:</t>
    </r>
    <r>
      <rPr>
        <sz val="9"/>
        <color theme="1"/>
        <rFont val="Montserrat"/>
      </rPr>
      <t xml:space="preserve"> 116
Dar seguimiento a las invitaciones enviadas a las unidades administrativas para la participación del personal en las acciones de capacitación y fomentar entre el personal la participación en las capacitaciones.</t>
    </r>
  </si>
  <si>
    <r>
      <t>Acciones realizadas en el periodo
UR:</t>
    </r>
    <r>
      <rPr>
        <sz val="9"/>
        <color theme="1"/>
        <rFont val="Montserrat"/>
      </rPr>
      <t xml:space="preserve"> 600
Programa de Desarrollo Comunitario. Se elaboró en el periodo abril junio la propuesta de anexo técnicos para llevar a cabo los procesos de contratación e implementación de los servicios en el 3o y 4o trimestres;  Estrategia integral para la prevención de la trata de personas y el trabajo infantil. Se impartieron 4 pláticas de sensibilización sobre prevención a la trata de personas y sus diversos fines, principalmente explotación sexual y laboral de niñas, niños y adolescentes en viajes y turismo, a las que asistieron 1083 personas, en el trimestre abril junio de 2022. Asimismo en el trimestre se preparó el anexo técnico para iniciar los proceso de contratación e implementación de los servicios en el tercer y cuarto trimestre.;  Cumplimiento de Acuerdos del Comité. En el periodo abril-junio de 2022, se  llevaron a cabo 2 sesiones del Comité de Igualdad de Género del Sector Turismo Federal, la Primera Sesión Ordinaria del 29 de abril, en la que se presentó el Programa de Trabajo de la Un;  Se realizaron 5 eventos de capacitación y sensibilización de la perspectiva de género, prevención de la violencia hacia las mujeres en el trimestre abril-junio,  un curso en Línea denominado  Hacia una Convivencia Respetuosa y Libre de Violencia entre Hombres y Mujeres. Hombres contra la Violencia? (Masculinidades Alternativas) al que asistieron 115 personas servidoras públicas, 33 mujeres y 82 hombres y 3 campañas de sensibilización los días 25 de abril, mayo y junio de prevención de la violencia de género y una campaña de difusión del código de ética e y el decálogo de integridad de la SECTUR,  el 25 de abril la campaña consistió en una dinámica  con manitas anaranjadas para crear un periódico mural con mensajes alusivos a la prevención de la violencia en cada uno de los edificios de la SECTUR en la Ciudad de México y una campaña de difusión del código de ética de la Secretaría de Turismo que implementó la Dirección de Organización, coordinadora del Comité de Ética y Previsión de Conflictos de Intereses (CEPCI</t>
    </r>
  </si>
  <si>
    <r>
      <t>Justificación de diferencia de avances con respecto a las metas programadas
UR:</t>
    </r>
    <r>
      <rPr>
        <sz val="9"/>
        <color theme="1"/>
        <rFont val="Montserrat"/>
      </rPr>
      <t xml:space="preserve"> 600
No se observan diferencias en el trimestre en tanto que las metas son anuales, sin embargo se comenta que se realizó una reunión extraordinaria del Comité de Igualdad de Género que no estaba prevista en la que se generaron varios acuerdos, sin embargo los mismos se han ido cumpliendo.</t>
    </r>
  </si>
  <si>
    <r>
      <t>Acciones de mejora para el siguiente periodo
UR:</t>
    </r>
    <r>
      <rPr>
        <sz val="9"/>
        <color theme="1"/>
        <rFont val="Montserrat"/>
      </rPr>
      <t xml:space="preserve"> 600
Sin información</t>
    </r>
  </si>
  <si>
    <r>
      <t>Acciones realizadas en el periodo
UR:</t>
    </r>
    <r>
      <rPr>
        <sz val="9"/>
        <color theme="1"/>
        <rFont val="Montserrat"/>
      </rPr>
      <t xml:space="preserve"> D00
Para el primer semestre; 86 de los proyectos de Refugios y Centros Externos de Atención (CEA) solicitaron recursos del programa para incluir acciones de profesionalización, es decir, brindarán talleres y diplomados en materia de transversalización de género, derechos humanos, atención a las violencias, enfoque intercultural, lo que permitirá fortalecer las habilidades y capacidades de atención de las y los profesionistas.  Se realizó la primera ministración de los 62 Refugios y de los 35 CEA.</t>
    </r>
  </si>
  <si>
    <r>
      <t>Justificación de diferencia de avances con respecto a las metas programadas
UR:</t>
    </r>
    <r>
      <rPr>
        <sz val="9"/>
        <color theme="1"/>
        <rFont val="Montserrat"/>
      </rPr>
      <t xml:space="preserve"> D00
Para los indicadores que reportan de manera anual, no existe diferencia en el avance realizado respecto al programado.;  En el periodo del 28 de abril al 30 de junio 2022, se concretó la firma de 62 convenios de Refugios especializados, con un porcentaje de cumplimiento de 93.94%, la meta no se alcanzó  debido a la transferencia del Programa de Apoyo para Refugios Especializados para Mujeres Víctimas de Violencia de Género, sus hijas e hijos, a la Comisión Nacional para Prevenir y Erradicar la Violencia contra las Mujeres (CONAVIM), lo cual afectó tanto las firmas de convenios (refugios) como la distribución del recurso.    En el periodo del 28 de abril al 30 de junio 2022,  se concretó la firma de 35 convenios de Centros Externos de Atención (CEA), con un porcentaje de cumplimiento de 102,94%, la meta fue superada toda vez en que contó con presupuesto suficiente para subsidiar un CEA.   El impacto es positivo toda vez que se apoyará a Centros Externos de Atención (CEA) especializados que cubrirán la demanda de atención especializada, integral y de calidad de mujeres en situación de violencia extrema, sus hijas e hijos, a través de hospedaje, alimentación, vestido, calzado, así como servicios de atención especializada en psicología, jurídica y trabajo social.</t>
    </r>
  </si>
  <si>
    <r>
      <t>Acciones de mejora para el siguiente periodo
UR:</t>
    </r>
    <r>
      <rPr>
        <sz val="9"/>
        <color theme="1"/>
        <rFont val="Montserrat"/>
      </rPr>
      <t xml:space="preserve"> D00
Se brindará el acompañamiento a los refugios para el cumplimiento de las acciones programadas.</t>
    </r>
  </si>
  <si>
    <r>
      <t>Acciones realizadas en el periodo
UR:</t>
    </r>
    <r>
      <rPr>
        <sz val="9"/>
        <color theme="1"/>
        <rFont val="Montserrat"/>
      </rPr>
      <t xml:space="preserve"> 311
Durante este trimestre se realizaron trabajos para la incorporación de nuevos sembradores al programa priorizando a las mujeres en el estado de Sonora, se logro el cumplimiento de entrega de apoyos monetarios y asistencia técnica a las mujeres que se encuentran en el programa .  Se realizan diferentes campañas como jornadas de siembra, sinergia con otros programas similares a SV y se trabajo en la entrega de apoyos en especie en los diferentes territorios para el cumplimiento de la meta </t>
    </r>
  </si>
  <si>
    <r>
      <t>Justificación de diferencia de avances con respecto a las metas programadas
UR:</t>
    </r>
    <r>
      <rPr>
        <sz val="9"/>
        <color theme="1"/>
        <rFont val="Montserrat"/>
      </rPr>
      <t xml:space="preserve"> 311
Durante este trimestre se realizaron esfuerzos para lograr el cumplimiento del trimestre y el acumulado, logrando rebasar el porcentaje de meta programada , además se realizaron diferentes actividades y seguimiento en territorio incentivando el trabajo en equipo y continuando con los trabajos para incorporar al mayor numero de mujeres en el programa</t>
    </r>
  </si>
  <si>
    <r>
      <t>Acciones de mejora para el siguiente periodo
UR:</t>
    </r>
    <r>
      <rPr>
        <sz val="9"/>
        <color theme="1"/>
        <rFont val="Montserrat"/>
      </rPr>
      <t xml:space="preserve"> 311
Se continuaran con las estrategias  y acciones de trabajo en territorio para el cumplimiento de las metas.</t>
    </r>
  </si>
  <si>
    <r>
      <t>Acciones realizadas en el periodo
UR:</t>
    </r>
    <r>
      <rPr>
        <sz val="9"/>
        <color theme="1"/>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reporta que en el periodo enero a junio de 2022, el programa tiene registrados 10,197,768 personas derechohabientes acumuladas emitidas, de las cuales 4,504,624 son hombres y 5,693,144 son mujeres, es decir que las mujeres representan el 56% de la población atendida.  </t>
    </r>
  </si>
  <si>
    <r>
      <t>Justificación de diferencia de avances con respecto a las metas programadas
UR:</t>
    </r>
    <r>
      <rPr>
        <sz val="9"/>
        <color theme="1"/>
        <rFont val="Montserrat"/>
      </rPr>
      <t xml:space="preserve"> 213
El indicador Razón por sexo de personas adultas mayores derechohabientes con apoyos emitidos presenta un avance de 1.26 lo que representa un cumplimiento de 100.85% respecto a la meta del periodo que fue de 1.25 ello significa que  el número de derechohabientes mujeres con apoyos emitidos es ligeramente mayor al estimado debido a que se incorporó a un mayor número de mujeres al programa en los primeros bimestres. Se esperaría que el valor del indicador sea similar a la razón por sexo de la población objetivo que es de 1.2 mujeres por cada hombre.</t>
    </r>
  </si>
  <si>
    <r>
      <t>Acciones de mejora para el siguiente periodo
UR:</t>
    </r>
    <r>
      <rPr>
        <sz val="9"/>
        <color theme="1"/>
        <rFont val="Montserrat"/>
      </rPr>
      <t xml:space="preserve"> 213
Continuar con la perspectiva de género para contribuir al acceso y beneficio igualitario de las mujeres adultas mayores a sus derechos sociales.</t>
    </r>
  </si>
  <si>
    <r>
      <t>Acciones realizadas en el periodo
UR:</t>
    </r>
    <r>
      <rPr>
        <sz val="9"/>
        <color theme="1"/>
        <rFont val="Montserrat"/>
      </rPr>
      <t xml:space="preserve"> 211
Los campos de los apartados de Documento asociados , Avance Físico de Metas de los indicadores y Población atendida para ambas modalidades del Programa se están reportando con información al primer trimestre del año, toda vez que la Dirección General para la Validación de Beneficiarios, misma que cuenta con las atribuciones de validar el padrón integral de las personas beneficiarias de los programas sociales de la Secretaría de Bienestar con base en el artículo 22 fracciones II y III del Reglamento Interior de la Secretaría de Bienestar vigente, no ha enviado a la la Dirección General para el Bienestar de las Niñas, Niños y Adolescentes la información correspondiente al segundo trimestre. La DGBNNA actualizará la información cuando cuente con la información necesaria de parte del área competente.</t>
    </r>
  </si>
  <si>
    <r>
      <t>Justificación de diferencia de avances con respecto a las metas programadas
UR:</t>
    </r>
    <r>
      <rPr>
        <sz val="9"/>
        <color theme="1"/>
        <rFont val="Montserrat"/>
      </rPr>
      <t xml:space="preserve"> 211
Los campos de los apartados de Documento asociados , Avance Físico de Metas de los indicadores y Población atendida para ambas modalidades del Programa se están reportando con información al primer trimestre del año, toda vez que la Dirección General para la Validación de Beneficiarios, misma que cuenta con las atribuciones de validar el padrón integral de las personas beneficiarias de los programas sociales de la Secretaría de Bienestar con base en el artículo 22 fracciones II y III del Reglamento Interior de la Secretaría de Bienestar vigente, no ha enviado a la la Dirección General para el Bienestar de las Niñas, Niños y Adolescentes la información correspondiente al segundo trimestre. La DGBNNA actualizará la información cuando cuente con la información necesaria de parte del área competente.</t>
    </r>
  </si>
  <si>
    <r>
      <t>Acciones de mejora para el siguiente periodo
UR:</t>
    </r>
    <r>
      <rPr>
        <sz val="9"/>
        <color theme="1"/>
        <rFont val="Montserrat"/>
      </rPr>
      <t xml:space="preserve"> 211
Sin información</t>
    </r>
  </si>
  <si>
    <r>
      <t>Acciones realizadas en el periodo
UR:</t>
    </r>
    <r>
      <rPr>
        <sz val="9"/>
        <color theme="1"/>
        <rFont val="Montserrat"/>
      </rPr>
      <t xml:space="preserve"> D00
En el segundo trimestre, se realizaron las siguientes acciones:  - Aprobación de las Reglas de Operación del Programa  - Se concluyeron 32 ajustes estructurales de Programas Anuales  - Se concluyeron 32 ajustes totales de Programas Anuales</t>
    </r>
  </si>
  <si>
    <r>
      <t>Justificación de diferencia de avances con respecto a las metas programadas
UR:</t>
    </r>
    <r>
      <rPr>
        <sz val="9"/>
        <color theme="1"/>
        <rFont val="Montserrat"/>
      </rPr>
      <t xml:space="preserve"> D00
No hubo un avance de metas ya que la operación del programa en la Entidades Federativas no ha iniciado, debido a que los trámites para la transición del programa han demorado más de lo esperado; sin embargo, como parte de la operación del PAIMEF, se realizaron las siguientes acciones:    - Aprobación de las Reglas de Operación del Programa  - Conclusión de los 32 ajustes estructurales de Programas Anuales  - Conclusión de los 32 ajustes totales de Programas Anuales</t>
    </r>
  </si>
  <si>
    <r>
      <t>Acciones de mejora para el siguiente periodo
UR:</t>
    </r>
    <r>
      <rPr>
        <sz val="9"/>
        <color theme="1"/>
        <rFont val="Montserrat"/>
      </rPr>
      <t xml:space="preserve"> D00
Se brindará el acompañamiento a las 32 IMEF para el cumplimiento de las acciones que integran los Programas Anuales.</t>
    </r>
  </si>
  <si>
    <r>
      <t>Acciones realizadas en el periodo
UR:</t>
    </r>
    <r>
      <rPr>
        <sz val="9"/>
        <color theme="1"/>
        <rFont val="Montserrat"/>
      </rPr>
      <t xml:space="preserve"> VUY
Fueron emitidas las convocatorias para los distintos componentes del Programa E016, en las cuales se tuvo una participación del 55% correspondiente a mujeres jóvenes</t>
    </r>
  </si>
  <si>
    <r>
      <t>Justificación de diferencia de avances con respecto a las metas programadas
UR:</t>
    </r>
    <r>
      <rPr>
        <sz val="9"/>
        <color theme="1"/>
        <rFont val="Montserrat"/>
      </rPr>
      <t xml:space="preserve"> VUY
No se reportan variaciones con respecto a los avances en las metas debido a que el indicador tiene una periodicidad anual.</t>
    </r>
  </si>
  <si>
    <r>
      <t>Acciones de mejora para el siguiente periodo
UR:</t>
    </r>
    <r>
      <rPr>
        <sz val="9"/>
        <color theme="1"/>
        <rFont val="Montserrat"/>
      </rPr>
      <t xml:space="preserve"> VUY
Se detectan áreas de oportunidad en la difusión de los componentes debido a que, a pesar del acceso a los beneficios de forma equitativa dadas las acciones afirmativas descritas, en muchas ocasiones las postulaciones no llegan al mismo número de hombres y mujeres.</t>
    </r>
  </si>
  <si>
    <r>
      <t>Acciones realizadas en el periodo
UR:</t>
    </r>
    <r>
      <rPr>
        <sz val="9"/>
        <color theme="1"/>
        <rFont val="Montserrat"/>
      </rPr>
      <t xml:space="preserve"> 411
Del universo de ayuda semestral expedidas a 17 viudas de veteranos de la revolución durante el primer semestre del 2022, se reporta lo siguiente:    En el primer trimestre cobraron la ayuda 14 viudas, en el segundo trimestre 1 viuda llevo a cabo el cobro de la ayuda. Lo anterior da un total de 15 ayudas cobradas durante los dos primeros trimestres de 2022. Asimismo, se reintegraron a la Tesorería de la Federación los recursos de 2 ayudas que no fue cobradas por las beneficiarias y fueron reportadas por la banca electrónica como pagos vencidos, las beneficiarias que no cobraron radican en la Ciudad de México y en el estado de Morelos.    </t>
    </r>
  </si>
  <si>
    <r>
      <t>Justificación de diferencia de avances con respecto a las metas programadas
UR:</t>
    </r>
    <r>
      <rPr>
        <sz val="9"/>
        <color theme="1"/>
        <rFont val="Montserrat"/>
      </rPr>
      <t xml:space="preserve"> 411
En el primer trimestre cobraron la ayuda 14 viudas, en el segundo trimestre 1 viuda llevo a cabo el cobro de la ayuda. Lo anterior da un total de 15 ayudas cobradas durante los dos primeros trimestres de 2022. Asimismo, se reintegraron a la Tesorería de la Federación los recursos de 2 ayudas que no fue cobradas por las beneficiarias y fueron reportadas por la banca electrónica como pagos vencidos, las beneficiarias que no cobraron radican en la Ciudad de México y en el estado de Morelos.</t>
    </r>
  </si>
  <si>
    <r>
      <t>Acciones de mejora para el siguiente periodo
UR:</t>
    </r>
    <r>
      <rPr>
        <sz val="9"/>
        <color theme="1"/>
        <rFont val="Montserrat"/>
      </rPr>
      <t xml:space="preserve"> 411
Continuar con el fortalecimiento de la relación que se tiene con las Delegaciones de la Secretaría de Bienestar y del SAT en las entidades federativas, siendo en algunas de éstas nuestro único contacto.  Seguir realizando el pase de Revista de Supervivencia para este grupo de mujeres.  Apertura para realizar el cobro de su ayuda en la sucursal del Banco Santander en la República Mexicana de su preferencia.  </t>
    </r>
  </si>
  <si>
    <r>
      <t>Acciones realizadas en el periodo
UR:</t>
    </r>
    <r>
      <rPr>
        <sz val="9"/>
        <color theme="1"/>
        <rFont val="Montserrat"/>
      </rPr>
      <t xml:space="preserve"> E00
Durante el segundo trimestre del 2022, se realizaron Difusiones de diversa información en materia de Igualdad de Genero por medios electrónicos como fondos de pantalla  de los equipos de computo, correos electrónicos institucionales y redes sociales de la CONUEE.        Asi como la actualización y difusión del Código de Conducta y del Pronunciamiento Cero Tolerancia de la CONUEE.    También se llevo a cabo el Inicio para la contratación del Programa Anual de Capacitación, mismo que contendrá cursos en materia de genero entre otros.</t>
    </r>
  </si>
  <si>
    <r>
      <t>Justificación de diferencia de avances con respecto a las metas programadas
UR:</t>
    </r>
    <r>
      <rPr>
        <sz val="9"/>
        <color theme="1"/>
        <rFont val="Montserrat"/>
      </rPr>
      <t xml:space="preserve"> E00
Esta Comisión ya realizo y cumplio con el porcentaje en los avances en todos los indicadores, asi mismo, en indicador Porcentaje del personal de la CONUEE que participó en la Detección de Necesidad de Capacitación (DNC) haciendo mención que esta comisión ya realizo la acción únicamente esta a la espera de que se habilite el indicador para subir la información.</t>
    </r>
  </si>
  <si>
    <r>
      <t>Acciones de mejora para el siguiente periodo
UR:</t>
    </r>
    <r>
      <rPr>
        <sz val="9"/>
        <color theme="1"/>
        <rFont val="Montserrat"/>
      </rPr>
      <t xml:space="preserve"> E00
Se seguirá buscando las TIC´S para seguir fortaleciendo las difusiones a todo el personal de la CONUEE.        Para el tercer trimestre de 2022, esta Comisión tiene programado realizar el programa Anual de Capacitación 2022 para seguir fortaleciendo al personal de la Comisión en materia de genero y otros temas.</t>
    </r>
  </si>
  <si>
    <r>
      <t>Acciones realizadas en el periodo
UR:</t>
    </r>
    <r>
      <rPr>
        <sz val="9"/>
        <color theme="1"/>
        <rFont val="Montserrat"/>
      </rPr>
      <t xml:space="preserve"> 413
M001.103.231 Se revisaron las condiciones en las que trabaja el lactario, se fortalecieron las actividades de mantenimiento y limpieza. Se actualizaron los carteles informativos y se difundió la ubicación y servicios que brinda el lactario por medio de los medios institucionales a todo el personal.;  M001.103.604 Actualización cuantitativa del personal para en análisis de posibles brechas y como insumo para la encuesta cualitativa.;  M001.103.606. Se difundió MENSAJE  institucional con el folleto informativo sobre Hostigamiento Sexual y Acoso Sexual;  M001.103.324 Se hicieron difusiones periódicas en materia de igualdad de género y no discriminación.;  M001.231 Promoción de la importancia de la lactancia materna y de la existencia de un lactario en óptimas condiciones. Se trabajó en actualizar, difundir y asegurar el buen funcionamiento del lactario en la Secretaría de Energía. 
</t>
    </r>
    <r>
      <rPr>
        <b/>
        <sz val="9"/>
        <rFont val="Montserrat"/>
      </rPr>
      <t>UR:</t>
    </r>
    <r>
      <rPr>
        <sz val="9"/>
        <color theme="1"/>
        <rFont val="Montserrat"/>
      </rPr>
      <t xml:space="preserve"> 410
M.001.101.169 Identificamos fechas de inscripción en las Plataformas del CONAPRED, CNDH, Inmujeres. Elaboramos mensajes institucionales que fueron difundidos entre todo el personal en los canales de comunicación electrónicos.</t>
    </r>
  </si>
  <si>
    <r>
      <t>Justificación de diferencia de avances con respecto a las metas programadas
UR:</t>
    </r>
    <r>
      <rPr>
        <sz val="9"/>
        <color theme="1"/>
        <rFont val="Montserrat"/>
      </rPr>
      <t xml:space="preserve"> 413
M001.103.231 No hay diferencia en los avances, se cumplió con lo programado.;  M001.103.606 No hay diferencia de avance. ;  M001.103.324 Se ha ido avanzando conforme a lo planificado;  M001.103.604 Se va avanzando conforme a lo programado.
</t>
    </r>
    <r>
      <rPr>
        <b/>
        <sz val="9"/>
        <rFont val="Montserrat"/>
      </rPr>
      <t>UR:</t>
    </r>
    <r>
      <rPr>
        <sz val="9"/>
        <color theme="1"/>
        <rFont val="Montserrat"/>
      </rPr>
      <t xml:space="preserve"> 410
M-001.101.169 Se presenta un avance acorde a lo planificado originalmente con proyección de alcanzar las metas en cuanto al 10% de personal calificado.  En lo que respecta al 105% de personal capacitado con respecto año pasado no alcanzamos la meta debido a que los cursos se abrieron extemporáneos y con pocos días para el registro. </t>
    </r>
  </si>
  <si>
    <r>
      <t>Acciones de mejora para el siguiente periodo
UR:</t>
    </r>
    <r>
      <rPr>
        <sz val="9"/>
        <color theme="1"/>
        <rFont val="Montserrat"/>
      </rPr>
      <t xml:space="preserve"> 413
M001.103.231 Estamos trabajando en una encuesta de satisfacción de las usuarias para seguir mejorando en el servicio que presta el lactario.;  M.001.103.604 No hay sugerencia para el próximo período;  M.001.103.606. Innovar sobre la presentación de los contenidos a manera de que sigan siendo atractivos e interesantes para el personal;  M001.103.324 No se identifica ninguno para el siguiente período.
</t>
    </r>
    <r>
      <rPr>
        <b/>
        <sz val="9"/>
        <rFont val="Montserrat"/>
      </rPr>
      <t>UR:</t>
    </r>
    <r>
      <rPr>
        <sz val="9"/>
        <color theme="1"/>
        <rFont val="Montserrat"/>
      </rPr>
      <t xml:space="preserve"> 410
Por el momento dependemos de la oferta de capacitación institucional de otras dependencias por lo que se ha iniciado el proceso para el desarrollo de capacitación propia por parte de la Unidad de Igualdad y No Discriminación.    Se intensificará la difusión de los cursos, ahora incluyendo los del Inmujeres que estuvieron disponibles hasta finales de junio. Se hará contacto por Unidad para invitar a participar a las y los funcionarios públicos. </t>
    </r>
  </si>
  <si>
    <r>
      <t>Acciones realizadas en el periodo
UR:</t>
    </r>
    <r>
      <rPr>
        <sz val="9"/>
        <color theme="1"/>
        <rFont val="Montserrat"/>
      </rPr>
      <t xml:space="preserve"> A00
Se difundió vía correo electrónico imagen en alusión al día naranja correspondiente al mes de mayo, así mismo, se instaló una mesa de difusión por parte de la Secretaría de la Mujer de la CDMX con información relacionada al día naranja y dar a conocer los servicios que brinda.</t>
    </r>
  </si>
  <si>
    <r>
      <t>Justificación de diferencia de avances con respecto a las metas programadas
UR:</t>
    </r>
    <r>
      <rPr>
        <sz val="9"/>
        <color theme="1"/>
        <rFont val="Montserrat"/>
      </rPr>
      <t xml:space="preserve"> A00
Debido a que no se llevo a cabo la acción de capacitación estimada en el trimestre, no existe diferencia alguna en el avance respecto al programado, por lo que parcialmente no se cumplieron las metas programadas.</t>
    </r>
  </si>
  <si>
    <r>
      <t>Acciones de mejora para el siguiente periodo
UR:</t>
    </r>
    <r>
      <rPr>
        <sz val="9"/>
        <color theme="1"/>
        <rFont val="Montserrat"/>
      </rPr>
      <t xml:space="preserve"> A00
Con el fin de continuar promoviendo la igualdad de genero y no discriminación, se realizarán acciones de capacitación y la difusión necesaria para buscar una mayor participación e inclusión del personal en estos temas de gran importancia para el entorno laboral y la sociedad.</t>
    </r>
  </si>
  <si>
    <r>
      <t>Acciones realizadas en el periodo
UR:</t>
    </r>
    <r>
      <rPr>
        <sz val="9"/>
        <color theme="1"/>
        <rFont val="Montserrat"/>
      </rPr>
      <t xml:space="preserve"> TOM
Para la acción 207 Acciones para la igualdad entre mujeres y hombres, durante el segundo trimestre de 2022, se realizaron las gestiones administrativas relacionadas con la adquisición del servicio requerido para la certificación de las Personas Consejeras del CENACE en la competencia Atención a presuntas víctimas de hostigamiento sexual y acoso sexual en la Administración Pública Federal 2020, el cual se tiene previsto llevarse a cabo durante el segundo semestre de 2022.  ;  Para la acción 433 Capacitar y sensibilizar al personal en temas de prevención de la discriminación, la violencia de género y el hostigamiento y acoso sexual (foros, talleres, eventos y marco jurídico, entre otros), durante el segundo trimestre de 2022, se llevó a cabo la organización, difusión y ejecución del curso en línea Diversidad Sexual y Derechos Humanos de la Comisión Nacional de los Derechos Humanos, con el objeto de dar a conocer el marco jurídico de protección de los derechos humanos de la población LGBTTTI, con la finalidad de evitar su marginación debido a su orientación sexual, identidad o expresión de género, el cual fue aplicado del 30 de mayo al 26 de junio de 2022, en el marco del Día Mundial de la Diversidad Sexual, por 136 personas participantes, de las cuales 32 son mujeres y 104 hombres. Asimismo, se llevó a cabo la organización y ejecución del curso de Alineación para competencia Atención presencial a presuntas víctimas de hostigamiento sexual y acoso sexual en la Administración Pública Federal, cuyo objetivo fue brindar al personal participante las herramientas necesarias para identificar los hechos, orientar y acompañar a las presuntas víctimas de hostigamiento sexual y acoso sexual, de acuerdo con los criterios de calidad descritos en dicha competencia. Dicho curso fue aplicado del 27 al 30 de junio de 2022 por 18 personas participantes, de las cuales 13 son mujeres y 5 son hombres.   Finalmente, se realizó la difusión de contendidos sobre la prevención del hostigamiento sexual y el acoso sexual, así como del Día Mundial de la Diversidad Sexual bajo el contexto de la no discriminación, a través de los canales de comunicación institucionales del CENACE.</t>
    </r>
  </si>
  <si>
    <r>
      <t>Justificación de diferencia de avances con respecto a las metas programadas
UR:</t>
    </r>
    <r>
      <rPr>
        <sz val="9"/>
        <color theme="1"/>
        <rFont val="Montserrat"/>
      </rPr>
      <t xml:space="preserve"> TOM
Para la acción 433 Capacitar y sensibilizar al personal en temas de prevención de la discriminación, la violencia de género y el hostigamiento y acoso sexual (foros, talleres, eventos y marco jurídico, entre otros), durante el segundo trimestre de 2022, se reporta un avance superior del 19% a la meta programada del 10%, derivado de las gestiones realizadas para que el personal del CENACE participe en las actividades de sensibilización y capacitación organizadas en materia de igualdad de género y no discriminación, así como el interés del propio personal por participar en estas. ;  Para la acción 207 Acciones para la igualdad entre mujeres y hombres, durante el segundo trimestre de 2022, no se reportan diferencias de avances, toda vez que la frecuencia de medición de la presente acción es anual.</t>
    </r>
  </si>
  <si>
    <r>
      <t>Acciones de mejora para el siguiente periodo
UR:</t>
    </r>
    <r>
      <rPr>
        <sz val="9"/>
        <color theme="1"/>
        <rFont val="Montserrat"/>
      </rPr>
      <t xml:space="preserve"> TOM
Para la acción 207 Acciones para la igualdad entre mujeres y hombres, no hay alguna acción de mejora que reportar durante el segundo trimestre de 2022.;  Para la acción 433 Capacitar y sensibilizar al personal en temas de prevención de la discriminación, la violencia de género y el hostigamiento y acoso sexual (foros, talleres, eventos y marco jurídico, entre otros), derivado de las medidas adoptadas por el Gobierno Federal y el CENACE ante la contingencia sanitaria del COVID-19 en el país, se tiene previsto que las actividades de capacitación y sensibilización se lleven a cabo principalmente de forma remota, con la finalidad de garantizar las condiciones de salud, en apego a las recomendaciones emitidas por las autoridades federales.</t>
    </r>
  </si>
  <si>
    <r>
      <t>Acciones realizadas en el periodo
UR:</t>
    </r>
    <r>
      <rPr>
        <sz val="9"/>
        <color theme="1"/>
        <rFont val="Montserrat"/>
      </rPr>
      <t xml:space="preserve"> RHQ
Durante este segundo trimestre se continuó con la asignación de los diferentes apoyos de las Reglas de Operación 2022 del Programa Apoyos para el Desarrollo Forestal Sustentable; también se realizaron los Talleres de Derechos y Obligaciones, en los cuales las personas beneficiarias conocen los compromisos y beneficios que adquieren al recibir el apoyo; así mismo se continuo con la firma de convenios de colaboración y concertación con los cuales se da legalidad y legitimidad a los apoyos recibidos.</t>
    </r>
  </si>
  <si>
    <r>
      <t>Justificación de diferencia de avances con respecto a las metas programadas
UR:</t>
    </r>
    <r>
      <rPr>
        <sz val="9"/>
        <color theme="1"/>
        <rFont val="Montserrat"/>
      </rPr>
      <t xml:space="preserve"> RHQ
Al cierre del segundo trimestre de 2022, se presenta un avance de 383  apoyos asignados lo que representa un cumplimiento del 40.49%, y un cumplimiento del 154.18% respecto a la meta anual, lo anterior se explica debido a que 946 personas físicas fueron apoyadas, de las cuales 384 apoyos fueron otorgados a mujeres, a que el calendario de dictamen se ajustó para contar con asignación de apoyos en una etapa más temprana como parte de las medidas para hacer eficiente y expedito el proceso de asignación de apoyos a los potenciales beneficiarios. Se observa que el cumplimiento de la meta anual se asegura con lo observado al mes de junio.  Por otra parte, la CONAFOR ha trabajado en la simplificación de trámites y requisitos para acceder a los apoyos, lo cual ha facilitado la integración de solicitudes por parte de las personas interesadas en los apoyos, que influye en una mejora en la elaboración e integración de solicitudes a ser dictaminadas, lo cual incrementa el número de solicitudes viables. Asimismo, con la implementación de la Estrategia para la inclusión de las poblaciones y grupos específicos en el sector forestal, se ha logrado captar más solicitudes de mujeres.  </t>
    </r>
  </si>
  <si>
    <r>
      <t>Acciones de mejora para el siguiente periodo
UR:</t>
    </r>
    <r>
      <rPr>
        <sz val="9"/>
        <color theme="1"/>
        <rFont val="Montserrat"/>
      </rPr>
      <t xml:space="preserve"> RHQ
Se revisará con mayor oportunidad los plazos de las connotarías y el comportamiento del indicador con la finalidad de realizar una mejor programación de las metas intermedias, dado que las variaciones se deben a que la meta está en términos de cobertura, al momento de establecer la meta se desconocen los valores que tendrán el numerador y denominador, lo cual sucede durante el proceso de integración y diseño de la MIR, por lo que se estiman con base al comportamiento histórico y las expectativas de esas variables. Por lo tanto, el valor reportado corresponde al valor observado (real), ya que se considera adecuado realizarlo de esta manera con relación a los datos estimados. Por tal motivo el valor del denominador planeado es diferente al denominador observado (real). </t>
    </r>
  </si>
  <si>
    <r>
      <t>Acciones realizadas en el periodo
UR:</t>
    </r>
    <r>
      <rPr>
        <sz val="9"/>
        <color theme="1"/>
        <rFont val="Montserrat"/>
      </rPr>
      <t xml:space="preserve"> F00
Al mes de junio el avance en el ejercicio del presupuesto es de $69.55 millones de pesos los cuales se han invertido en 596 proyectos, 17 cursos de capacitación, 12 estudios técnicos y 125 brigadas de contingencia ambiental, beneficiando a un total de 9,544 personas, de las cuales 4,945 son mujeres (51.8%) y 4,599 son hombres, en 507 localidades de 213 municipios en 30 estados de la República Mexicana. La población indígena atendida es de 3,475 personas, que representa 36.4% de la población beneficiada de manera directa. Dentro de la población indígena la participación de mujeres fue de 1,698 (48.9%).</t>
    </r>
  </si>
  <si>
    <r>
      <t>Justificación de diferencia de avances con respecto a las metas programadas
UR:</t>
    </r>
    <r>
      <rPr>
        <sz val="9"/>
        <color theme="1"/>
        <rFont val="Montserrat"/>
      </rPr>
      <t xml:space="preserve"> F00
Existen variaciones entre la meta programada y el avance, toda vez que, las acciones programadas del PROCODES se realizaron con base en un análisis del ejercicio fiscal 2021, aunado a que el PROCODES es un programa de convocatoria abierta y su ejecución depende del interés de la población objetivo para presentar solicitudes de subsidio, así mismo, una vez autorizadas pueden cancelarse. En cuanto a las Brigada de Contingencia Ambiental se ejecutan derivado de la necesidad de cubrir la presencia de incendios forestales, huracanes o algún fenómeno natural.</t>
    </r>
  </si>
  <si>
    <r>
      <t>Acciones de mejora para el siguiente periodo
UR:</t>
    </r>
    <r>
      <rPr>
        <sz val="9"/>
        <color theme="1"/>
        <rFont val="Montserrat"/>
      </rPr>
      <t xml:space="preserve"> F00
Sin información</t>
    </r>
  </si>
  <si>
    <r>
      <t>Acciones realizadas en el periodo
UR:</t>
    </r>
    <r>
      <rPr>
        <sz val="9"/>
        <color theme="1"/>
        <rFont val="Montserrat"/>
      </rPr>
      <t xml:space="preserve"> 116
CI: Plan de capacitación para personal de la SEMARNAT. Videoconferencia Respeto a la Diversidad. Incorporación de la oferta institucional de capacitación INMUJERES en el PAC de  SEMARNAT. DGDHO identificará al personal de recién ingreso y pedirá  acrediten el cursos inducción a la igualdad y promoverá que 100% del personal se capacite en el curso Súmate al Protocolo. Actualización de  Lineamientos de la CILND de la SEMARNAT y la Guía para el uso del lenguaje Incluyente. Incorporación en la convocatoria del Premio al Mérito Ecológico la categoría Igualdad de género. Difusión de campañas para la prevención del hostigamiento y el acoso sexual, lenguaje incluyente y La Violencia Contra Las Mujeres. Gestión con la SFP de Videoconferencia y taller. Elaboración de contenidos para campaña sobre cuidados.. GyMA: UCPAST, CONANP- INMUJERES impartieron el Taller Fortalecimiento de la perspectiva de género en la implementación de los programas de CONANP, para operadores del PROCODES. CONAFOR, INMUJERES y EGTyF A.C, se reunieron para la revisión de las acciones para incorporar criterios de género en las ROPS de CONAFOR y definir los contenidos de la capacitación. Construcción de metodologías para la detección de grupos de mujeres con potencialidades para actividades forestales e identificación de motivos por los que quedan fuera de los apoyos. CONANP-CONAFOR entablaron comunicación y definieron para julio el  intercambio de conocimientos. GIGCC presentó de resultados de la consultoría para incorporar la PEG en el BUR 3 y la metodología para la elaboración de Informes Bienales ante la CMNUCC. Elaboración de  Criterios para las Charlas, ponencias y talleres ambientales con PEG para CECADESU y diseñó del Taller de Preparación de camas biointensivas. Reporte de acciones realizadas en .PASH</t>
    </r>
  </si>
  <si>
    <r>
      <t>Justificación de diferencia de avances con respecto a las metas programadas
UR:</t>
    </r>
    <r>
      <rPr>
        <sz val="9"/>
        <color theme="1"/>
        <rFont val="Montserrat"/>
      </rPr>
      <t xml:space="preserve"> 116
CI: Sin avances, se buscará comunicación con INMUJERES para realizar actividades específicas sobre el tema consolidación del Comité de Capacitación CCCIG) a cargo del INMUEJRES. GY MA:  CONANP: La difusión de las ROP de CONANP se revaloró, dada la escasez de recursos y la focalización hacia zonas específicas.. El Mapeo de acciones sobre mujeres productoras del PROCODES se realizara el siguiente trimestre.CONAFOR: El reporte de CONAFOR  de los apoyos para los productores se reprogramo para el siguiente trimestre. CONAGUA Se convocó a la CONAGUA a una reunión virtual en el mes de junio para hacer una retrospectiva en los avances y acciones implementadas para incorporar la PEG en las, Sin embargo no hubo respuesta y se buscará una reunión para el segundo semestre del año. CECADESU. Se nombró a una nueva Enlace y se programará para el tercer trimestre una reunión con INMUJERES,  SEGOB y BIENESTAR para el diseño del taller sobre cultura ambiental.</t>
    </r>
  </si>
  <si>
    <r>
      <t>Acciones de mejora para el siguiente periodo
UR:</t>
    </r>
    <r>
      <rPr>
        <sz val="9"/>
        <color theme="1"/>
        <rFont val="Montserrat"/>
      </rPr>
      <t xml:space="preserve"> 116
Sin información</t>
    </r>
  </si>
  <si>
    <r>
      <t>Acciones realizadas en el periodo
UR:</t>
    </r>
    <r>
      <rPr>
        <sz val="9"/>
        <color theme="1"/>
        <rFont val="Montserrat"/>
      </rPr>
      <t xml:space="preserve"> QCW
Al cierre del segundo Trimestre de 2022, la Comisión Nacional de Vivienda destinó recursos humanos y económicos para dar continuidad y seguimiento del cumplimiento de las metas establecidas para la igualdad entre hombres y mujeres. . Dentro de los criterios de priorización para la atención de las personas damnificadas, se incluyó a las jefas de hogar, principalmente con el objetivo de restituirles su derecho humano a una vivienda adecuada y que puedan incrementar su patrimonio propio, resultado de la focalización de acciones.</t>
    </r>
  </si>
  <si>
    <r>
      <t>Justificación de diferencia de avances con respecto a las metas programadas
UR:</t>
    </r>
    <r>
      <rPr>
        <sz val="9"/>
        <color theme="1"/>
        <rFont val="Montserrat"/>
      </rPr>
      <t xml:space="preserve"> QCW
Por medio de la implementación de mecanismos de operación eficientes, como la realización de convocatorias cerca de los puntos de atención cada vez de mayor número de personas ante la disminución de restricciones sanitarias por parte de los estados, o la impresión masiva de convenios y contratos, se ha podido agilizar la firma de instrumentos jurídicos por parte de las personas beneficiarias.    Al cierre del segundo trimestre de 2022, se logró otorgar 3,138 subsidios a Mujeres en el componente de Vivienda del Programa Nacional de Reconstrucción, superando la meta programada al periodo de 1,513 acciones. Como resultado, el indicador logró un avance del indicador del 54%, superando el 25% que se tenía estimado alcanzar durante este periodo.       Se supera la meta programada en cifras absolutas y en cifras relativas  </t>
    </r>
  </si>
  <si>
    <r>
      <t>Acciones de mejora para el siguiente periodo
UR:</t>
    </r>
    <r>
      <rPr>
        <sz val="9"/>
        <color theme="1"/>
        <rFont val="Montserrat"/>
      </rPr>
      <t xml:space="preserve"> QCW
Se continuará optimizando la aplicación del recurso para dar cumplimiento a las acciones de igualdad sustantiva. </t>
    </r>
  </si>
  <si>
    <r>
      <t>Acciones realizadas en el periodo
UR:</t>
    </r>
    <r>
      <rPr>
        <sz val="9"/>
        <color theme="1"/>
        <rFont val="Montserrat"/>
      </rPr>
      <t xml:space="preserve"> QDV
El total de beneficiarios de acciones de regularización de lotes con uso habitacional al 30 de junio de 2022 es 785 personas (regularización de lotes con uso habitacional más regularización de lotes con uso habitacional con gastos de particulares en vías de regularización), de las cuales 542 son beneficiarias mujeres (69% del total) y 243 son beneficiarios hombres (31% del total).     El total de acciones de regularización de lotes con uso habitacional al 30 de junio de 2022 (regularización de lotes con uso habitacional más regularización de lotes con uso habitacional con gastos de particulares en vías de regularización), representa un monto de $12,322,500.00 pesos de subsidios ejercidos, de los cuales, $8,519,500.00 pesos se destinaron a beneficiarias mujeres jefas de familia (69.13% del total de subsidios ejercidos para los dos tipos de apoyo para lotes con uso habitacional), mientras que $3,803,000.00 se destinaron a beneficiarios hombres (30.86% restante)
</t>
    </r>
    <r>
      <rPr>
        <b/>
        <sz val="9"/>
        <rFont val="Montserrat"/>
      </rPr>
      <t>UR:</t>
    </r>
    <r>
      <rPr>
        <sz val="9"/>
        <color theme="1"/>
        <rFont val="Montserrat"/>
      </rPr>
      <t xml:space="preserve"> 510
Se considera que el reporte de las metas se realizará una vez que se concluya el presente ejercicio fiscal, dado que los proyectos por sus características se adjudican por licitaciones públicas.     En el segundo trimestre del ejercicio fiscal 2022 el indicador no presenta avances, toda vez que se trata de grandes proyectos que implica un tiempo considerable en su proceso constructivo, no obstante, una vez concluidos, abonarán al cumplimiento de objetivos y metas de este eje trasversal.</t>
    </r>
  </si>
  <si>
    <r>
      <t>Justificación de diferencia de avances con respecto a las metas programadas
UR:</t>
    </r>
    <r>
      <rPr>
        <sz val="9"/>
        <color theme="1"/>
        <rFont val="Montserrat"/>
      </rPr>
      <t xml:space="preserve"> QDV
Sin información
</t>
    </r>
    <r>
      <rPr>
        <b/>
        <sz val="9"/>
        <rFont val="Montserrat"/>
      </rPr>
      <t>UR:</t>
    </r>
    <r>
      <rPr>
        <sz val="9"/>
        <color theme="1"/>
        <rFont val="Montserrat"/>
      </rPr>
      <t xml:space="preserve"> 510
Sin información</t>
    </r>
  </si>
  <si>
    <r>
      <t>Acciones de mejora para el siguiente periodo
UR:</t>
    </r>
    <r>
      <rPr>
        <sz val="9"/>
        <color theme="1"/>
        <rFont val="Montserrat"/>
      </rPr>
      <t xml:space="preserve"> QDV
Los obstáculos más frecuentes a los que se puede enfrentar la operación de la VRCJ, son:  - Resistencia de los avecindados a participar en el programa por deudas de diferentes tipos  - Resistencia de los avecindados a participar en el programa por intereses contrarios a los del programa  - Cambios presupuestales que reduzcan la capacidad operativa del programa  - Dificultades en las gestiones con los gobiernos locales para aprobar la apertura de nuevos polígonos para regularizar.  
</t>
    </r>
    <r>
      <rPr>
        <b/>
        <sz val="9"/>
        <rFont val="Montserrat"/>
      </rPr>
      <t>UR:</t>
    </r>
    <r>
      <rPr>
        <sz val="9"/>
        <color theme="1"/>
        <rFont val="Montserrat"/>
      </rPr>
      <t xml:space="preserve"> 510
Una de las principales oportunidades que se presentaron en la instrumentación del Programa de Mejoramiento Urbano, concretamente en su vertiente Mejoramiento Integral de Barrios, es que se han establecido criterios para que los proyectos se construyan con enfoque de género.</t>
    </r>
  </si>
  <si>
    <r>
      <t>Acciones realizadas en el periodo
UR:</t>
    </r>
    <r>
      <rPr>
        <sz val="9"/>
        <color theme="1"/>
        <rFont val="Montserrat"/>
      </rPr>
      <t xml:space="preserve"> QCW
Al cierre del segundo Trimestre de 2022, la Comisión Nacional de Vivienda destinó recursos humanos y económicos para dar continuidad y seguimiento del cumplimiento de las metas establecidas para la igualdad entre hombres y mujeres. Dentro de la población prioritaria se identifica a mujeres jefas de hogar y  como resultado de la focalización de las acciones, se logró superar el 50% de acciones destinadas a mujeres, principalmente con el objetivo de contribuir a la realización de su derecho humano a una vivienda adecuada y que puedan incrementar su patrimonio propio</t>
    </r>
  </si>
  <si>
    <r>
      <t>Justificación de diferencia de avances con respecto a las metas programadas
UR:</t>
    </r>
    <r>
      <rPr>
        <sz val="9"/>
        <color theme="1"/>
        <rFont val="Montserrat"/>
      </rPr>
      <t xml:space="preserve"> QCW
Al cierre del segundo trimestre del ejercicio fiscal, se tenía programada lograr una meta del 25% del avance del indicador pero se logró un avance del 60%. Lo anterior se debe a dos factores, un numerador superior al programado y un denominador inferior al programado. Al cierre del periodo se logró otorgar 3,206 subsidios a mujeres en el programa, cuando la meta programada era de 1,621. Por otro lado,  la población total antendida al cierre del perido reportado fue de 5,325 subsidios, cuanodo la meta programada era de 6,485.   Por los motivos anteriormente expuestos, la meta alcanzada superó la meta programada en cifras relativas. </t>
    </r>
  </si>
  <si>
    <r>
      <t>Acciones realizadas en el periodo
UR:</t>
    </r>
    <r>
      <rPr>
        <sz val="9"/>
        <color theme="1"/>
        <rFont val="Montserrat"/>
      </rPr>
      <t xml:space="preserve"> 113
A la fecha se han llevado a cabo 1,051 juicios en el marco del proyecto Mujeres por el Acceso a la Tierra, beneficiando a un número igual de mujeres rurales.   Asimismo, se han realizado las siguientes actividades:    -  Se han impartido 4 talleres prevención y atención de la violencia de género, hostigamiento sexual y acoso sexual, en los que se ha beneficiado a más de 100 personas funcionarias del ramo.    - El 30 de abril de 2022 en un trabajo coordinado entre la Sedatu, el Sistema de Protección de Niñas, Niños y Adolescentes (SIPINNA), se aplicaron herramientas del Manual para personas facilitadoras sobre Procesos de participación comunitaria con Niñas, niños y adolescentes para el mejoramiento urbano. Con esta acción se benefició a más de 50 niñas, niños y adolescentes de diversas edades, los cuales compartieron sus perspectivas, opiniones y sentires sobre los espacios intervenidos por el Programa de Mejoramiento Urbano en los municipios de Cholula y Puebla, en el estado de Puebla.    -El 20 de abril de 2022 se presentó el documento Calles seguras, caminemos unidas: guía para el diseño e implementación de calles seguras para las niñas y las mujeres, el cual promueve el desarrollo de infraestructura para prevenir la violencia contra las mujeres en las calles. Con base en esta Guía el municipio de Ciudad Juárez, Chihuahua, de forma conjunta con la Sedatu intervino la calle General Calixto Contreras   -El 6 de junio de 2022 de manera conjunta el INMUJERES y SEDATU presentaron los Lineamientos para la Prevención y Atención de Acoso Sexual contra las Mujeres en el Transporte Público Colectivo.   -En el marco del Plan de Justicia para el pueblo Yaqui, el 8 de junio de 2022 se hizo la presentación oficial de la Guía Komunila: Evaluación de entornos rurales con perspectiva de género e intercultural.  </t>
    </r>
  </si>
  <si>
    <r>
      <t>Justificación de diferencia de avances con respecto a las metas programadas
UR:</t>
    </r>
    <r>
      <rPr>
        <sz val="9"/>
        <color theme="1"/>
        <rFont val="Montserrat"/>
      </rPr>
      <t xml:space="preserve"> 113
En el marco del proyecto de Mujeres por el Acceso a la Tierra, se logró optimizar los recursos beneficiando a un número mayor de mujeres.  Por otro lado, los procesos administrativos para la contratación del servicio integral programado se prolongaron por lo que hay acciones que no se pudieron llevar a cabo en el segundo trimestre.</t>
    </r>
  </si>
  <si>
    <r>
      <t>Acciones de mejora para el siguiente periodo
UR:</t>
    </r>
    <r>
      <rPr>
        <sz val="9"/>
        <color theme="1"/>
        <rFont val="Montserrat"/>
      </rPr>
      <t xml:space="preserve"> 113
Eficientar los procesos de ejecución del gasto para el desarrollo de las actividades de acuerdo a la programación establecida.  </t>
    </r>
  </si>
  <si>
    <r>
      <t>Acciones realizadas en el periodo
UR:</t>
    </r>
    <r>
      <rPr>
        <sz val="9"/>
        <color theme="1"/>
        <rFont val="Montserrat"/>
      </rPr>
      <t xml:space="preserve"> 320
Durante el segundo trimestre de 2022 el Programa ha beneficiado a 281,958 mujeres y 196,347 hombres de entre 18 a 29 años, este dato representa que el 58.9% de los aprendices beneficiarios del programa son mujeres. Cabe señalar que en lo que va de la presente administración, el Programa ha contado con 2,300,690 aprendices beneficiarios capacitándose en diversos centros de trabajo, de las cuales 1,324,284 son mujeres, es decir, el 57.6 por ciento. La suma de beneficiarios por entidad federativa o municipio (Anexo 1 Población atendida) puede ser mayor al total reportado en el apartado Avance y explicación sobre los resultados alcanzados del Anexo 2 Información Cualitativa, debido a que un beneficiario pudo residir en más de un estado o municipio, por lo que se contabiliza en todos los lugares en los que residió y recibió pago.</t>
    </r>
  </si>
  <si>
    <r>
      <t>Justificación de diferencia de avances con respecto a las metas programadas
UR:</t>
    </r>
    <r>
      <rPr>
        <sz val="9"/>
        <color theme="1"/>
        <rFont val="Montserrat"/>
      </rPr>
      <t xml:space="preserve"> 320
El programa es punta de lanza dentro de los programas sociales, ya que, independientemente de que la capacitación se lleva a cabo de manera presencial, la operación, comunicación entre los participantes y la vinculación entre los aprendices y los Centros de Trabajo son completamente en línea, lo que ha sido un gran reto pues se carecía de antecedentes de un programa similar pero brinda una enorme oportunidad al operar en simultáneo en todo el territorio nacional, acercando la demanda de los jóvenes solicitantes con los centros de trabajo que están dispuestos a capacitar a esos jóvenes; de esta forma el Programa ofrece oportunidades de capacitación a hombres y mujeres por igual, acompañada de un apoyo económico mensual durante el tiempo que dure la práctica laboral y de seguridad social al afiliarse al IMSS.</t>
    </r>
  </si>
  <si>
    <r>
      <t>Acciones de mejora para el siguiente periodo
UR:</t>
    </r>
    <r>
      <rPr>
        <sz val="9"/>
        <color theme="1"/>
        <rFont val="Montserrat"/>
      </rPr>
      <t xml:space="preserve"> 320
Sin información</t>
    </r>
  </si>
  <si>
    <r>
      <t>Acciones realizadas en el periodo
UR:</t>
    </r>
    <r>
      <rPr>
        <sz val="9"/>
        <color theme="1"/>
        <rFont val="Montserrat"/>
      </rPr>
      <t xml:space="preserve"> 222
Acción 212. Al término del segundo trimestre de 2022 se reportan dos eventos, que son los siguientes: Conversatorio ?Dignificación laboral del trabajo en el hogar: aportes institucionales?, organizado por la Pan American Development Foundation y la Agencia Francesa para el Desarrollo, realizado el 31 de marzo, con participación del IMSS, entre otras instancias y Panel con personas expertas y comunidad practicante sobre el padrón de trabajadoras del hogar remuneradas, a cargo de Jade Sociales y del Instituto de Liderazgo Simone de Beauvoir, celebrado el 18 de mayo, con participación del Inmujeres, Conapred, STyFE de CDMX, entre otras instancias.;  Acción 206. Al término del segundo trimestre de 2022 se reportan dos reuniones de grupo de trabajo, que son las siguientes: Novena Sesión del Grupo Intersecretarial y de la Sociedad Civil Sobre Personas Trabajadoras del Hogar, celebrada el 31 de marzo, con participación de la OIT, ONU Mujeres e INMUJERES, entre otras instancias y Taller virtua;  Acción 154. Red. Durante el segundo trimestre 2022, se llevaron a cabo 27 sesiones de la Red Nacional de Vinculación Laboral. A través de esta acción fue posible atender a 719 personas atendidas de las cuales, 394 son mujeres (54.8%) y 325 (45.2%) son hombres.</t>
    </r>
  </si>
  <si>
    <r>
      <t>Justificación de diferencia de avances con respecto a las metas programadas
UR:</t>
    </r>
    <r>
      <rPr>
        <sz val="9"/>
        <color theme="1"/>
        <rFont val="Montserrat"/>
      </rPr>
      <t xml:space="preserve"> 222
Acción 212. No se presentan diferencias entre lo realizado y lo programado.;  Acción 206. No se presentan diferencias entre lo realizado y lo programado.;  Acción 153. Acciones de promoción. Las sesiones se han ido aplazando debido a las cargas de trabajo y agendas de las  instancias participantes en la Ruta Integral de Atención a Personas Trabajadoras y sus Familias. ;  Acción 155. Norma Mexicana. Las asesorías en la NMX025 han tenido una demanda alta por parte de los centros de trabajo interesados en dicha certificación.;  Acción 155. Acciones de promoción. Las asesorías en la NMX-R-025 han tenido una demanda alta por parte de los centros de trabajo interesados en dicha certificación.;  Acción 155. Centros de trabajo. Durante el segundo trimestre aumentó la demanda por parte de los centros de trabajo en las asesorías del Distintivo en Responsabilidad Laboral, por lo que le meta fue superada.;  Acción 154. Centros de trabajo. Durante el segundo trimestre aumentó la demanda por parte d;  Acción 154. Red. La participación en los estados por parte de las instancias que componen a las Redes ha sido muy activa, esto derivado de la reactivación de la economía y la generación de nuevos empleos.</t>
    </r>
  </si>
  <si>
    <r>
      <t>Acciones de mejora para el siguiente periodo
UR:</t>
    </r>
    <r>
      <rPr>
        <sz val="9"/>
        <color theme="1"/>
        <rFont val="Montserrat"/>
      </rPr>
      <t xml:space="preserve"> 222
Sin información</t>
    </r>
  </si>
  <si>
    <r>
      <t>Acciones realizadas en el periodo
UR:</t>
    </r>
    <r>
      <rPr>
        <sz val="9"/>
        <color theme="1"/>
        <rFont val="Montserrat"/>
      </rPr>
      <t xml:space="preserve"> A00
Servicios. De un total de 58,742 servicios terminados a mujeres trabajadoras y beneficiarias, se puede desagregar en: 50,657 servicios de orientación y asesoría jurídica personalizada. 1,471 servicios de mediación (antes conciliación) 6,501 juicios para defender los derechos de la mujer trabajadora con representación jurídica bajo el enfoque de género. 113 servicios de amparo. De conformidad a la metodología del Marco Lógico y a la matriz de indicadores para resultados (MIR) de PROFEDET, a junio de 2022, este Órgano Desconcentrado en su nivel de propósito conformado por: mediaciones (antes conciliaciones) resultas favorablemente, juicios resueltos favorablemente y acciones de amparo favorables; entregó a la sociedad 8,784 asuntos terminados de manera favorable para las personas trabajadoras, sus beneficiarios y sindicados. Del total señalado el 55% (4,808 asuntos), corresponde a mujeres.;  Capacitación. Durante el segundo semestre se obtuvo la participación de 67 servidores públicos capacitados, en los siguientes programas: Comisión Nacional de Derechos Humanos 29 servidores públicos capacitados y Consejo Nacional para Prevenir la Discriminación (CONAPRED) 38 personas capacitadas. Lo que nos da un resultado total acumulado al segundo trimestre de 2022 de 83 personas capacitadas, 16 personas capacitadas en el primer trimestre y 67 capacitadas en el segundo trimestre. El acumulado por plataforma es: Consejo Nacional para Prevenir la Discriminación (CONAPRED) 38 personas capacitadas y  Comisión nacional de Derechos Humanos (CNDH) 45 personas capacitadas.</t>
    </r>
  </si>
  <si>
    <r>
      <t>Justificación de diferencia de avances con respecto a las metas programadas
UR:</t>
    </r>
    <r>
      <rPr>
        <sz val="9"/>
        <color theme="1"/>
        <rFont val="Montserrat"/>
      </rPr>
      <t xml:space="preserve"> A00
Servicios. Al segundo trimestre del 2022, el indicador presenta un avance de 116.80%, esto como resultado de atender 58,742 asuntos terminados con respecto de la meta de 50,298 asuntos programados para dicho período. Lo anterior obedece a una mayor demanda de las mujeres trabajadoras y/o beneficiarias que recibieron un servicio de orientación y/o asesoría, apoyo para la resolución pacifica de conflictos a través de la mediación, o que requirieron de representación jurídica.;  Capacitación. Al segundo trimestre del 2022, el indicador presenta un avance del 207.50%, esto como resultado de capacitar a 83 servidores públicos, con respecto de la meta de 40  servidores públicos capacitados. Cabe señalar que el programa de capacitación de los cursos proporcionados por el INMUJERES estará habilitada del 6 de julio y hasta el 28 de septiembre del 2022.</t>
    </r>
  </si>
  <si>
    <r>
      <t>Acciones de mejora para el siguiente periodo
UR:</t>
    </r>
    <r>
      <rPr>
        <sz val="9"/>
        <color theme="1"/>
        <rFont val="Montserrat"/>
      </rPr>
      <t xml:space="preserve"> A00
Sin información</t>
    </r>
  </si>
  <si>
    <r>
      <t>Acciones realizadas en el periodo
UR:</t>
    </r>
    <r>
      <rPr>
        <sz val="9"/>
        <color theme="1"/>
        <rFont val="Montserrat"/>
      </rPr>
      <t xml:space="preserve"> 114
Durante el segundo trimestre del presente año, se continuó con la planeación y el trámite administrativo para llevar a cabo la contratación de los servicios de capacitación a servidoras y servidores públicos en materia de igualdad de género, a través de cursos y seminarios en modalidad en línea al personal de la Secretaría de Marina (Mujeres y Hombres) adscritos a los diversos Mandos Navales, Direcciones Generales, Direcciones Generales Adjuntas, Unidades y Establecimientos Navales del Área Metropolitana, con lo cual se impactará a 5400 mujeres y 4600 hombres que laboran en la Institución. Asimismo, se realizó la evaluación y el trámite administrativo para la contratación de servicios de impresión y elaboración de material informativo en materia de Igualdad de Género para atenciones de los Mandos Superiores, Medios, Homólogos, Operativos y Administrativos de la Secretaría de Marina-Armada de México, de acuerdo a lo establecido a la Ley General de Adquisiciones, Arrendamiento y Servicios del Sector Público, así como su respectivo reglamento, toda vez que se tiene programado adquirir y distribuir 35,000 artículos de difusión en materia de Igualdad de Género a los diferentes Mandos Navales ubicados en ambos litorales, además de las Direcciones Generales, Direcciones Generales Adjuntas, Unidades y Establecimientos Navales del Área Metropolitana, con mayor énfasis en las mujeres de la institución. Por otra parte, se realizó la evaluación y el trámite administrativo para llevar a cabo la contratación de los servicios de sensibilización y concientización a servidoras y servidores públicos en materia de igualdad de género.</t>
    </r>
  </si>
  <si>
    <r>
      <t>Justificación de diferencia de avances con respecto a las metas programadas
UR:</t>
    </r>
    <r>
      <rPr>
        <sz val="9"/>
        <color theme="1"/>
        <rFont val="Montserrat"/>
      </rPr>
      <t xml:space="preserve"> 114
Durante el segundo trimestre del presente año, se continuó realizando la planeación y el trámite administrativo para llevar a cabo la contratación de los servicios de capacitación a servidoras y servidores públicos en materia de igualdad de género. Asimismo, se realizó la evaluación y el trámite administrativo para la contratación de servicios de impresión y elaboración de material informativo en materia de Igualdad de Género. Por otra parte, se realizó la evaluación y el trámite administrativo para llevar a cabo la contratación de los servicios de sensibilización y concientización a servidoras y servidores públicos en materia de igualdad de género.</t>
    </r>
  </si>
  <si>
    <r>
      <t>Acciones de mejora para el siguiente periodo
UR:</t>
    </r>
    <r>
      <rPr>
        <sz val="9"/>
        <color theme="1"/>
        <rFont val="Montserrat"/>
      </rPr>
      <t xml:space="preserve"> 114
Es necesario e indispensable seguir contando con presupuesto etiquetado en materia de Igualdad de Género para continuidad: con la capacitación al personal naval en los temas de igualdad de género, contratando los servicios de impresión y elaboración de material informativo en materia de Igualdad de Género, y seguir con la contratación de los servicios de especialistas en desarrollo del tema en comento, con la finalidad de fortalecer el cambio de cultura institucional a favor de la igualdad sustantiva entre mujeres y hombres dentro y fuera de la institución. </t>
    </r>
  </si>
  <si>
    <r>
      <t>Acciones realizadas en el periodo
UR:</t>
    </r>
    <r>
      <rPr>
        <sz val="9"/>
        <color theme="1"/>
        <rFont val="Montserrat"/>
      </rPr>
      <t xml:space="preserve"> O00
Durante el periodo abril-mayo correspondiente al segundo trimestre 2022, se han retomado las acciones de tamizaje hacia la población usuaria del primer nivel de atención de responsabilidad de los 32 servicios estatales de salud. Específicamente se han tamizado a 4,242,947 mujeres de 20 años y más de edad, en búsqueda de Enfermedades Cardiometabólicas (ECM) particularmente diabetes mellitus, hipertensión arterial y obesidad. 
</t>
    </r>
    <r>
      <rPr>
        <b/>
        <sz val="9"/>
        <rFont val="Montserrat"/>
      </rPr>
      <t>UR:</t>
    </r>
    <r>
      <rPr>
        <sz val="9"/>
        <color theme="1"/>
        <rFont val="Montserrat"/>
      </rPr>
      <t xml:space="preserve"> 310
Se implementaron acciones de promoción de la salud, a través de eventos para la promoción de una alimentación correcta y consumo de agua, para promover actividad física, así como acciones de lactancia materna y alimentación complementaria correcta y del rescate de la cultura alimentaria tradicional, así como de temas de higiene y la importancia de la sana distancia como medida de prevención ante la pandemia por COVID-19. </t>
    </r>
  </si>
  <si>
    <r>
      <t>Justificación de diferencia de avances con respecto a las metas programadas
UR:</t>
    </r>
    <r>
      <rPr>
        <sz val="9"/>
        <color theme="1"/>
        <rFont val="Montserrat"/>
      </rPr>
      <t xml:space="preserve"> O00
Durante el segundo trimestre 2022, el tamizaje oportuno a  mujeres de 20 años y más responsabilidad de los 32 servicios estatales de salud, permite la identificación temprana de factores de riesgo y/o valores metabólicos anormales para enfermedades como diabetes mellitus, hipertensión arterial y obesidad. Lo anterior es importante para realizar una atención integral a las mujeres de 20 años y más en cuanto a la detección temprana, confirmación diagnóstica y tratamiento oportuno,  para poder evitar el inicio de las complicación propias de estas enfermedades. 
</t>
    </r>
    <r>
      <rPr>
        <b/>
        <sz val="9"/>
        <rFont val="Montserrat"/>
      </rPr>
      <t>UR:</t>
    </r>
    <r>
      <rPr>
        <sz val="9"/>
        <color theme="1"/>
        <rFont val="Montserrat"/>
      </rPr>
      <t xml:space="preserve"> 310
La meta planeada para el segundo trimestre se superó en 5.7%. Esto puede deberse a que el trabajo en las acciones del programa se vieron aceleradas después de retrasarse en el primer trimestre 2022.</t>
    </r>
  </si>
  <si>
    <r>
      <t>Acciones de mejora para el siguiente periodo
UR:</t>
    </r>
    <r>
      <rPr>
        <sz val="9"/>
        <color theme="1"/>
        <rFont val="Montserrat"/>
      </rPr>
      <t xml:space="preserve"> O00
En este ejercicio 2022 se mantendran las actividades permanentes de reforzamiento en las acciones de tamizaje para enfermedades Cardiometabólicas, debido a que es una acción que se vio afectada a consecuencia de la pandemia por COVID-19. Es por ello que durante este segundo trimestre y para el tercer trimestre se dará continuidad a las mismasen la población usuaria de las unidades del primer nivel de atención, priorizando a las mujeres de 20 años y más de edad. 
</t>
    </r>
    <r>
      <rPr>
        <b/>
        <sz val="9"/>
        <rFont val="Montserrat"/>
      </rPr>
      <t>UR:</t>
    </r>
    <r>
      <rPr>
        <sz val="9"/>
        <color theme="1"/>
        <rFont val="Montserrat"/>
      </rPr>
      <t xml:space="preserve"> 310
Se trata de información preliminar debido a que no se alcanza el registro total de todas las jurisdicciones al corte del 30 de junio de 2022. Los responsables estatales del Programa, identifican la importancia de incluir la igualdad de género en el desarrollo de eventos educativos dirigidos a la población. </t>
    </r>
  </si>
  <si>
    <r>
      <t>Acciones realizadas en el periodo
UR:</t>
    </r>
    <r>
      <rPr>
        <sz val="9"/>
        <color theme="1"/>
        <rFont val="Montserrat"/>
      </rPr>
      <t xml:space="preserve"> NBV
Programa Post-mastectomía: Durante el período enero-junio del 2022, se realizaron 302 cirugías en 292 pacientes. Del total de pacientes solo 11 requirieron hospitalización alcanzado un 96.2% de egresos el mismo día de la cirugía, del total de cirugías realizadas 153 (52.4%) fueron cirugías conservadoras con o sin ganglio centinela ó disección radical de axila, 73 (25%) fueron mastectomías radicales, 36 (12.3%) mastectomías totales con o sin ganglio centinela, 10 (3.4%) mastectomías bilaterales, 15 (5.1%) cirugías con reconstrucción inmediata con tejido autólogo, con colocación de expansores o colocación de implantes. Además, Se realizaron 5 cirugías oncoplásticas que consiste en la resección de la lesión con márgenes quirúrgicos libres de neoplasia y reconstrucción inmediata con el tejido mamario remanente.  El programa Mama en Movimiento, incluye el abordaje integral de la paciente, contemplando el plano psicológico, nutricional y la actividad física; proporcionando a la paciente y a ;  Cáncer de Ovario: Se brindó atención a 800 mujeres con diagnóstico de Cáncer de Ovario, el realizó el ingreso a tratamiento de 108 pacientes de nuevo ingreso y seguimiento de tratamiento a 692 pacientes subsecuentes. La cobertura que se logró fue a mujeres provenientes de 22 Entidades Federativas, 37.63 % proveniente de la Ciudad de México, 32.88% del Estado de México, 7.25% de Hidalgo, 4.63% Morelos, Tlaxcala y Veracruz con 6.5%, y el restante 11.13% de 16 Entidades. Se tuvo acceso al tratamiento médico a 459 pacientes. De las cuales 114 pacientes recibieron quimioterapia y 25 pacientes portadoras de la mutación BRCA 1 / 2 recibieron terapia génica dirigida a la reparación genética.  Se realizaron 54 procedimientos quirúrgicos,   
</t>
    </r>
    <r>
      <rPr>
        <b/>
        <sz val="9"/>
        <rFont val="Montserrat"/>
      </rPr>
      <t>UR:</t>
    </r>
    <r>
      <rPr>
        <sz val="9"/>
        <color theme="1"/>
        <rFont val="Montserrat"/>
      </rPr>
      <t xml:space="preserve"> NDE
No obstante que en estos primeros 6 meses del 2022 se ha mantenido la reconversión de servicios para la atención aislada de pacientes COVID positivos, con las consecuentes alteraciones de productividad institucional, las consultas muestran cifras absolutas superiores a las estimadas para este periodo, gracias a los esfuerzos de las diferentes especialidades por reactivar aquello que sufrió de rezagos temporales.
</t>
    </r>
    <r>
      <rPr>
        <b/>
        <sz val="9"/>
        <rFont val="Montserrat"/>
      </rPr>
      <t>UR:</t>
    </r>
    <r>
      <rPr>
        <sz val="9"/>
        <color theme="1"/>
        <rFont val="Montserrat"/>
      </rPr>
      <t xml:space="preserve"> NCG
Este presupuesto fue utilizado en el 2do  trimestre, para dar continuidad a acciones encaminadas a: 1) disminuir el ritmo de crecimiento de la mortalidad por cáncer de mama, a través de la provisión de servicios óptimos en la detección, diagnóstico, tratamiento y control del padecimiento, y 2) disminuir las tasas de morbilidad y mortalidad por cáncer cérvico-uterino, a través de la provisión de servicios óptimos en la promoción, prevención, detección, diagnóstico, tratamiento y control del padecimiento. Durante los últimos 12 años el Programa ha contribuido a mantener la infraestructura para la realización de mastografías y otros estudios complementarios de la misma, incluyendo ultrasonido mamario, marcajes, drenajes percutáneos, biopsias de mama (por aspiración guiadas) y resonancias magnéticas. Paralelamente se ha implementado la infraestructura requerida para realizar tamizaje de cáncer cérvico-uterino mediante citología cervical y detección del ADN del virus del papiloma humano (VPH), inicialmente mediante captura de híbridos y ahora mediante técnicas de PCR, a todas las pacientes que lo soliciten. Asimismo, se ha completado la infraestructura para establecer los diagnósticos definitivos de lesiones del tracto genital inferior y brindar tratamiento ambulatorio (en la mayoría de los casos) a quienes resulten afectadas de lesiones precursoras / preinvasoras, o cáncer cérvico-uterino. Referente a la tercera acción, consistente en brindar capacitación al personal involucrado en el tema de salud materna, sexual y reproductiva, no se tuvieron actividades durante el primer trimestre, pero se vislumbra que en el siguiente trimestre se concrete la contratación de cursos para capacitar, principalmente, a enfermeras y enfermeros, técnicas y técnicos radiólogos, médicas y médicos residentes y</t>
    </r>
  </si>
  <si>
    <r>
      <t>Justificación de diferencia de avances con respecto a las metas programadas
UR:</t>
    </r>
    <r>
      <rPr>
        <sz val="9"/>
        <color theme="1"/>
        <rFont val="Montserrat"/>
      </rPr>
      <t xml:space="preserve"> NBV
Cáncer Cervicouterino: En el indicador uno ?Porcentaje de mujeres con diagnóstico de cáncer cervicouterino?, refleja el beneficio del Programa para 609 mujeres con diagnóstico de CaCu; para el indicador dos ?Porcentaje de mujeres con diagnóstico de cáncer cervicouterino  atendidas de manera integral?, del universo de pacientes beneficiadas (609), se identificó que 316 mujeres han tomado consulta de manera multidisciplinaria en por lo menos 3 áreas de cobertura del Programa, presentando un avance de 150.5% con respecto a las pacientes programadas para el periodo. Estos dos indicadores presentan un alza con respecto a la meta programada, derivado del esfuerzo realizado por el equipo de trabajo para captar al mayor número posible de pacientes con cáncer cervicouterino, incorporarlas al Programa y fomentar en ellas la importancia de brindarles atención integral en las diferentes áreas de cobertura, bajo un enfoque multidisciplinario, programándolas para consulta de primera vez o seguimient;  Cáncer Cervicouterino: En los indicadores cuatro ?Porcentaje de consultas de psico-oncología, otorgadas  a pacientes con diagnosticos de CaCu, para apoyo en el afrontamiento de sus enfermedad? y cinco ?Porcentaje de consultas otorgadas a  pacientes con cáncer cervicouterino para manejo del dolor asociado a la enfermedad y el tratamiento?, referentes a la atención en Psico-oncología para apoyar con el afrontamiento de la enfermedad, se logró un avance del 94.2% de la meta programada para el periodo, brindando 631 consultas; con respecto a Algología para el manejo del dolor asociado a la enfermedad, se otorgaron 633 consultas logrando un avance del 99.7% de la meta programada.  Es de resaltar que a pesar de que el Instituto Nacional de Cancerología no se detuvo y continúo dando atención a pacientes con Cáncer, la afluencia de pacientes se normalizó e incrementó al irse mitigando la problemática de la pandemia del COVID 19. Con respecto al indicador 6 ?Porcentaje de profesionales de la salud capacitados en prevención, detección oportuna, diagnóstico y tratamiento del cáncer cervicouterino?, el avance está programado a partir del tercer trimestre, por lo que se están realizando las gestiones pertinentes para poder llevar a cabo la capacitación de los profesionales de la salud de las entidades federativas y poder cumplir con la meta establecida de manera oportuna.
</t>
    </r>
    <r>
      <rPr>
        <b/>
        <sz val="9"/>
        <rFont val="Montserrat"/>
      </rPr>
      <t>UR:</t>
    </r>
    <r>
      <rPr>
        <sz val="9"/>
        <color theme="1"/>
        <rFont val="Montserrat"/>
      </rPr>
      <t xml:space="preserve"> NDE
El 90.4%  de las consultas otorgadas en este semestre fueron realizadas en población femenina.  Los esfuerzos institucionales por mejorar la productividad tras más de 2 años de pandemia han rendido frutos, entre otras cosas porque el número total de consultas alcanzó la cifra de 47,745 (V2), lo que representa un incremento relativo de 26.4% con respecto de las 37,767 programadas, y 23.6% de incremento relativo en las consultas otorgadas a población femenina (V1).  
</t>
    </r>
    <r>
      <rPr>
        <b/>
        <sz val="9"/>
        <rFont val="Montserrat"/>
      </rPr>
      <t>UR:</t>
    </r>
    <r>
      <rPr>
        <sz val="9"/>
        <color theme="1"/>
        <rFont val="Montserrat"/>
      </rPr>
      <t xml:space="preserve"> NCG
Después de la importante reducción de las actividades de nuestro programa durante la pandemia, en este segundo trimestre se observó una tendencia a la recuperación en citologías cervicales, ya que del total de estudios programados se alcanzó el (107.92%), y una recuperación completa en mastografías, ya que el total de estudios realizados excedió a la meta establecida para el periodo (139.75%).  Sin embargo, hay que considerar que las metas establecidas para este año son inferiores a las correspondientes a los años previos a la pandemia y que persiste el riesgo de que puedan presentarse nuevos eventos que limiten la expansión de actividades. Referente a los cursos la meta fue superada en este segundo trimestre, debido a que se lograron realizar 8 cursos y la mayoría de ellos se llevaran a cabo de manera virtual, lo que justifica que hubo un mayor número personas registradas.
</t>
    </r>
    <r>
      <rPr>
        <b/>
        <sz val="9"/>
        <rFont val="Montserrat"/>
      </rPr>
      <t>UR:</t>
    </r>
    <r>
      <rPr>
        <sz val="9"/>
        <color theme="1"/>
        <rFont val="Montserrat"/>
      </rPr>
      <t xml:space="preserve"> M7F
Se cumplió la meta de capacitar a 50 mujeres profesionales de la salud en intervenciones en violencia, salud mental y adicciones con perspectiva de género.
</t>
    </r>
    <r>
      <rPr>
        <b/>
        <sz val="9"/>
        <rFont val="Montserrat"/>
      </rPr>
      <t>UR:</t>
    </r>
    <r>
      <rPr>
        <sz val="9"/>
        <color theme="1"/>
        <rFont val="Montserrat"/>
      </rPr>
      <t xml:space="preserve"> NCD
El indicador Porcentaje de mujeres a las que se les otorgó tra</t>
    </r>
  </si>
  <si>
    <r>
      <t>Acciones de mejora para el siguiente periodo
UR:</t>
    </r>
    <r>
      <rPr>
        <sz val="9"/>
        <color theme="1"/>
        <rFont val="Montserrat"/>
      </rPr>
      <t xml:space="preserve"> NBV
Sin información
</t>
    </r>
    <r>
      <rPr>
        <b/>
        <sz val="9"/>
        <rFont val="Montserrat"/>
      </rPr>
      <t>UR:</t>
    </r>
    <r>
      <rPr>
        <sz val="9"/>
        <color theme="1"/>
        <rFont val="Montserrat"/>
      </rPr>
      <t xml:space="preserve"> NDE
Se continúa en pandemia por COVID-19, con alta incidencia de casos positivos, por lo que aún no ha sido posible regresar a las condiciones previas, sobre todo porque se han tenido que conservar servicios destinados exclusivamente para el manejo de pacientes positivos con el propósito de evitar contagios.  Afortunadamente la amplia cobertura de vacunación en la población, así como todas las medidas de higiene y prevención, han contribuido de forma importante a que la mayoría de los casos que se presentan hoy en día, sean no graves.
</t>
    </r>
    <r>
      <rPr>
        <b/>
        <sz val="9"/>
        <rFont val="Montserrat"/>
      </rPr>
      <t>UR:</t>
    </r>
    <r>
      <rPr>
        <sz val="9"/>
        <color theme="1"/>
        <rFont val="Montserrat"/>
      </rPr>
      <t xml:space="preserve"> NCG
Se pretende continuar restableciendo y reforzando las actividades permanentes del Programa de Salud Materna, Sexual y Reproductiva, gradualmente y en coordinación con las actividades generales del Instituto. Se ha promovido y se continuará promoviendo la realización de mastografías de tamizaje. Se han iniciado actividades de difusión del programa a través de las publicaciones que realiza la Dirección de Comunicación Institucional y Social del Instituto y se vislumbra capacitar/actualizar a un mínimo de 100 personas prestadoras de servicios que participan activamente o participarán en el desarrollo del Programa.
</t>
    </r>
    <r>
      <rPr>
        <b/>
        <sz val="9"/>
        <rFont val="Montserrat"/>
      </rPr>
      <t>UR:</t>
    </r>
    <r>
      <rPr>
        <sz val="9"/>
        <color theme="1"/>
        <rFont val="Montserrat"/>
      </rPr>
      <t xml:space="preserve"> M7F
Se cumplió la meta de capacitar a 50 mujeres profesionales de la salud en intervenciones en violencia, salud mental y adicciones con perspectiva de género.
</t>
    </r>
    <r>
      <rPr>
        <b/>
        <sz val="9"/>
        <rFont val="Montserrat"/>
      </rPr>
      <t>UR:</t>
    </r>
    <r>
      <rPr>
        <sz val="9"/>
        <color theme="1"/>
        <rFont val="Montserrat"/>
      </rPr>
      <t xml:space="preserve"> NCD
Se continuará con la entrega de medicamento a fin de que las mujeres puedan mantener el control de su enfermedad. Es importante resaltar que el Instituto en todo momento establece las medidas adecuadas para prevenir y evitar posibles contagios con la población que interactúa.
</t>
    </r>
    <r>
      <rPr>
        <b/>
        <sz val="9"/>
        <rFont val="Montserrat"/>
      </rPr>
      <t>UR:</t>
    </r>
    <r>
      <rPr>
        <sz val="9"/>
        <color theme="1"/>
        <rFont val="Montserrat"/>
      </rPr>
      <t xml:space="preserve"> L00
Igualdad de Género en Salud.   Para el siguiente periodo se pretenden reportar avances en materia de capacitación en la Secretaría de Salud federal, además de avanzar en las capacitaciones centralizadas para los SESA, por otro lado, se pretende que las entidades avancen en el cumplimiento de los criterios para las USAMI y en materia de HAS.;  Planificación Familiar.   Para el tercer trimestre del año se impulsarán las acciones programadas del proyecto de otorgamiento de servicios de planificación familiar y anticoncepción a través de telemedicina, así como las actividades de capacitación y de supervisión.;  Salud Sexual y Reproductiva. En el tercer trimestre de 2022 las actividades se concentrarán en dar seguimiento al avance de las actividades comprometidas por los Servicios Estatales de Salud en su Programa Anual de Trabajo, orientadas a incrementar la cobertura y la calidad de los servicios de salud sexual y reproductiva para adolescentes, considerando el recorte de personal que se ;  Salud Materna y Perinatal. Dar continuidad a las acciones realizadas en los servicios estatales de salud para mejorar el registro oportuno de la información, así como fortalecer las habilidades gerenciales, la difusión de lineamientos técnicos y las actividades de promoción de la salud para favorecer la demanda y oferta de los servicios de salud materna y perinatal en las entidades federativas.</t>
    </r>
  </si>
  <si>
    <r>
      <t>Acciones realizadas en el periodo
UR:</t>
    </r>
    <r>
      <rPr>
        <sz val="9"/>
        <color theme="1"/>
        <rFont val="Montserrat"/>
      </rPr>
      <t xml:space="preserve"> NDE
En este periodo de Enero a Junio de 2022 la cobertura de estudios en mujeres fue de 4467, tanto para VIH y otras ITS, a los hombres se le realizaron 543 estudios.
</t>
    </r>
    <r>
      <rPr>
        <b/>
        <sz val="9"/>
        <rFont val="Montserrat"/>
      </rPr>
      <t>UR:</t>
    </r>
    <r>
      <rPr>
        <sz val="9"/>
        <color theme="1"/>
        <rFont val="Montserrat"/>
      </rPr>
      <t xml:space="preserve"> NBV
Fueron referidos 43 pacientes a la Clínica de Cáncer y Sida, ingresaron a la clínica de Sarcoma en el primer semestre de 2022 un total de 28 pacientes y a 12 se les prescribió Valganciclovir 450mg dos veces al día, este tratamiento que disminuye las lesiones por Sarcoma de Kaposi y evita el desarrollo. Estos pacientes continúan en seguimiento clínico. La clínica continúa recibiendo pacientes referidos de los centros de atención para personas que viven con VIH (Clínica Especializada Condesa CDMX y CAPASITIS Estado de México, Hidalgo, Tlaxcala) y continuarán su atención para el ejercicio 2022. Cabe destacar una situación preocupante ya que 16 pacientes no aperturaron expediente y por ende no fueron manejados en la clínica en mucho atribuible a la política de no afiliación a Instituciones de seguridad.  Se continuó con el programa de detección de VIH del INCan a través de pruebas rápidas. En este semestre se realizaron 965 pruebas rápidas de los servicios de la Clínica de Displasias, Ginecología, Hemato-oncología, y se integraron los pacientes de la clínica de Tumores germinales del servicio de Urología. Se estudiaron 55 hombres referidos.  
</t>
    </r>
    <r>
      <rPr>
        <b/>
        <sz val="9"/>
        <rFont val="Montserrat"/>
      </rPr>
      <t>UR:</t>
    </r>
    <r>
      <rPr>
        <sz val="9"/>
        <color theme="1"/>
        <rFont val="Montserrat"/>
      </rPr>
      <t xml:space="preserve"> NCD
Debido a que el INER ha sido designado como Centro de Atención Prioritaria para COVID-19, y en apego a las recomendaciones de organismos internacionales y nacionales, se implementaron acciones para continuar con la atención de las pacientes diagnosticadas con VIH, entre las que destacan la atención por telemedicina. Formato que ha permitido dar seguimiento clínico a las pacientes vía telefónica. Los médicos tratantes del CIENI se comunican con las pacientes para brindarles atención médica de seguimiento y con ello Instituto ha refrendado su compromiso de brindar atención especializada en salud respiratoria y enfermedades infecciosas como el virus de VIH y SARS-CoV-2, este último causante de la enfermedad COVID-19, por lo que durante este trimestre se ha proporcionado atención clínica a 434 mujeres en las diferentes especialidades que otorga el Centro de Investigación en Enfermedades Infecciosas, CIENI. Se realizaron 10455 estudios de laboratorio en el LDV-CIENI, lo que permite que las mujeres tengan acceso a servicios de laboratorio de calidad para su seguimiento clínico y detección. Respecto a los servicios de consejería en VIH, se han brindado a 57 mujeres. Así como la impartición de Talleres Psicoeducativos y Conversatorios de generalidades del VIH, nutrición, prevención positiva, prevención sexual positiva que tienen como objetivo disminuir las conductas de riesgo y aumentar la adherencia al tratamiento y seguimiento. En este trimestre se registró una asistencia de 266 mujeres. Respecto al porcentaje de egreso por mejoría en mujeres se registraron 11egresos por mejoría. Por último, se logró la participación de 406 mujeres en protocolos de investigación.
</t>
    </r>
    <r>
      <rPr>
        <b/>
        <sz val="9"/>
        <rFont val="Montserrat"/>
      </rPr>
      <t>UR:</t>
    </r>
    <r>
      <rPr>
        <sz val="9"/>
        <color theme="1"/>
        <rFont val="Montserrat"/>
      </rPr>
      <t xml:space="preserve"> NBD
La ejecución del Programa P016 ?Prevención y atención de VIH/SIDA y otras ITS? en el Hospital General de México tiene una asignación de recursos para el ejercicio de 2022 de $ 1,453,134.00 y acciones específicas para la detección y seguimiento de pacientes mujeres con VIH/SIDA y otras ITS. Acciones Afirmativas: Consultas 2,553, Consultas de primera vez  987, Consultas Subsecuente 1,566; Ingresos Hospitalarios 198, Egresos Hospitalarios 185, Días Estancias 2,890, Promedio Días Estancia 15.62, Días Paciente 2,934, Días Cama 4,260, Porcentaje de Ocupación Hospitalaria 68.87; Estudios de VIH/SIDA y otras ITS  2,515, Mujeres 1,427 y Hombres 1,088.  TEMAS DE EDUCACIÓN PARA LA SALUD: Cuidados Durante el Embarazo: Datos de Alarma 78 mujeres;Cuidados Posteriores a Tratamiento Oncológico  56 mujeres y 18 hombres, 74 total; Detección Oportuna de Cáncer de Próstata 234 mujeres y 316 hombres, 550 en total; Educación en Diabetes Gestacional 63 mujeres y 3 hombre</t>
    </r>
  </si>
  <si>
    <r>
      <t>Justificación de diferencia de avances con respecto a las metas programadas
UR:</t>
    </r>
    <r>
      <rPr>
        <sz val="9"/>
        <color theme="1"/>
        <rFont val="Montserrat"/>
      </rPr>
      <t xml:space="preserve"> NDE
En este semestre se alcanzó la meta establecida  de 12 pacientes, resolvieron 13 pacientes su embarazo en este periódo.
</t>
    </r>
    <r>
      <rPr>
        <b/>
        <sz val="9"/>
        <rFont val="Montserrat"/>
      </rPr>
      <t>UR:</t>
    </r>
    <r>
      <rPr>
        <sz val="9"/>
        <color theme="1"/>
        <rFont val="Montserrat"/>
      </rPr>
      <t xml:space="preserve"> NBV
Sin información
</t>
    </r>
    <r>
      <rPr>
        <b/>
        <sz val="9"/>
        <rFont val="Montserrat"/>
      </rPr>
      <t>UR:</t>
    </r>
    <r>
      <rPr>
        <sz val="9"/>
        <color theme="1"/>
        <rFont val="Montserrat"/>
      </rPr>
      <t xml:space="preserve"> NCD
Referente a los resultado de los indicadores, el Porcentaje de mujeres que viven con VIH atendidas en las diferentes especialidades que otorga el CIENI, presentó un cumplimiento del 18.0%, debido a que de las 545 que se tenía programado atender, solamente fueron atendidas 434 mujeres mostrando una disminución de 0.3 puntos porcentuales respecto a lo programado.  Porcentaje de mujeres a quienes se les realizaron estudios de laboratorio en el Laboratorio de Diagnóstico Virológico (LDV-CIENI), presentó un cumplimiento del 30.8%, debido a que, de los 3715 estudios programados, se realizaron 10455 estudios a mujeres, mostrando un incremento de 14.8 puntos porcentuales respecto a lo programado. Porcentaje de mujeres que recibieron una consejería en VIH; el indicador reporta un cumplimiento del 50.4%, otorgando a 57 mujeres consejerías en VIH, de 52 mujeres programadas, lo que refleja un aumento de 5.2 puntos porcentuales respecto a lo programado. Porcentaje de mujeres a quienes se les proporcionó algún taller psicoeducativo en VIH registró 75.8% de cumplimiento, toda vez que de las 332 mujeres programas se otorgó el taller a 266 mujeres, mostrando una disminución de 0.5 puntos porcentuales respecto a lo programado. Referente al porcentaje de egreso por mejoría de mujeres que viven con VIH en el periodo de reporte, se registró 28.9% de cumplimiento, mostrando una disminución de 21.1 puntos porcentuales de acuerdo a lo programado. Cabe hacer mención que el comportamiento de este indicador depende del ingreso de pacientes COVID-19 y VIH. Por último, el porcentaje de mujeres quienes participan en algunos de los protocolos de investigación en VIH del CIENI, alcanzo un cumplimiento del 11.7% debido a la participación de 406 mujeres de 191 programadas, mostrando un aumento de 4.7 puntos porcentuales respecto a lo programado.  
</t>
    </r>
    <r>
      <rPr>
        <b/>
        <sz val="9"/>
        <rFont val="Montserrat"/>
      </rPr>
      <t>UR:</t>
    </r>
    <r>
      <rPr>
        <sz val="9"/>
        <color theme="1"/>
        <rFont val="Montserrat"/>
      </rPr>
      <t xml:space="preserve"> NBD
Acciones específicas hacia la equidad de género, brindando atención médica a mujeres con VIH/SIDA y Otras ITS, por lo que en el ejercicio 2022, le asignó recursos por la cantidad de 1,453,134.00, al Programa PO16 Prevención y Atención del VIH/SIDA y Otras ITS.  Para la evaluación del Programa se cuenta con los indicadores, Porcentaje de Mujeres Detectadas con VIH/SIDA y Otras ITS y el indicador Porcentaje de Mujeres Satisfechas con la Atención recibida en el área de VIH/SIDA y Otras ITS.  El indicado Porcentaje de Mujeres Detectadas con VIH/SIDA y Otras ITS, alcanzó un resultado de (26/1,427)=1.8 %, superior a la meta programada de (13/1,218)=1.1%, por lo que el nivel de cumplimiento quedo en 163.6%, el indicador quedo por arriba de la meta en 0.7 puntos porcentuales; así también las variables absolutas, la variable V1, se incrementó en 13 mujeres más positivas, respecto a la meta programada y la variable V2, el incremento fueron 209 mujeres más que se realizaron la prueba, la causa de las variaciones están en función a la demanda de salud de la población en éstos temas.  El indicado Porcentaje de Mujeres Satisfechas con la Atención Médica Recibida en el Área de VIH/SIDA y otras ITS, alcanzó un resultado de (47/49)=95.9 %, superior a la meta programada de (42/49)=85.7%, por lo que el nivel de cumplimiento quedo en 111.9%, el indicador quedo por arriba de la meta en 10.2 puntos porcentuales; así también en la variable absoluta, la variable V1, se incrementó en 5 mujeres más positivas, respecto a la meta programada y la variable V2, quedo igual de mujeres que realizaron la prueba, la causa de las variaciones están en función a la demanda de salud de la población en éstos temas.  
</t>
    </r>
    <r>
      <rPr>
        <b/>
        <sz val="9"/>
        <rFont val="Montserrat"/>
      </rPr>
      <t>UR:</t>
    </r>
    <r>
      <rPr>
        <sz val="9"/>
        <color theme="1"/>
        <rFont val="Montserrat"/>
      </rPr>
      <t xml:space="preserve"> K00
La meta programada en torno al acceso de las mujeres a tratamiento antirretroviral (TAR) es anual, por lo cual los avances de trimestral indican los porcentajes de avance con relación a la misma. En este sentido, se espera lograr el 100% de cumplimiento al 4to. trimestre</t>
    </r>
  </si>
  <si>
    <r>
      <t>Acciones de mejora para el siguiente periodo
UR:</t>
    </r>
    <r>
      <rPr>
        <sz val="9"/>
        <color theme="1"/>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9"/>
        <rFont val="Montserrat"/>
      </rPr>
      <t>UR:</t>
    </r>
    <r>
      <rPr>
        <sz val="9"/>
        <color theme="1"/>
        <rFont val="Montserrat"/>
      </rPr>
      <t xml:space="preserve"> NBV
Sin información
</t>
    </r>
    <r>
      <rPr>
        <b/>
        <sz val="9"/>
        <rFont val="Montserrat"/>
      </rPr>
      <t>UR:</t>
    </r>
    <r>
      <rPr>
        <sz val="9"/>
        <color theme="1"/>
        <rFont val="Montserrat"/>
      </rPr>
      <t xml:space="preserve"> NCD
El CIENI continuará con las acciones implementadas para atender a las mujeres que viven con VIH/sida que les permita tener control, atención médica, adherencia al tratamiento y seguimiento.
</t>
    </r>
    <r>
      <rPr>
        <b/>
        <sz val="9"/>
        <rFont val="Montserrat"/>
      </rPr>
      <t>UR:</t>
    </r>
    <r>
      <rPr>
        <sz val="9"/>
        <color theme="1"/>
        <rFont val="Montserrat"/>
      </rPr>
      <t xml:space="preserve"> NBD
En materia de orientación, educación y prevención sobre la salud de la población, es una oportunidad que las Instituciones de la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realizar estas actividades y ampliar la cobertura en la atención, por lo tanto, el objetivo principal es la educación y la prevención de la salud.
</t>
    </r>
    <r>
      <rPr>
        <b/>
        <sz val="9"/>
        <rFont val="Montserrat"/>
      </rPr>
      <t>UR:</t>
    </r>
    <r>
      <rPr>
        <sz val="9"/>
        <color theme="1"/>
        <rFont val="Montserrat"/>
      </rPr>
      <t xml:space="preserve"> K00
Los obstáculos que se pueden observar es la alta migración entre servicios de salud, lo cual hace a las personas que requieren el servicio y atención pasar de un sistema de salud a otro, en donde las personas por no saber cómo migrar de servicio se pueden perder en el camino, no poder dar trazabilidad y seguimiento. Las oportunidades ante esta situación nos permiten impulsar una migración más accesible y rápida, para favorecer a los usuarios y usuarias, así como crear un registro estandarizado para poder darle seguimiento a los y las usuarias y otorgarles atención integral, conociendo su historial médico, sin perder la atención.</t>
    </r>
  </si>
  <si>
    <r>
      <t>Acciones realizadas en el periodo
UR:</t>
    </r>
    <r>
      <rPr>
        <sz val="9"/>
        <color theme="1"/>
        <rFont val="Montserrat"/>
      </rPr>
      <t xml:space="preserve"> R00
Durante el periodo enero-junio 2022 se aplicaron 173,365 dosis de vacuna contra la influenza estacional, a las mujeres embarazadas, sin derechohabiencia de las áreas de responsabilidad de la Secretaria de Salud con un avance del 17.73 %.</t>
    </r>
  </si>
  <si>
    <r>
      <t>Justificación de diferencia de avances con respecto a las metas programadas
UR:</t>
    </r>
    <r>
      <rPr>
        <sz val="9"/>
        <color theme="1"/>
        <rFont val="Montserrat"/>
      </rPr>
      <t xml:space="preserve"> R00
No se alcanzó la meta programada debido a la baja demanda de los biológicos en las unidades de salud y asignación del personal de vacunación de los Centros de Salud, a los módulos de aplicación de la vacuna contra el SARS-CoV2 (COVID-19).</t>
    </r>
  </si>
  <si>
    <r>
      <t>Acciones de mejora para el siguiente periodo
UR:</t>
    </r>
    <r>
      <rPr>
        <sz val="9"/>
        <color theme="1"/>
        <rFont val="Montserrat"/>
      </rPr>
      <t xml:space="preserve"> R00
Se cuenta con la programación de las dosis necesarias de vacuna contra la influenza para la campaña de vacunación contra la influenza estacional 2022, se espera iniciar su distribución en el mes de septiembre con el fin e iniciar la campaña en octubre del ciclo presupuestario en curso. </t>
    </r>
  </si>
  <si>
    <r>
      <t>Acciones realizadas en el periodo
UR:</t>
    </r>
    <r>
      <rPr>
        <sz val="9"/>
        <color theme="1"/>
        <rFont val="Montserrat"/>
      </rPr>
      <t xml:space="preserve"> X00
No se reportan acciones afirmativas implementadas en el primer semestre.</t>
    </r>
  </si>
  <si>
    <r>
      <t>Justificación de diferencia de avances con respecto a las metas programadas
UR:</t>
    </r>
    <r>
      <rPr>
        <sz val="9"/>
        <color theme="1"/>
        <rFont val="Montserrat"/>
      </rPr>
      <t xml:space="preserve"> X00
Es importante destacar que derivado de la apertura de actividades en las UNEME CAPA y el regreso paulatino de forma presencial a los servicios, el personal se ha enfocado en las acciones de prevención, promoción y difusión de las atenciones que brindan, es por ello que considerando lo anterior respecto del indicador de acciones de prevención se alcanza un 99% del cumplimiento de la meta asignada para este semestre, teniendo en cuenta este comportamiento es que los indicadores que tienen que ver con el tratamiento se encuentran por debajo de lo esperado un 47% en el acompañamiento psicológico y social a mujeres y familiares con alguna con alguna consideración respecto a la violencia; así mismo un 39% en la atención de personas con consumo de sustancias y/o problemas de salud mental así como sus familiares, en zonas con alto índice de criminalidad y violencia, en las entidades del país que presentan mayores índices de estas condiciones.  Se considera que, de acuerdo al comportamiento mostrado para el primer semestre, los indicadores que se encuentran con un bajo desempeño puedan repuntar, derivado de que en este se estuvieron realizando acciones de prevención y promoción, de este modo se proyecta que puede existir mayor demanda de tratamiento para el segundo semestre.  </t>
    </r>
  </si>
  <si>
    <r>
      <t>Acciones de mejora para el siguiente periodo
UR:</t>
    </r>
    <r>
      <rPr>
        <sz val="9"/>
        <color theme="1"/>
        <rFont val="Montserrat"/>
      </rPr>
      <t xml:space="preserve"> X00
Como una oportunidad importante se observa que es necesario desarrollar estrategias constantes de sensibilización y capacitación para el personal operativo de las unidades con la finalidad de identificar de manera temprana y oportuna, las situaciones asociadas a las conductas de violencia para ofrecer los apoyos necesarios. Adicionalmente se observa que es importante reforzar el registro de las acciones en el sistema.</t>
    </r>
  </si>
  <si>
    <r>
      <t>Acciones realizadas en el periodo
UR:</t>
    </r>
    <r>
      <rPr>
        <sz val="9"/>
        <color theme="1"/>
        <rFont val="Montserrat"/>
      </rPr>
      <t xml:space="preserve"> NBV
En el periodo enero-junio de 2022, se tuvo un porcentaje de recetas surtidas de forma completa a mujeres hospitalizadas con cáncer del 91.3 por ciento; por lo que les fueron administrados sus medicamentos en tiempo y forma.  Durante este periodo fueron surtidas 21,006 recetas completas a mujeres hospitalizadas con cáncer de un total de 23,003 recetas realizadas a mujeres hospitalizadas con cáncer.
</t>
    </r>
    <r>
      <rPr>
        <b/>
        <sz val="9"/>
        <rFont val="Montserrat"/>
      </rPr>
      <t>UR:</t>
    </r>
    <r>
      <rPr>
        <sz val="9"/>
        <color theme="1"/>
        <rFont val="Montserrat"/>
      </rPr>
      <t xml:space="preserve"> NDE
E023 131. Otorgar atención ambulatoria. De 479 pacientes encuestadas, se obtuvo el 93.7 de satisfacción por la atención recibida. 136. Se realiza la validación de las prescripciones médicas y se ha racionalizado el suministro de unidosis en el área hospitalaria. 134. Otorgar atención hospitalaria. El 81.4% de los egresos hospitalarios de este periodo de seis meses ocurrieron entre población de sexo femenino, incluso superando la meta programada de forma discreta en 1.1%. 137. Mejorar la calidad de la atención a la salud. Los procedimientos quirúrgicos, también estos muestran cifras superiores a las programadas, así se realizó un total de 3,032 procedimientos (V2) y de ellos el 56.7% (1,719) fueron de alta especialización y en población femenina, esto es 9.8% más de los esperados, gracias a la atingencia para acelerar la programación de procedimientos no urgentes que se habían tenido que diferir por la pandemia, entre los cuales los que abordan problemática ginecológica fueron los más afectados en los dos años previos. 149. Reforzar las acciones contra la obesidad. Al cierre del semestre se ha logrado una reducción del 25.9% en la proporción de población obesa, pasando de 55.6% en el primer trimestre a 41.2% al final de los 6 meses; sin embargo se trata de una cifra aún muy elevada, la cual se ha tratado de atacar a través de diversas estrategias nutricionales y dietéticas, educativas , de orientación y de acompañamiento, sobre todo por la relevancia que el problema de la obesidad tiene en la presentación de diversas patologías crónico-degenerativas tanto de las madres como de los bebés de estas.
</t>
    </r>
    <r>
      <rPr>
        <b/>
        <sz val="9"/>
        <rFont val="Montserrat"/>
      </rPr>
      <t>UR:</t>
    </r>
    <r>
      <rPr>
        <sz val="9"/>
        <color theme="1"/>
        <rFont val="Montserrat"/>
      </rPr>
      <t xml:space="preserve"> NCK
Las acciones realizadas fue generar una base de datos de todos los pacientes con la finalidad de comunicarse vía telefónica con ellos y retomaran sus tratamientos.
</t>
    </r>
    <r>
      <rPr>
        <b/>
        <sz val="9"/>
        <rFont val="Montserrat"/>
      </rPr>
      <t>UR:</t>
    </r>
    <r>
      <rPr>
        <sz val="9"/>
        <color theme="1"/>
        <rFont val="Montserrat"/>
      </rPr>
      <t xml:space="preserve"> NCD
En la Acción 342 Otorgar atención hospitalaria, en este trimestre egresaron 279 mujeres con diagnóstico de enfermedades respiratorias de alta complejidad (influenza, neumonía, enfermedades pleurales, tuberculosis, rinitis alérgica, trastornos del sueño y COVID-19), de las cuales el 89.81% egreso por mejoría, lo que refleja la eficacia de las acciones en el área clínica de hospitalización para atender diversos padecimientos de alta complejidad. Acción 284 Otorgar atención médica especializada a mujeres con diagnóstico de EPOC y cáncer pulmonar por exposición a humo de leña, se proporcionaron 116 consultas de primera vez y subsecuentes a mujeres con éste diagnóstico, lo cual contribuye para que las mujeres con diagnóstico inicial comiencen con su tratamiento y las que ya lo tienen den un seguimiento a su enfermedad para mejorar su salud e incorporarse a sus actividades cotidianas. Acción 285 Realizar detección oportuna de EPOC a mujeres por exposición a humo de leña a través de espirometría, no fue posible llevar a cabo la campaña in situ en zonas rurales.
</t>
    </r>
    <r>
      <rPr>
        <b/>
        <sz val="9"/>
        <rFont val="Montserrat"/>
      </rPr>
      <t>UR:</t>
    </r>
    <r>
      <rPr>
        <sz val="9"/>
        <color theme="1"/>
        <rFont val="Montserrat"/>
      </rPr>
      <t xml:space="preserve"> NBB
En el área de Consulta Externa; durante el período de enero a junio de 2022, se alcanzó un cumplimiento del indicador Porcentaje de pacientes mujeres atendidas en Consulta Externa del 102.83 por ciento con respecto a la meta programada del 53.0 por ciento; al lograr que se otorgaran 34,244 consultas a pacientes mujeres, 54.50 por ciento de las 62,828 consultas otorgadas en esta área.  1,941 estudios citológicos.  47 colocaciones de dispositivos intrauterinos.  112 métodos hormonales.  Dentro del Programa de Atención del Embarazo en la Adolescente, con el propósito de promover en la adolescente entre 13 y 19 años de edad, actitudes que les permitan, por medio de sesiones educativas y consejerí</t>
    </r>
  </si>
  <si>
    <r>
      <t>Justificación de diferencia de avances con respecto a las metas programadas
UR:</t>
    </r>
    <r>
      <rPr>
        <sz val="9"/>
        <color theme="1"/>
        <rFont val="Montserrat"/>
      </rPr>
      <t xml:space="preserve"> NBV
Sin información
</t>
    </r>
    <r>
      <rPr>
        <b/>
        <sz val="9"/>
        <rFont val="Montserrat"/>
      </rPr>
      <t>UR:</t>
    </r>
    <r>
      <rPr>
        <sz val="9"/>
        <color theme="1"/>
        <rFont val="Montserrat"/>
      </rPr>
      <t xml:space="preserve"> NDE
E023 131 Se sobre pasó la meta, debido a que el mayor número de pacientes se encuentrasn satisfechas con la atención recibida. 134. Otorgar atención hospitalaria. Conforme a lo esperado por el quehacer institucional, la mayoría de los egresos hospitalarios ocurridos en el semestre corresponden a pacientes de sexo femenino. 136. El resultado del porcentaje de abasto se observa a la alza toda vez que fuimos favorecidos con las entradas de la compra consolidada UNOPS 2021 e INSABI 2022 en el primer trimestre del 2022. Así mismo se ha racionalizado con el suministro de unidosis en el área hospitalaria. 137. Mejorar la calidad de la atención a la salud. A pesar de que tanto los procedimientos quirúrgicos de alta especialidad como los generales presentan cifras superiores a las metas correspondientes, el valor del indicador quedó 8% por debajo de lo esperado. 149. Reforzar las acciones contra la obesidad. No obstante que se ha dado continuidad a las evaluaciones y orientaciones dietéticas entre la población atendida, la proporción de mujeres obesas se ha mantenido alto con respecto del total de egresos hospitalarios y también con respecto de las metas programadas.
</t>
    </r>
    <r>
      <rPr>
        <b/>
        <sz val="9"/>
        <rFont val="Montserrat"/>
      </rPr>
      <t>UR:</t>
    </r>
    <r>
      <rPr>
        <sz val="9"/>
        <color theme="1"/>
        <rFont val="Montserrat"/>
      </rPr>
      <t xml:space="preserve"> NCK
Este padecimiento es progresivo en el Sistema Nervioso Central, el cual provoca lesiones afectando el cerebro y la médula espinal. En el sistema de salud aparece entre las primeras 10 causas de atención neurológica
</t>
    </r>
    <r>
      <rPr>
        <b/>
        <sz val="9"/>
        <rFont val="Montserrat"/>
      </rPr>
      <t>UR:</t>
    </r>
    <r>
      <rPr>
        <sz val="9"/>
        <color theme="1"/>
        <rFont val="Montserrat"/>
      </rPr>
      <t xml:space="preserve"> NCD
En el trimestre, el indicador Porcentaje de mujeres con diagnóstico de enfermedades respiratorias de alta complejidad con atención médica especializada en los servicios de hospitalización mostró un cumplimiento del 34.9% debido a la atención de 279 mujeres con diagnóstico de alta complejidad (COVID-19) mostrando un incremento de 1.9 puntos porcentuales respecto a lo programado debido al aumento de casos. Con respecto al indicador Porcentaje de consultas de primera vez y subsecuentes otorgadas a mujeres con diagnóstico de EPOC relacionado con el humo de leña reflejo un cumplimiento del 34.4% mostrando un incremento de 10.5 puntos porcentuales respecto a lo programado, lo cual obedece a la estrategia implementada para el otorgamiento de consultas vía electrónica y telefónica. Referente al Porcentaje de espirometrías realizadas a mujeres con probable EPOC y Cáncer Pulmonar por exposición a humo de leña en zonas rurales, no presentó avance  debido a que el Instituto determinó reprogramar la Campaña Respirara sin humo hasta el mes de agosto dadas las condiciones sanitarias actuales. 
</t>
    </r>
    <r>
      <rPr>
        <b/>
        <sz val="9"/>
        <rFont val="Montserrat"/>
      </rPr>
      <t>UR:</t>
    </r>
    <r>
      <rPr>
        <sz val="9"/>
        <color theme="1"/>
        <rFont val="Montserrat"/>
      </rPr>
      <t xml:space="preserve"> NBB
En hospitalización, Durante el período de enero a junio de 2022, se alcanzó un cumplimiento del indicador Porcentaje de pacientes mujeres atendidas en hospitalización, del 107.54 por ciento con respecto a la meta programada del 53.0 por ciento; al lograrse que el 57.0 por ciento (1,991) pacientes mujeres se atendieran en el área de hospitalización en relación a los 3,481 pacientes atendidos en esta área.    Las pacientes femeninas que egresaron fueron de los siguientes servicios: 887 de Cirugía, 163 de Pediatría; 248 de Medicina Interna y 693 de Ginecobstetricia.    Durante este periodo se incrementó la demanda de pacientes mujeres para ser atendidas en hospitalización de 1,727 programadas a 1,991 pacientes mujeres que requirieron el servicio de hospitalización.  ;  En Consulta Externa, durante el período de enero a junio de 2022, se alcanzó un cumplimiento del indicador Porcentaje de pacientes mujeres atendidas en Consulta Externa del 102.83 por ciento con respecto a la meta programada del 53.0 por ciento; al lograr que se otorgaran 34,244 consultas a pacientes mujeres, 54.50 por ciento de las 62,828 consultas otorgadas en esta área.    Debido a la reapertura total de la Consulta Externa con todas las medidas preventivas para evitar riesgos a pacientes y personal de salud, se otorgó un mayor número de consultas a pacientes (62,828 realizadas) con respecto a las 60,599 programadas, logrando a su vez alcanzar la meta al otorgar 34,24</t>
    </r>
  </si>
  <si>
    <r>
      <t>Acciones de mejora para el siguiente periodo
UR:</t>
    </r>
    <r>
      <rPr>
        <sz val="9"/>
        <color theme="1"/>
        <rFont val="Montserrat"/>
      </rPr>
      <t xml:space="preserve"> NBV
Sin información
</t>
    </r>
    <r>
      <rPr>
        <b/>
        <sz val="9"/>
        <rFont val="Montserrat"/>
      </rPr>
      <t>UR:</t>
    </r>
    <r>
      <rPr>
        <sz val="9"/>
        <color theme="1"/>
        <rFont val="Montserrat"/>
      </rPr>
      <t xml:space="preserve"> NDE
En lo que respecta a las altas tasas de obesidad registradas en la población atendida durante este semestre, cabe resaltar que se ha continuado desarrollando el proyecto denominado ?OBESO?, y se han efectuado evaluaciones e intervenciones nutricias, sobre todo entre pacientes con mayor riesgo de tipo endocrinológico y materno fetal; sin embargo, dado que el tiempo de contacto con las pacientes es relativamente breve, porque se trata en su mayoría de pacientes obstétricas quienes una vez resolviendo el embarazo, dejan de acudir al INPer, es difícil tener logros importantes en cuanto al control de peso, aunque sí se proporcionan elementos educativos y de orientación nutricional a estas pacientes. Adicionalmente el tiempo de pandemia ha traído mayores dificultades para que la población se apegue a regímenes dietéticos saludables. Se propone la difusión en la prescripción de medicamentos genéricos como lo establecen las recomendaciones del Consejo de Salubridad General, con esta estrategia alcanzar el 100% de productos suministrados.
</t>
    </r>
    <r>
      <rPr>
        <b/>
        <sz val="9"/>
        <rFont val="Montserrat"/>
      </rPr>
      <t>UR:</t>
    </r>
    <r>
      <rPr>
        <sz val="9"/>
        <color theme="1"/>
        <rFont val="Montserrat"/>
      </rPr>
      <t xml:space="preserve"> NCK
Se reforzarán las medidas para continuar con la comunicación vía telefónica con los pacientes para agendar citas y cumplir con la meta establecida
</t>
    </r>
    <r>
      <rPr>
        <b/>
        <sz val="9"/>
        <rFont val="Montserrat"/>
      </rPr>
      <t>UR:</t>
    </r>
    <r>
      <rPr>
        <sz val="9"/>
        <color theme="1"/>
        <rFont val="Montserrat"/>
      </rPr>
      <t xml:space="preserve"> NCD
Ante la imposibilidad de conocer el tiempo en que el Instituto permanecerá reconvertido como Hospital 100% COVID-19, se continuará otorgando atención médica especializada de mujeres con diagnóstico de enfermedades respiratorias de alta complejidad en los servicios de hospitalización.   Asimismo, el INER sigue buscando las mejores alternativas para cumplir con su objetivo institucional; otorgar atención médica especializada a la población con padecimientos respiratorios, y sobretodo contribuir en la igualdad de oportunidades para las mujeres.
</t>
    </r>
    <r>
      <rPr>
        <b/>
        <sz val="9"/>
        <rFont val="Montserrat"/>
      </rPr>
      <t>UR:</t>
    </r>
    <r>
      <rPr>
        <sz val="9"/>
        <color theme="1"/>
        <rFont val="Montserrat"/>
      </rPr>
      <t xml:space="preserve"> NBB
En Hospitalización, Entre las acciones de mejora que se realizaron se encuentran:  Continuar con las reuniones diarias del grupo de Directores y Subdirectores y médicos para agilizar la atención médica de pacientes en el área de urgencias.  Construcción de la torre de especialidades básicas.  ;  En Consulta Externa, entre las acciones de mejora que se realizaron se encuentran:  Reapertura de los servicios de la Consulta Externa, para otorgar atención a los pacientes ambulatorios, por la disminución de pacientes COVID.      
</t>
    </r>
    <r>
      <rPr>
        <b/>
        <sz val="9"/>
        <rFont val="Montserrat"/>
      </rPr>
      <t>UR:</t>
    </r>
    <r>
      <rPr>
        <sz val="9"/>
        <color theme="1"/>
        <rFont val="Montserrat"/>
      </rPr>
      <t xml:space="preserve"> 160
Mantener una estrecha comunicación con el área administrativa para garantizar el abasto de medicamentos e insumos oportuno y de acuerdo a los procesos administrativos registrados. </t>
    </r>
  </si>
  <si>
    <r>
      <t>Acciones realizadas en el periodo
UR:</t>
    </r>
    <r>
      <rPr>
        <sz val="9"/>
        <color theme="1"/>
        <rFont val="Montserrat"/>
      </rPr>
      <t xml:space="preserve"> NDY
En el primer trimestre se concluyó la elaboración de cuestionarios con los diferentes equipos de expertas y expertos en cada tema, se avanzó en la programación de los cuestionarios en el sistema de la encuesta. Se revisaron las aplicaciones de los diferentes cuestionarios programados. Se inició y continúan los procesos de licitación para la adquisición de material y equipo de la encuesta. Se planeó la capacitación para ser realizada en el próximo trimestre.  La plataforma CLIMA se encuentra en funcionamiento y recibiendo nuevas solicitudes de inscripción, el acumulado al segundo trimestre muestra que han finalizado el curso más de quince mil mujeres.    En las acciones del grupo de Igualdad, se colaboró con la la Asociación de Estudiantes de la Escuela de Salud Pública de México en una tertulia de violencia, micromachismos y reeducación. En colaboración con el Centro Nacional de Equidad de Género y Salud Reproductiva se organizaron dos talleres denominados ?Factores que intervienen en la discriminación en el aula? e ?Investigación en salud pública con enfoque de género y derechos humanos?. En el segundo trimestre se firmó el Pronunciamiento de Cero tolerancia al hostigamiento sexual y acoso sexual en la institución. Se organizaron diversos seminarios que visibilizan desigualdades en salud en diferentes poblaciones específicas.     Adicionalmente, las plataformas digitales de los cursos virtuales y de comolehago continúan en funcionamiento. EL INSP continúa realizando actividades en el GIPEA, participa como secretaria técnica del grupo de monitoreo de indicadores para seguimiento de la ENAPEA.   
</t>
    </r>
    <r>
      <rPr>
        <b/>
        <sz val="9"/>
        <rFont val="Montserrat"/>
      </rPr>
      <t>UR:</t>
    </r>
    <r>
      <rPr>
        <sz val="9"/>
        <color theme="1"/>
        <rFont val="Montserrat"/>
      </rPr>
      <t xml:space="preserve"> NDE
Se promueve la generación de proyectos de investigación que coadyuvan a disminuir la morbi-mortalidad materna y perinatal mediante la prevención, el diagnóstico temprano y el tratamiento, mejorar la calidad de vida de los pacientes y reducir el costo de su atención, tanto para las mujeres como para los hombres de nuestra población objetivo, en las convocatorias institucionales como en las convocatorias para desarrollo de proyectos con financiamiento externo. Divulgar y asesorar a las y los investigadores en convocatorias internas y externas para financiamientos de proyectos de investigación.</t>
    </r>
  </si>
  <si>
    <r>
      <t>Justificación de diferencia de avances con respecto a las metas programadas
UR:</t>
    </r>
    <r>
      <rPr>
        <sz val="9"/>
        <color theme="1"/>
        <rFont val="Montserrat"/>
      </rPr>
      <t xml:space="preserve"> NDY
Sin información
</t>
    </r>
    <r>
      <rPr>
        <b/>
        <sz val="9"/>
        <rFont val="Montserrat"/>
      </rPr>
      <t>UR:</t>
    </r>
    <r>
      <rPr>
        <sz val="9"/>
        <color theme="1"/>
        <rFont val="Montserrat"/>
      </rPr>
      <t xml:space="preserve"> NDE
128 Se cumplió la meta programada. 129 Aún no se cierra el periodo de recepción de reportes de productividad del segundo trimestre, por lo que esperamos alcanzar la meta programada. 130 Debido a las medidas sanitarias implementadas por la pandemia, los proyectos en colaboración se vieron disminuidos  y los existentes terminaron su vigencia. Se encuentra en proceso de autorización la convocatoria 2022 de proyectos internos.</t>
    </r>
  </si>
  <si>
    <r>
      <t>Acciones de mejora para el siguiente periodo
UR:</t>
    </r>
    <r>
      <rPr>
        <sz val="9"/>
        <color theme="1"/>
        <rFont val="Montserrat"/>
      </rPr>
      <t xml:space="preserve"> NDY
Sin información
</t>
    </r>
    <r>
      <rPr>
        <b/>
        <sz val="9"/>
        <rFont val="Montserrat"/>
      </rPr>
      <t>UR:</t>
    </r>
    <r>
      <rPr>
        <sz val="9"/>
        <color theme="1"/>
        <rFont val="Montserrat"/>
      </rPr>
      <t xml:space="preserve"> NDE
Los obstáculos son de carácter presupuestal, no obstante que se destinaron 4 mdp más al PPE022 respecto al año anterior, las políticas respecto a la adquisición de material y sustancias químicas para el desarrollo de los proyectos de investigación, impiden el avance de estos, ya que dichos insumos se solicitan durante los primeros 3 meses del año pero se reciben por los investigadores a finales de septiembre o incluso al año siguiente.</t>
    </r>
  </si>
  <si>
    <r>
      <t>Acciones realizadas en el periodo
UR:</t>
    </r>
    <r>
      <rPr>
        <sz val="9"/>
        <color theme="1"/>
        <rFont val="Montserrat"/>
      </rPr>
      <t xml:space="preserve"> NDY
En el período enero-junio 2022 el alumnado graduado fue de un total de 44, de los cuales 21 (48%) son mujeres y 23 (52%) son hombres.En el período enero- junio 2022 el total de directoras y directores de tesis fue de un total de 41, de los cuales 24 (59%) son mujeres y 17 (41%) son hombres.En el período de enero a junio de 2022 el alumnado capacitado (APROBADOS) fue de 1202 de un total 1492 personas inscritas, esto representa una eficiencia terminal del 80%.    En la población de inscritos se captaron a 911 mujeres (61%) y 581 hombres (39%).    En la población de aprobados se reportan 729 mujeres (60%) y 473 hombres (40%).    Se continua con las acciones para considerar incluir en la oferta del programa de educación continua, nuevos temas que apoyen el desarrollo profesional del capital humano con equidad de género, sin marcar una tendencia de cursos dirigidos exclusivamente a mujeres, sino ser inclusivos, para ambos sexos, siempre pensando en cubrir las necesidades de capacitación para las y los profesionales de la salud.  
</t>
    </r>
    <r>
      <rPr>
        <b/>
        <sz val="9"/>
        <rFont val="Montserrat"/>
      </rPr>
      <t>UR:</t>
    </r>
    <r>
      <rPr>
        <sz val="9"/>
        <color theme="1"/>
        <rFont val="Montserrat"/>
      </rPr>
      <t xml:space="preserve"> 160
Las actividades académicas correspondientes a este período se realizan de acuerdo al programa, sin menoscabo de l@s profesionales en formación. Adoptando sistemas electrónicos y digitales para el fortalecimiento de los conocimientos que se imparten conforme al mapa curricular. 
</t>
    </r>
    <r>
      <rPr>
        <b/>
        <sz val="9"/>
        <rFont val="Montserrat"/>
      </rPr>
      <t>UR:</t>
    </r>
    <r>
      <rPr>
        <sz val="9"/>
        <color theme="1"/>
        <rFont val="Montserrat"/>
      </rPr>
      <t xml:space="preserve"> NDE
E010 163: En este trimestre se impartieron:  Taller ultrasonido pulmonar en neonatología, Curso Monográfico la práctica profesional de enfermería en la salud perinatal en los tres niveles de atención, Curso Taller de Urología Ginecológica Rehabilitación del Piso pélvico femenino, Curso Taller de reanimación Cardiopulmonar Neonatal, 35 Reunión Anual INPer ?El Impacto Perinatal de la Pandemia por COVID-19: Evidencia clínica y epidemiológica?, Primer Curso de Enfermedad Tiroidea y su impacto en la función reproductiva y embarazo, Curso de Registro Cardiotocográfico Intraparto, Curso en línea, Cuidados paliativos perinatales, Curso Avanzado de Nutrición Clínica Perinatal: De la Teoría a la Práctica, Webinar de  Emergencias Obstétricas Parte I. E010 302 Se realizaron en el segundo trimestre 2022: Inducción Institucional en Línea, Videoconferencia: Los derechos humanos de las niñas, niños y adolescentes en México, Comunicación Incluyente y no Sexista (1a emisión), Género y Derechos Humanos (2a emisión), Violencias contra niñas, jóvenes y mujeres en contextos de emergencia y crisis (2a emisión), Paternidad Responsable: Un camino hacia la corresponsabilidad (2a emisión), Liderazgo de las Mujeres y Poder de Decisión, Género y Derechos Humanos (3a emisión) y Trato Digno en la Atención a la Salud. 
</t>
    </r>
    <r>
      <rPr>
        <b/>
        <sz val="9"/>
        <rFont val="Montserrat"/>
      </rPr>
      <t>UR:</t>
    </r>
    <r>
      <rPr>
        <sz val="9"/>
        <color theme="1"/>
        <rFont val="Montserrat"/>
      </rPr>
      <t xml:space="preserve"> NCE
En el periodo enero - junio no se ha implementado ninguna capacitación que ayude al empoderamiento de las mujeres 
</t>
    </r>
    <r>
      <rPr>
        <b/>
        <sz val="9"/>
        <rFont val="Montserrat"/>
      </rPr>
      <t>UR:</t>
    </r>
    <r>
      <rPr>
        <sz val="9"/>
        <color theme="1"/>
        <rFont val="Montserrat"/>
      </rPr>
      <t xml:space="preserve"> NBV
Para el segundo semestre se realizaron las siguientes acciones. En cuanto a los cursos de capacitación, se finalizó la parte práctica del curso de actualización para médicos radiólogos 2021-2, que se realizó en formato virtual del 16 de mayo al 3 de junio. El total de médicos que aprobaron el curso fue de 37 de un total de 47. Se tiene contemplado dar inicio al curso de actualización para médicos 2022-1 para el tercer trimestre.  En cuanto al curso de capacitación para técnicos radiólogos, se ha iniciado una colaboración con Secretaría de Salud del Estado de Guanajuato. El objetivo de esta colaboración, es proporcionar una sede adicional a los participantes del curso durante la parte práctica. Se capacitó al personal del Hospital General de Silao referente al posicionamiento y control de calidad, para que puedan impartir la parte práctica del curso. El día 24 de mayo de dio inicio al curso con 8 participantes, de los cuales solo 7 aprobaron la parte teórica. Las sesiones de discusión de casos clínicos se programaron para los días 29 de junio y 6 de julio. Las rotaciones darán inicio a partir del 4 de julio.El programa Reconocimiento INCan revisó la unidad de mastografía del Hospital General de Zon</t>
    </r>
  </si>
  <si>
    <r>
      <t>Justificación de diferencia de avances con respecto a las metas programadas
UR:</t>
    </r>
    <r>
      <rPr>
        <sz val="9"/>
        <color theme="1"/>
        <rFont val="Montserrat"/>
      </rPr>
      <t xml:space="preserve"> NDY
Indicador #2: Se continua con las acciones para incluir el programa académico con equidad de género, sin marcar una tendencia  exclusivamente a mujeres, sino ser inclusivos, para ambos sexos, siempre pensando en cubrir las necesidades para las y los profesionales de la salud.  Se infiere que en este periodo se registró menor participación de mujeres, esto se da porque el número de graduados en estos meses son lo que han ingresado prorrogas para graduar por tal motivo en muchos casos son los rezagados. Indicador #3.-Las acciones para la selección de directoras y directores de tesis se realiza a través de las coordinaciones  académicas de cada uno de los programas académicos buscando siempre la equidad de género, sin marcar una tendencia  exclusivamente a mujeres, sino ser inclusivos, para ambos sexos.  Se infiere que en este periodo se registró mayor participación de mujeres, por la disponibilidad de directoras que cubrieron los requisitos para llevar a cabo esta actividad. Indicador#4 Se continua con las acciones para considerar incluir en la oferta del programa de educación continua, nuevos temas que apoyen el desarrollo profesional del capital humano con equidad de género, sin marcar una tendencia de cursos dirigidos exclusivamente a mujeres, sino ser inclusivos, para ambos sexos, siempre pensando en cubrir las necesidades de capacitación para las y los profesionales de la salud.  Se infiere que en este periodo se registró mayor participación de mujeres, pues la población de México existe un porcentaje mayor de mujeres comparado con los hombres (datos del censo del INEGI 2020).
</t>
    </r>
    <r>
      <rPr>
        <b/>
        <sz val="9"/>
        <rFont val="Montserrat"/>
      </rPr>
      <t>UR:</t>
    </r>
    <r>
      <rPr>
        <sz val="9"/>
        <color theme="1"/>
        <rFont val="Montserrat"/>
      </rPr>
      <t xml:space="preserve"> 160
Para este período no se presentan diferencias o variaciones respecto al número de profesionales en formación, y con respecto al desempeño académico de lxs mismxs. 
</t>
    </r>
    <r>
      <rPr>
        <b/>
        <sz val="9"/>
        <rFont val="Montserrat"/>
      </rPr>
      <t>UR:</t>
    </r>
    <r>
      <rPr>
        <sz val="9"/>
        <color theme="1"/>
        <rFont val="Montserrat"/>
      </rPr>
      <t xml:space="preserve"> NDE
E010 163 La variación es a consecuencia de que algunos cursos cambiaron de fecha por cambios en las normas de aulas y auditorios. E010 302 La variación entre la meta programada y el resultado alcanzado se debió a que se realizaron 2 Videoconferencias en colaboración con la Secretaría de Gobernación que no estaban contempladas dentro del Programa Anual de Capacitación 2022: 1. La aplicación de la inteligencia artificial en la era digital y los derechos humanos y 2. Los derechos humanos de niñas, niños y adolescentes en México, las cuales fueron de interés para los servidores públicos del instituto. También la variación  se debió a que algunos servidores públicos no concluyeron los eventos a los que fueron inscritos por diversas razones como licencias médicas por enfermedad personal, por enfermedad de familiar directo y/o por cargas de trabajo.
</t>
    </r>
    <r>
      <rPr>
        <b/>
        <sz val="9"/>
        <rFont val="Montserrat"/>
      </rPr>
      <t>UR:</t>
    </r>
    <r>
      <rPr>
        <sz val="9"/>
        <color theme="1"/>
        <rFont val="Montserrat"/>
      </rPr>
      <t xml:space="preserve"> NCE
  Durante el periodo enero- junio  no se tiene programado ningún curso que busque capacitar a las mujeres. En estrategias de intervención al adulto mayor, será hasta los meses de junio y julio cuando se impartirá el curso denominado ?Atención centrada en la persona con demencia. Y será hasta el siguiente periodo cuando se tenga información que reportar.   
</t>
    </r>
    <r>
      <rPr>
        <b/>
        <sz val="9"/>
        <rFont val="Montserrat"/>
      </rPr>
      <t>UR:</t>
    </r>
    <r>
      <rPr>
        <sz val="9"/>
        <color theme="1"/>
        <rFont val="Montserrat"/>
      </rPr>
      <t xml:space="preserve"> NBV
Sin información</t>
    </r>
  </si>
  <si>
    <r>
      <t>Acciones de mejora para el siguiente periodo
UR:</t>
    </r>
    <r>
      <rPr>
        <sz val="9"/>
        <color theme="1"/>
        <rFont val="Montserrat"/>
      </rPr>
      <t xml:space="preserve"> NDY
Sin información
</t>
    </r>
    <r>
      <rPr>
        <b/>
        <sz val="9"/>
        <rFont val="Montserrat"/>
      </rPr>
      <t>UR:</t>
    </r>
    <r>
      <rPr>
        <sz val="9"/>
        <color theme="1"/>
        <rFont val="Montserrat"/>
      </rPr>
      <t xml:space="preserve"> 160
Lograr el término efectivo y satisfactorio del período escolar con un mínimo o nula deserción del alumnado. 
</t>
    </r>
    <r>
      <rPr>
        <b/>
        <sz val="9"/>
        <rFont val="Montserrat"/>
      </rPr>
      <t>UR:</t>
    </r>
    <r>
      <rPr>
        <sz val="9"/>
        <color theme="1"/>
        <rFont val="Montserrat"/>
      </rPr>
      <t xml:space="preserve"> NDE
Por el momento no se observan obstáculos, sino oportunidades ya que los cursos de capacitación son en línea y se continuará con la capacitación para todo el personal. 
</t>
    </r>
    <r>
      <rPr>
        <b/>
        <sz val="9"/>
        <rFont val="Montserrat"/>
      </rPr>
      <t>UR:</t>
    </r>
    <r>
      <rPr>
        <sz val="9"/>
        <color theme="1"/>
        <rFont val="Montserrat"/>
      </rPr>
      <t xml:space="preserve"> NCE
En el periodo enero-junio no se ha implementado ninguna capacitación que favorezca el empoderamiento de las mujeres.
</t>
    </r>
    <r>
      <rPr>
        <b/>
        <sz val="9"/>
        <rFont val="Montserrat"/>
      </rPr>
      <t>UR:</t>
    </r>
    <r>
      <rPr>
        <sz val="9"/>
        <color theme="1"/>
        <rFont val="Montserrat"/>
      </rPr>
      <t xml:space="preserve"> NBV
Sin información</t>
    </r>
  </si>
  <si>
    <r>
      <t>Acciones realizadas en el periodo
UR:</t>
    </r>
    <r>
      <rPr>
        <sz val="9"/>
        <color theme="1"/>
        <rFont val="Montserrat"/>
      </rPr>
      <t xml:space="preserve"> O00
Con información preliminar al 30 de junio, durante el segundo trimestre del ejercicio 2022 la CNBBBJ ha otorgado becas a 4,065,240 estudiantes de educación media superior a través del Pp S311, de los cuales 2,122,281 (52.2%) fueron mujeres.</t>
    </r>
  </si>
  <si>
    <r>
      <t>Justificación de diferencia de avances con respecto a las metas programadas
UR:</t>
    </r>
    <r>
      <rPr>
        <sz val="9"/>
        <color theme="1"/>
        <rFont val="Montserrat"/>
      </rPr>
      <t xml:space="preserve"> O00
Sin información</t>
    </r>
  </si>
  <si>
    <r>
      <t>Acciones de mejora para el siguiente periodo
UR:</t>
    </r>
    <r>
      <rPr>
        <sz val="9"/>
        <color theme="1"/>
        <rFont val="Montserrat"/>
      </rPr>
      <t xml:space="preserve"> O00
A pesar del importante incremento en el presupuesto del programa se observa un exceso de demanda.</t>
    </r>
  </si>
  <si>
    <r>
      <t>Acciones realizadas en el periodo
UR:</t>
    </r>
    <r>
      <rPr>
        <sz val="9"/>
        <color theme="1"/>
        <rFont val="Montserrat"/>
      </rPr>
      <t xml:space="preserve"> O00
Con información preliminar al 30 de junio, las acciones realizadas durante el segundo trimestre del 2022 fueron la entrega de becas a 423,245 estudiantes de los cuales el 58.6% fueron mujeres. Para el ejercicio se tiene una estimación de emisión de 4.1 millones de becas mensuales a 537 mil becarios con una meta del 50% de becas entregadas a mujeres.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</si>
  <si>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Acciones de mejora para el siguiente periodo
UR:</t>
    </r>
    <r>
      <rPr>
        <sz val="9"/>
        <color theme="1"/>
        <rFont val="Montserrat"/>
      </rPr>
      <t xml:space="preserve"> O00
El presupuesto parece quedarse corto para el interés que puede despertar esta beca por lo que se puede presentar una sobredemanda de la misma.</t>
    </r>
  </si>
  <si>
    <r>
      <t>Acciones realizadas en el periodo
UR:</t>
    </r>
    <r>
      <rPr>
        <sz val="9"/>
        <color theme="1"/>
        <rFont val="Montserrat"/>
      </rPr>
      <t xml:space="preserve"> 173
 En el segundo trimestre de 2022 se ha diseñado una Estrategia Nacional de Formación Continua, cuya gestión para su publicación se ha extendido, por los trabajos para la reforma del Plan y programas de estudio en educación básica. Este documento normativo regula los procesos de formación docente para el personal educativo de nivel básico de planteles públicos; las acciones de formación planeadas para dicha estrategia, tienen vinculación directa con el Programa presupuestario S247, Programa para el Desarrollo Profesional Docente, tipo básico (PRODEP), el cual tiene por objetivo general, de acuerdo a sus Reglas de Operación 2022: Fortalecer el perfil necesario para el desempeño de las funciones de las y los profesores de tiempo completo, personal docente y personal con funciones de dirección, supervisión o asesoría técnico pedagógica de las instituciones de educación públicas, a través de programas de formación, actualización académica, capacitación y/o proyectos de investigación en igualdad de oportunidades para mujeres y hombres.   Los temas transversales de relevancia social vinculados a los procesos de formación para la atención de este informe, son la perspectiva de género, derechos humanos, convivencia escolar pacífica, educación inclusiva, educación especial y educación socioemocional para los ambientes de aprendizaje escolar, para ello, las Autoridades Educativas Estatales (AEE) desarrollarán una Estrategia de Formación a nivel Local, considerando las directrices establecidas en la Estrategia Nacional de Formación Continua, en la que diseñarán una oferta académica que incluirá cursos, talleres, diplomados o jornadas, así como opciones formativas que pueden ser seminarios, tertulias pedagógicas o dialógicas, grupos de análisis de la práctica o encuentros, o bien conferencias magistrales, con el propósito de incorporarlos en sus procesos de enseñanza ? aprendizaje en el aula y en el contexto escolar.  </t>
    </r>
  </si>
  <si>
    <r>
      <t>Justificación de diferencia de avances con respecto a las metas programadas
UR:</t>
    </r>
    <r>
      <rPr>
        <sz val="9"/>
        <color theme="1"/>
        <rFont val="Montserrat"/>
      </rPr>
      <t xml:space="preserve"> 173
Sin información</t>
    </r>
  </si>
  <si>
    <r>
      <t>Acciones de mejora para el siguiente periodo
UR:</t>
    </r>
    <r>
      <rPr>
        <sz val="9"/>
        <color theme="1"/>
        <rFont val="Montserrat"/>
      </rPr>
      <t xml:space="preserve"> 173
En 2022 se han mantenido restricciones de convivencia social como consecuencia de la emergencia sanitaria derivada del virus SARS-CoV2 (COVID-19), a pesar de que se tiene comunicación permanente para las acciones de seguimiento a distancia entre esta DGFCDD y las AEE,  se complica la operación de acciones planificadas, por otra parte, las gestiones para desarrollar y publicar la Estrategia Nacional de Formación Continua 2022 se han extendido, principalmente por los trabajos que se realizan en el marco de la reforma al Plan y programas de estudio para educación básica; sin embargo, el trabajo colaborativo a distancia que se ha implementado desde 2020, ha facilitado la ejecución de ciertas actividades, este tipo de comunicación se mantiene, haciendo uso de recursos como video conferencias, correo electrónico y vía telefónica a fin de no detener procesos, y dar continuidad a las actividades planificadas.</t>
    </r>
  </si>
  <si>
    <r>
      <t>Acciones realizadas en el periodo
UR:</t>
    </r>
    <r>
      <rPr>
        <sz val="9"/>
        <color theme="1"/>
        <rFont val="Montserrat"/>
      </rPr>
      <t xml:space="preserve"> 600
El Programa Presupuestario S243 Programa de Becas Elisa Acuña se encuentra alineado a las estrategias prioritarias del Gobierno de México, previstas en el Programa Sectorial de Educación 2020-2024, consiste en proveer la asignación de becas de manera universal, con enfoque de derechos humanos y perspectiva de género, a todos los adolescentes y jóvenes que cursen la educación media superior, para favorecer el aumento de la cobertura y la eficiencia terminal. En este sentido, para favorecer la igualdad en el otorgamiento de las becas, la SEMS estableció las siguientes medias establecidas en las convocatorias de becas publicadas: 1. Los montos de los apoyos son iguales entre mujeres y hombres. 2. En caso de que los recursos disponibles sean insuficientes para otorgar una beca a todos los solicitantes, las convocatorias de becas establecen priorización a mujeres indígenas por auto adscripción, mujeres estudiantes con algún tipo de discapacidad, madres adolescentes, adolescentes embarazadas entre los 12 y 18 años, mujeres estudiantes provenientes de localidades o municipios indígenas de alto o muy alto grado de marginación. 2. En el caso de la Beca para Profesionalización Docente, el monto de los apoyos para las profesoras es superior en $700.00 pesos al de los profesores.  En este sentido, aún y cuando las becas se dirigen a un grupo específico de estudiantes de educación media superior (los que realizan una práctica profesional, que cursan su formación dual en una empresa y/o realizan su servicio social), que continúen sus estudios en prepa en línea, el registro para solicitar la beca está abierta a todos los grupos sociales, siempre y cuando cumplan con los requisitos establecidos en las convocatorias.  
</t>
    </r>
    <r>
      <rPr>
        <b/>
        <sz val="9"/>
        <rFont val="Montserrat"/>
      </rPr>
      <t>UR:</t>
    </r>
    <r>
      <rPr>
        <sz val="9"/>
        <color theme="1"/>
        <rFont val="Montserrat"/>
      </rPr>
      <t xml:space="preserve"> A3Q
Otorgar becas a las estudiantes de los planteles de nivel medio superior, superior y de posgrado de la UNAM, para coadyuvar a su acceso, permanencia y conclusión de los estudios que están cursando.
</t>
    </r>
    <r>
      <rPr>
        <b/>
        <sz val="9"/>
        <rFont val="Montserrat"/>
      </rPr>
      <t>UR:</t>
    </r>
    <r>
      <rPr>
        <sz val="9"/>
        <color theme="1"/>
        <rFont val="Montserrat"/>
      </rPr>
      <t xml:space="preserve"> O00
Sin convocatorias en el periodo
</t>
    </r>
    <r>
      <rPr>
        <b/>
        <sz val="9"/>
        <rFont val="Montserrat"/>
      </rPr>
      <t>UR:</t>
    </r>
    <r>
      <rPr>
        <sz val="9"/>
        <color theme="1"/>
        <rFont val="Montserrat"/>
      </rPr>
      <t xml:space="preserve"> A2M
En la UAM, la implementación de una oferta de becas con recursos provenientes del programa presupuestario S243 ?Programa de Becas Elisa Acuña?, es una de las medidas adoptadas con la finalidad de atenuar el problema de abandono escolar por razones de tipo socioeconómico. Estos apoyos contribuyen a lograr una equidad educativa, favorecer el egreso de la UAM, y propiciar la terminación oportuna de los estudios superiores y en general permiten a los alumnos desarrollar una formación académica integral. Para mayor detalle de la oferta de becas institucionales se puede consultar el portal: https://becas.uam.mx/index.html     Al segundo trimestre de 2022, se beneficiaron 13,547 personas, de las cuales el 62.2 por ciento se otorgaron a mujeres y 37.8 por ciento a hombres. El grupo etario predominante es para el rango de 15 hasta 29 años (13,152) y de este grupo, el 62.6 por ciento son mujeres y 37.4 por ciento son hombre. Se beneficiaron a 500 mujeres y 310 hombres que presentan algún tipo de discapacidad.  
</t>
    </r>
    <r>
      <rPr>
        <b/>
        <sz val="9"/>
        <rFont val="Montserrat"/>
      </rPr>
      <t>UR:</t>
    </r>
    <r>
      <rPr>
        <sz val="9"/>
        <color theme="1"/>
        <rFont val="Montserrat"/>
      </rPr>
      <t xml:space="preserve"> B00
Los Subcomités de Becas de las Unidades Académicas, llevaron a cabo el proceso de Validación y bajas de la Convocatoria General de Becas 2021-2022, mediante el cual se obtienen las validaciones de los alumnos que siguen cumpliendo requisitos, de escolaridad, promedio, regularidad y carga académica.
</t>
    </r>
    <r>
      <rPr>
        <b/>
        <sz val="9"/>
        <rFont val="Montserrat"/>
      </rPr>
      <t>UR:</t>
    </r>
    <r>
      <rPr>
        <sz val="9"/>
        <color theme="1"/>
        <rFont val="Montserrat"/>
      </rPr>
      <t xml:space="preserve"> A00
En el periodo, la Universidad Pedagógica Nacional realizó las siguientes acciones:   - Instaló el Comité de Becas de la UPN  - Registro de la UPN en el Sistema para el Registro de Padrones de Beneficiarios   - Configuración de la Contraloría Social de la UPN para el programa de Becas   En el marco del Comité de Becas se acordó lo siguiente:   - Dada la condición del recurso, se acordó emitir la Convocatoria para la Beca de Manutención en el mes de agosto de 2022 para otorgar un semestre completo atendiendo a un número mayor de estudiantes.   - La UPN restructuró el cuestionario de estudio socioeconómico en colaboración con la Unidad de Igualdad de Género e Inclusió</t>
    </r>
  </si>
  <si>
    <r>
      <t>Justificación de diferencia de avances con respecto a las metas programadas
UR:</t>
    </r>
    <r>
      <rPr>
        <sz val="9"/>
        <color theme="1"/>
        <rFont val="Montserrat"/>
      </rPr>
      <t xml:space="preserve"> 600
El motivo que no permitió alcanzar las metas programadas para este segundo trimestre, obedece a que hubo una gran participación de mujeres quienes solicitaron la beca de Estímulo para Educación Dual y Beca para la Profesionalización Docente. Sin embargo, durante el proceso de validación de requisitos establecidos en las convocatorias en comento, no cumplieron con la totalidad de los requisitos, por lo cual no les fue otorgada una beca.  
</t>
    </r>
    <r>
      <rPr>
        <b/>
        <sz val="9"/>
        <rFont val="Montserrat"/>
      </rPr>
      <t>UR:</t>
    </r>
    <r>
      <rPr>
        <sz val="9"/>
        <color theme="1"/>
        <rFont val="Montserrat"/>
      </rPr>
      <t xml:space="preserve"> A3Q
2.-INDICADOR.-Porcentaje de presupuesto asignado a becas para alumnas respecto al presupuesto asignado al programa presupuestario.-JUSTIFICACION.-Al segundo trimestre, se registro un monto de $167,574,560 erogados para el otorgamiento de becas para alumnas, dando un total acumulado de 222,811,671. A través de este indicador se busca apoyar en el acceso, la permanencia y la terminación de los estudios en los niveles educativos de nivel medio superior, superior y de posgrado.;  1.-INDICADOR.-Porcentaje de permanencia de mujeres estudiantes becadas en los niveles medio superior, superior y de posgrado.-JUSTIFICACION.-Al cierre del segundo trimestre, no se cuenta con avances, derivado de que la medición es anual.  A la fecha se tiene un registro de 38,688 alumnas becadas  de los niveles educativos medio superior, superior y de posgrado, cifra que corresponde al inicio del ciclo escolar, con lo cual se busca apoyar el acceso, la permanencia y superación académica.  Cabe señalar que el porcentaje de permanencia se tiene programado registrarlo en el 4to trimestre del año.
</t>
    </r>
    <r>
      <rPr>
        <b/>
        <sz val="9"/>
        <rFont val="Montserrat"/>
      </rPr>
      <t>UR:</t>
    </r>
    <r>
      <rPr>
        <sz val="9"/>
        <color theme="1"/>
        <rFont val="Montserrat"/>
      </rPr>
      <t xml:space="preserve"> O00
Este programa no ha tenido convocatorias en el periodo
</t>
    </r>
    <r>
      <rPr>
        <b/>
        <sz val="9"/>
        <rFont val="Montserrat"/>
      </rPr>
      <t>UR:</t>
    </r>
    <r>
      <rPr>
        <sz val="9"/>
        <color theme="1"/>
        <rFont val="Montserrat"/>
      </rPr>
      <t xml:space="preserve"> A2M
3.-INDICADOR.-Porcentaje de estudiantes becadas de licenciatura y posgrado en el año t.JUSTIFICACION.-Recalendarización en la emisión de convocatorias para algunas modalidades de becas al segundo semestre del año.    Algunós solicitantes se encuentran en trámite de formalización de beca.
</t>
    </r>
    <r>
      <rPr>
        <b/>
        <sz val="9"/>
        <rFont val="Montserrat"/>
      </rPr>
      <t>UR:</t>
    </r>
    <r>
      <rPr>
        <sz val="9"/>
        <color theme="1"/>
        <rFont val="Montserrat"/>
      </rPr>
      <t xml:space="preserve"> B00
2.-INDICADOR.-Porcentaje de alumnas becadas con recurso del IPN y de convenios en el nivel superior (NS).JUSTIFICACION.-Se presento un incremento en el incumplimiento de requisitos de los alumnos, incrementando el indice de reprobación en la poblacion de Nivel Medio Superior;  1.-INDICADOR.-Porcentaje de alumnas becadas con recurso del IPN y de convenios en el nivel medio superior (NMS).JUSTIFICACION.-Se presento un incremento en el incumplimiento de requisitos de los alumnos, incrementando el indice de reprobación en la poblacion de Nivel Superior
</t>
    </r>
    <r>
      <rPr>
        <b/>
        <sz val="9"/>
        <rFont val="Montserrat"/>
      </rPr>
      <t>UR:</t>
    </r>
    <r>
      <rPr>
        <sz val="9"/>
        <color theme="1"/>
        <rFont val="Montserrat"/>
      </rPr>
      <t xml:space="preserve"> A00
 Dada la condición del recurso, se acordó emitir la Convocatoria para la Beca de Manutención en el mes de agosto de 2022 para otorgar un semestre completo atendiendo a un número mayor de estudiantes. </t>
    </r>
  </si>
  <si>
    <r>
      <t>Acciones de mejora para el siguiente periodo
UR:</t>
    </r>
    <r>
      <rPr>
        <sz val="9"/>
        <color theme="1"/>
        <rFont val="Montserrat"/>
      </rPr>
      <t xml:space="preserve"> 600
Las becas otorgadas dependen de la demanda de cada estudiante y su otorgamiento del cumplimiento de los requisitos establecidos en las Reglas de Operación y en la convocatoria
</t>
    </r>
    <r>
      <rPr>
        <b/>
        <sz val="9"/>
        <rFont val="Montserrat"/>
      </rPr>
      <t>UR:</t>
    </r>
    <r>
      <rPr>
        <sz val="9"/>
        <color theme="1"/>
        <rFont val="Montserrat"/>
      </rPr>
      <t xml:space="preserve"> A3Q
Durante la operación, no se presentan obstáculos y oportunidades, derivado de que al momento no se cuenta aún con resultados ya que el indicador es de medición anual.
</t>
    </r>
    <r>
      <rPr>
        <b/>
        <sz val="9"/>
        <rFont val="Montserrat"/>
      </rPr>
      <t>UR:</t>
    </r>
    <r>
      <rPr>
        <sz val="9"/>
        <color theme="1"/>
        <rFont val="Montserrat"/>
      </rPr>
      <t xml:space="preserve"> O00
Sin convocatorias en el periodo
</t>
    </r>
    <r>
      <rPr>
        <b/>
        <sz val="9"/>
        <rFont val="Montserrat"/>
      </rPr>
      <t>UR:</t>
    </r>
    <r>
      <rPr>
        <sz val="9"/>
        <color theme="1"/>
        <rFont val="Montserrat"/>
      </rPr>
      <t xml:space="preserve"> A2M
Obstáculos:  1. Reprogramación de convocatorias para las estancias de movilidad presencial entrantes y salientes a nivel licenciatura y posgrado al segundo semestre del año.  Oportunidades:  1. La emergencia sanitaria generada por el virus SARS-CoV-2 (COVID-19), ha permitido que los eventos realizados en materia de igualdad de género se lleven a cabo de manera virtual aprovechando las plataformas digitales con las que cuenta la Institución.  2. Se incrementa la posibilidad de beneficiar a un mayor número de mujeres a través de la nueva modalidad de beca implementada por la Institución:  Beca para Titulación de Posgrado.  3. Aprovechamiento de las plataformas virtuales que permiten ofertan becas en esta modalidad como la beca de movilidad virtual para alumnos de licenciatura.  
</t>
    </r>
    <r>
      <rPr>
        <b/>
        <sz val="9"/>
        <rFont val="Montserrat"/>
      </rPr>
      <t>UR:</t>
    </r>
    <r>
      <rPr>
        <sz val="9"/>
        <color theme="1"/>
        <rFont val="Montserrat"/>
      </rPr>
      <t xml:space="preserve"> B00
- Los alumnos que registran su solicitud de becas en el Sistema Informático de Becas del IPN no cumplen con la totalidad de requisitos o no concluyen con el trámite para poder acceder a una beca.    - La constante rotación de personal que se presenta entre los responsables de becas de las diferentes unidades académicas dificulta la continuidad en la operación de los procesos.    - La información académica que proporciona la Dirección de Administración Escolar del IPN no está actualizada en su totalidad, situación que dificulta la asignación de becas por parte de las unidades académicas.  
</t>
    </r>
    <r>
      <rPr>
        <b/>
        <sz val="9"/>
        <rFont val="Montserrat"/>
      </rPr>
      <t>UR:</t>
    </r>
    <r>
      <rPr>
        <sz val="9"/>
        <color theme="1"/>
        <rFont val="Montserrat"/>
      </rPr>
      <t xml:space="preserve"> A00
La UPN trabaja para garantizar que el recurso sea otorgado con los criterios de igualdad sustantiva para atender las necesidades y problemáticas del estudiantado. </t>
    </r>
  </si>
  <si>
    <r>
      <t>Acciones realizadas en el periodo
UR:</t>
    </r>
    <r>
      <rPr>
        <sz val="9"/>
        <color theme="1"/>
        <rFont val="Montserrat"/>
      </rPr>
      <t xml:space="preserve"> O00
  Con información preliminar al 30 de junio, las acciones realizadas durante el segundo trimestre de 2022, fueron la entrega de becas a 3,698,157 familias de las cuales 96.0% fueron familias con mujeres como titulares beneficiarias. Para el ejercicio 2022 se tiene una estimación de 95% de familias con mujeres como titulares beneficiarias ante el Programa como meta.     Con el fin de contribuir a asegurar la mayor inclusión y equidad educativa entre todos los grupos de la población para la construcción de una sociedad más justa, el Programa otorga becas a familias con niñas, niños y/o adolescentes que se caracterizan por tener un ingreso per cápita inferior a la línea de pobreza por ingreso, para la permanencia y continuidad educativa de sus integrantes en el nivel básico.  </t>
    </r>
  </si>
  <si>
    <r>
      <t>Acciones de mejora para el siguiente periodo
UR:</t>
    </r>
    <r>
      <rPr>
        <sz val="9"/>
        <color theme="1"/>
        <rFont val="Montserrat"/>
      </rPr>
      <t xml:space="preserve"> O00
Debido a que el apoyo se otorga por familia y no de forma individual y que las Reglas de Operación establecen la preferencia de asignar como tutora a la jefa de familia, el desglose por género que se reporta es de las y los tutores de cada familia beneficiaria.</t>
    </r>
  </si>
  <si>
    <r>
      <t>Acciones realizadas en el periodo
UR:</t>
    </r>
    <r>
      <rPr>
        <sz val="9"/>
        <color theme="1"/>
        <rFont val="Montserrat"/>
      </rPr>
      <t xml:space="preserve"> 700
Se revisaron los Proyectos de Modificación las ROP 2022 del Programa de Becas de Educación Básica para el Bienestar Benito Juárez y del Programa de Becas Elisa Acuña, objeto de verificar que dichas modificaciones no afecten los principios de igualdad, no discriminación, respeto a los derechos humanos y el uso correcto del lenguaje incluyente.    Se brindó orientación a las personas servidoras públicas, de 09 áreas, que apoyan en la instrumentación del PROIGUALDAD; PNDH; PRONAPINNA y la Política integral para prevenir, atender y sancionar el hostigamiento sexual y el acoso sexual.    Se elaboró el documento denominado: ?Líneas sobre el impacto de la pandemia por COVID 19 en el sector educativo y acciones relevantes?, que detalla la postura de la SEP en el Foro Mundial del Consenso de Montevideo sobre Población y Desarrollo.    Se llevó a cabo la difusión permanente del Protocolo para la prevención, atención y sanción del hostigamiento sexual y acoso sexual y la campaña de promoción de la paternidad activa.  Se organizó e instrumentó el ciclo de conferencias sobre Derechos Humanos; Masculinidades positivas; Metodología y tratamiento didáctico para la prevención e intervención ante la violencia escolar; Violencia de género, hostigamiento y acoso sexual; Conferencia Protocolo para la Prevención, Atención y Sanción del Hostigamiento Sexual y Acoso Sexual en la APF, en el que participaron personas servidoras públicas de 10 áreas    Se orientó a las personas públicas de 06 áreas respecto a la instrumentación de la  Protocolo para la prevención, atención y sanción del hostigamiento sexual y acoso sexual en la APF y de la Norma Mexicana en Igualdad Laboral y no Discriminación.    Se elaboró el ?Documento de Identificación de los Cursos en línea INMUJERES 2022 y se difundió a las personas titulares de 24  organismos descentralizados, empresas paraestatales,  y órganos administrativos desconcentrados de la Secretaría de Educación Pública  </t>
    </r>
  </si>
  <si>
    <r>
      <t>Justificación de diferencia de avances con respecto a las metas programadas
UR:</t>
    </r>
    <r>
      <rPr>
        <sz val="9"/>
        <color theme="1"/>
        <rFont val="Montserrat"/>
      </rPr>
      <t xml:space="preserve"> 700
1.INDICADOR.-Realización de acciones de difusión y campañas institucionales de sensibilización en materia de igualdad de género, no discriminación y derechos humanos.JUSTIFICACION.-Se realizaron las 2 campañas de sensibilización y difusión programadas en el trimestre por lo que no se registra variación en la meta de atención. </t>
    </r>
  </si>
  <si>
    <r>
      <t>Acciones de mejora para el siguiente periodo
UR:</t>
    </r>
    <r>
      <rPr>
        <sz val="9"/>
        <color theme="1"/>
        <rFont val="Montserrat"/>
      </rPr>
      <t xml:space="preserve"> 700
NO REPORTA</t>
    </r>
  </si>
  <si>
    <r>
      <t>Acciones realizadas en el periodo
UR:</t>
    </r>
    <r>
      <rPr>
        <sz val="9"/>
        <color theme="1"/>
        <rFont val="Montserrat"/>
      </rPr>
      <t xml:space="preserve"> A3Q
Realización de investigación, seminarios, diplomados, cursos, talleres, conferencias, coloquios, congresos, conversatorio, foros, homenajes, presentación de libros y mesas de diálogo en la UNAM, así como la publicación de boletines en medios electrónicos, con la finalidad de contribuir a la igualdad de género, derechos humanos, derechos de las personas con discapacidad y la no discriminación, dirigidos a la comunidad universitaria de la UNAM y público en general.</t>
    </r>
  </si>
  <si>
    <r>
      <t>Justificación de diferencia de avances con respecto a las metas programadas
UR:</t>
    </r>
    <r>
      <rPr>
        <sz val="9"/>
        <color theme="1"/>
        <rFont val="Montserrat"/>
      </rPr>
      <t xml:space="preserve"> A3Q
2.-INDICADOR.-Porcentaje de mujeres asistentes a las actividades académicas con perspectivas de género.-JUSTIFICACION.-La meta alcanzada en al segundo trimestre fue de 1,919 mujeres participantes de un total de 2,470, a las actividades académicas con perspectiva de género, derechos humanos, derechos de las personas con discapacidad y la no discriminación, motivado por el interés de la población universitaria y público en general, en este tipo de actividades.  Las condiciones sanitarias provocadas por la pandemia (COVID-19) han generado la necesidad de establecer estrategias en medios virtuales/digitales para impactar y favorecer a las mujeres. Es por esto, que se refleja una meta alcanzada muy sustantiva con el uso de las plataformas, además de la reactivación paulatina de algunas actividades en forma presencial. pero con aforos limitados.;  1.-INDICADOR.-Porcentaje actividades académicas con perspectiva de género realizadas en el año.-JUSTIFICACION.-Al segundo trimestre, se alcanzó una meta de 39 actividades académicas con perspectiva de género, derechos humanos, derechos de las personas con discapacidad y la no discriminación, cifra superior a su estimación en 166.7% por ciento.  Las actividades realizadas en el segundo trimestre fueron:  Ciclos de Conferencias 30 años de investigación y trabajo sobre/con hombres y mascuinidades.  Conferencia Investigación sobre hombres y masculinidades en México.  Conferencia Políticas post-mortem y resistencias transfeministas.  Conferencia Poder y violencia: Reflexiones desde los feminismos decoloniales.  Conversatorio Una taza de café con Amneris Chaparro.  Conversatorio El papel de la edad en la experiencia de la salud sexual en México.  </t>
    </r>
  </si>
  <si>
    <r>
      <t>Acciones de mejora para el siguiente periodo
UR:</t>
    </r>
    <r>
      <rPr>
        <sz val="9"/>
        <color theme="1"/>
        <rFont val="Montserrat"/>
      </rPr>
      <t xml:space="preserve"> A3Q
Sin información</t>
    </r>
  </si>
  <si>
    <r>
      <t>Acciones realizadas en el periodo
UR:</t>
    </r>
    <r>
      <rPr>
        <sz val="9"/>
        <color theme="1"/>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
</t>
    </r>
    <r>
      <rPr>
        <b/>
        <sz val="9"/>
        <rFont val="Montserrat"/>
      </rPr>
      <t>UR:</t>
    </r>
    <r>
      <rPr>
        <sz val="9"/>
        <color theme="1"/>
        <rFont val="Montserrat"/>
      </rPr>
      <t xml:space="preserve"> B00
Durante el segundo trimestre del año en curso se realizaron 30 de acciones de sensibilización, capacitación, formación, investigación y promoción de la perspectiva de género en el IPN a favor de una cultura de igualdad de género en su comunidad, que representan el 37.5% de la meta anual programada de 80 acciones y con un sobre cumplimiento del 57.9% en la meta trimestral (19 acciones). Lo anterior en razón de que aumentaron las solicitudes de sensibilización en el tema de acoso y hostigamiento sexual, por parte de las Unidades Académicas que reanudaron clases presenciales, situación que no estaba prevista.    Por lo que respecta a las Redes de Género, llevaron a cabo 219 actividades, de las cuales 210 fueron de sensibilización y 9 de capacitación, esto permitió el acercamiento a temas como: roles y estéreo tipos de género, lenguaje no sexista, igualdad de género, masculinidades, diversidad sexual e inclusión, prevención de la violencias de género, violencia digital, prevención de hostigamiento y acoso sexual, corresponsabilidad, masculinidades, violencia en el noviazgo, derechos sexuales y reproductivos, salud sexual y reproductiva, difusión del Protocolo de prevención, detección, atención y sanción de la violencia de género del IPN, entre otros, a 19,482 personas de la comunidad politécnica (9,993 mujeres y 9,489 hombres), en 79 dependencias politécnicas (17 Unidades académicas de nivel medio superior, 18 de nivel superior, 16 Centros de Investigación, 5 Centros de Vinculación de Desarrollo Regional y 23 Unidades administrativas. Se continúo dando seguimiento cercano a la operatividad de las Redes de Género y en los casos que se identificó inactividad se solicitó al/la Directivo/va de la dependencia politécnica la sustitución de la coordinación y las personas integrantes, con la finalidad de reestablecer su operación.  </t>
    </r>
  </si>
  <si>
    <r>
      <t>Justificación de diferencia de avances con respecto a las metas programadas
UR:</t>
    </r>
    <r>
      <rPr>
        <sz val="9"/>
        <color theme="1"/>
        <rFont val="Montserrat"/>
      </rPr>
      <t xml:space="preserve"> A3Q
1.-INDICADOR.-Porcentaje de mujeres que acceden y permanecen en la educación superior y de posgrado.-Al segundo trimestre el indicador reflejó un porcentaje de 100.7 por ciento, equivalente a 137,892 mujeres que acceden y permanecen en la educación superior y posgrado con respecto de 263,267 estudiantes de educación superior y posgrado en la UNAM.  A través de este indicador se logró dar seguimiento de los servicios educativos ofertados en el nivel de licenciatura y posgrado enfocados a la igualdad de género.;  2.-INDICADOR.-Porcentaje de planes y programas de estudio que incorporan la perspectiva de género.-jUSTIFICACION.-No se reporta en este trimestre porque la medición es anual.
</t>
    </r>
    <r>
      <rPr>
        <b/>
        <sz val="9"/>
        <rFont val="Montserrat"/>
      </rPr>
      <t>UR:</t>
    </r>
    <r>
      <rPr>
        <sz val="9"/>
        <color theme="1"/>
        <rFont val="Montserrat"/>
      </rPr>
      <t xml:space="preserve"> B00
1.-INDICADOR.-Porcentaje de acciones de sensibilización, capacitación, formación, investigación y promoción de la perspectiva de  género realizadas en el IPN.-JUSTIFICACION.-El sobrecumplimiento en ambos trimetres  se debe a  que aumentaron las solicitudes de sensibilización en el tema de acoso y hostigamiento sexual por parte de las Unidades Académicas que reanudaron clases presenciales, situación que no estaba prevista.;  2.-INDICADOR.-Porcentaje de acciones con perspectiva de género realizadas por la Redes de Género en el IPN.JUSTIFICACION.-Aun cuando se hicieron esfuerzos por alcanzar la meta programada en el 2do trimestre, no fue posible por los cambios de coordinación de algunas Redes de Género, que se dieron en atención a la petición realizada por UPGPG,  por la falta de operatividad.   Por lo antes expuesto, las Redes en las que se dio el cambio de coordinación se encuentran en proceso de sensibilización y capacitación para que estén en posibilidad de realizar acciones con perspectiva de género, lo que implica que temporalmente estén inactivas.</t>
    </r>
  </si>
  <si>
    <r>
      <t>Acciones de mejora para el siguiente periodo
UR:</t>
    </r>
    <r>
      <rPr>
        <sz val="9"/>
        <color theme="1"/>
        <rFont val="Montserrat"/>
      </rPr>
      <t xml:space="preserve"> A3Q
Las acciones implementadas han presentado resultados positivos e interés al interior de la comunidad universitaria, lo que ha permitido  avanzar en la concientización de la igualdad de género entre hombres y mujeres de la UNAM.
</t>
    </r>
    <r>
      <rPr>
        <b/>
        <sz val="9"/>
        <rFont val="Montserrat"/>
      </rPr>
      <t>UR:</t>
    </r>
    <r>
      <rPr>
        <sz val="9"/>
        <color theme="1"/>
        <rFont val="Montserrat"/>
      </rPr>
      <t xml:space="preserve"> B00
En el primer trimestre se continuó presentando una alta rotación de las/los integrantes de las ReG; para mitigar esta problemática y otras más que afectan su desempeño, se llevaron a cabo cuatro seminarios regionales con la finalidad de trabajar en la cohesión, la identidad politécnica y el compromiso por la igualdad de las/los integrantes de la ReG a través del diálogo, la escucha, el intercambio de ideas y propuestas para fortalecer la estrategia institucional de transversalidad de la perspectiva de género en el IPN. Lo anterior como parte del proyecto de ?Fortalecimiento integral de las redes de género? en el que se establecerán los lineamientos de operación con el propósito de crear las condiciones para una mayor estabilidad.  Otra problemática que se presenta es el reducido número de personal especializado para la realización de acciones de la Unidad Politécnica de Gestión con Perspectiva de Género.  En el segundo trimestre del año en curso se continúo dando seguimiento a la problemática de la inactividad de algunas de las Redes de Género, por lo que se solicitó a las Directivas/vos de esas dependencias politécnicas la sustitución de las personas integrantes y la coordinación, con en el propósito de que se reanude la operación. Sin embargo, el periodo sin actividad se prologará hasta que las/los nuevas/vos integrantes concluyan con el proceso de sensibilización y capacitación, y estén en condiciones de llevar a cabo acciones con perspectiva de género.  </t>
    </r>
  </si>
  <si>
    <r>
      <t>Acciones realizadas en el periodo
UR:</t>
    </r>
    <r>
      <rPr>
        <sz val="9"/>
        <color theme="1"/>
        <rFont val="Montserrat"/>
      </rPr>
      <t xml:space="preserve"> 710
Se realizaron acciones de difusión de cursos en línea en temas de igualdad de género y no discriminación, a través de comunicación interna para todo el personal de la Secretaría de Economía.</t>
    </r>
  </si>
  <si>
    <r>
      <t>Justificación de diferencia de avances con respecto a las metas programadas
UR:</t>
    </r>
    <r>
      <rPr>
        <sz val="9"/>
        <color theme="1"/>
        <rFont val="Montserrat"/>
      </rPr>
      <t xml:space="preserve"> 710
Entre los meses de abril y junio se llevó a cabo la difusión de cursos en línea en sobre diversos temas de género, programados para el segundo trimestre.  Finalmente, se obtuvo una respuesta favorable por parte del personal de la Secretaría, registrándose una persona más del total programado en el periodo, la cual representa el 0.76% sobre la meta correspondiente a este trimestre.</t>
    </r>
  </si>
  <si>
    <r>
      <t>Acciones de mejora para el siguiente periodo
UR:</t>
    </r>
    <r>
      <rPr>
        <sz val="9"/>
        <color theme="1"/>
        <rFont val="Montserrat"/>
      </rPr>
      <t xml:space="preserve"> 710
Continuar con la difusión de los cursos de capacitación y sensibilización en temas de género durante el tercer trimestre. </t>
    </r>
  </si>
  <si>
    <r>
      <t>Acciones realizadas en el periodo
UR:</t>
    </r>
    <r>
      <rPr>
        <sz val="9"/>
        <color theme="1"/>
        <rFont val="Montserrat"/>
      </rPr>
      <t xml:space="preserve"> 300
Para este segundo trimestre 2022, en el Sector de Infraestructura Comunicaciones y Transportes, contamos con la colaboración de diferentes áreas que realizaron actividades incorporando la Perspectiva de Género en su quehacer institucional. De estas áreas podemos mencionar: 19 centros SICT, 14 áreas centrales, 2 desconcentrados, así como 5 descentralizados. </t>
    </r>
  </si>
  <si>
    <r>
      <t>Justificación de diferencia de avances con respecto a las metas programadas
UR:</t>
    </r>
    <r>
      <rPr>
        <sz val="9"/>
        <color theme="1"/>
        <rFont val="Montserrat"/>
      </rPr>
      <t xml:space="preserve"> 300
Todas aquellas actividades de comunicación asincrónica, ha favorecido mayoritariamente, sin embargo, no todas las personas servidoras públicas que están trabajando desde casa, se encuentran con disponibilidad de correo institucional.</t>
    </r>
  </si>
  <si>
    <r>
      <t>Acciones de mejora para el siguiente periodo
UR:</t>
    </r>
    <r>
      <rPr>
        <sz val="9"/>
        <color theme="1"/>
        <rFont val="Montserrat"/>
      </rPr>
      <t xml:space="preserve"> 300
La programación anual de actividades en materia de género se ha visto modificada por el contexto de contingencia por la pandemia Covid-19. Esta modificación ha llevado a realizar adaptaciones de manera virtual en cuanto a difusión, reuniones, capacitación, etcétera.  Sin embargo, no se cuenta con una plataforma segura y funcional para realizar actividades en comunicación sincrónica ya que existen fallas de desconexión y no todas las personas a las que se pretende llegar, cuentan con los recursos necesarios para su conectividad. Así mismo, el personal ha tenido que recurrir a sus recursos personales para dar continuidad a las acciones.</t>
    </r>
  </si>
  <si>
    <r>
      <t>Acciones realizadas en el periodo
UR:</t>
    </r>
    <r>
      <rPr>
        <sz val="9"/>
        <color theme="1"/>
        <rFont val="Montserrat"/>
      </rPr>
      <t xml:space="preserve"> I00
Al segundo trimestre del ejercicio 2022 para el programa S304 se ejercieron recursos presupuestales por la cantidad de $838.81 MDP, otorgándose apoyos a 21,273 mujeres y 95,229 hombres, dando un total de 116,502 personas beneficiarias.
</t>
    </r>
    <r>
      <rPr>
        <b/>
        <sz val="9"/>
        <rFont val="Montserrat"/>
      </rPr>
      <t>UR:</t>
    </r>
    <r>
      <rPr>
        <sz val="9"/>
        <color theme="1"/>
        <rFont val="Montserrat"/>
      </rPr>
      <t xml:space="preserve"> RJL
Al 30 de junio del 2022, el componente ha concluido con el periodo de ventanilla, la revisión de las solicitudes, el dictamen de las mismas, y se encuentra en la fase de formalización de los instrumentos jurídicos con las personas beneficiarios, en este caso, la formalización de Convenios de Concertación, y la logística de las entregas de los insumos biológicos.</t>
    </r>
  </si>
  <si>
    <r>
      <t>Justificación de diferencia de avances con respecto a las metas programadas
UR:</t>
    </r>
    <r>
      <rPr>
        <sz val="9"/>
        <color theme="1"/>
        <rFont val="Montserrat"/>
      </rPr>
      <t xml:space="preserve"> I00
Sin información
</t>
    </r>
    <r>
      <rPr>
        <b/>
        <sz val="9"/>
        <rFont val="Montserrat"/>
      </rPr>
      <t>UR:</t>
    </r>
    <r>
      <rPr>
        <sz val="9"/>
        <color theme="1"/>
        <rFont val="Montserrat"/>
      </rPr>
      <t xml:space="preserve"> RJL
El indicador comprometido para dar atención, se definió con una periodicidad de reporte semestral, considerando las acciones establecidas en las Reglas de Operación, sin embargo, derivado de la mecánica operativa definida, a la fecha se han completado 3 de 7 acciones comprometidas:    1. Convocatoria  Actividad Concluida  2. Revisión documental  Actividad Concluida  3. Dictamen  Actividad Concluida  4. Formalización del instrumento jurídico (convenio de concertación)  Actividad en proceso  5. Supervisión de entrega de semilla acuícola ? Actividad en proceso.  6. Pago a beneficiarios  Actividad en proceso.  7. Cierre del convenio para generar acta finiquito.  Actividad en proceso,    A la fecha, se ha concluido con la fase de dictamen, y se encuentra concluyendo con la fase de Formalización de Instrumentos Jurídicos, y en la planeación para la supervisión de la entrega de semilla acuícola.  </t>
    </r>
  </si>
  <si>
    <r>
      <t>Acciones de mejora para el siguiente periodo
UR:</t>
    </r>
    <r>
      <rPr>
        <sz val="9"/>
        <color theme="1"/>
        <rFont val="Montserrat"/>
      </rPr>
      <t xml:space="preserve"> I00
Las limitantes son las que aún persisten en una cultura aún presente de restringir la participación de la mujer en actividades productivas que se reducían sólo al género masculino, lo cual abre oportunidades inmejorables para profundizar en la formación de valores por una sociedad más justa e igualitaria, con igualdad de género.
</t>
    </r>
    <r>
      <rPr>
        <b/>
        <sz val="9"/>
        <rFont val="Montserrat"/>
      </rPr>
      <t>UR:</t>
    </r>
    <r>
      <rPr>
        <sz val="9"/>
        <color theme="1"/>
        <rFont val="Montserrat"/>
      </rPr>
      <t xml:space="preserve"> RJL
Hasta el momento, con las acciones concluidas del Subcomponente, y dando cumplimiento a las Reglas de Operación, no se identifican obstáculos que impliquen no dar cumplimiento al compromiso establecido. Se está evaluando la oportunidad de poder reducir la brecha de desigualdad entre las mujeres y los hombres, a efecto de incrementar en el tiempo la participación de las mujeres en el subcomponente. Dado que los solicitantes se registran de manera libre a la apertura de ventanilla, se considera un área de oportunidad hacer hincapié en la promoción del programa el apoyo a mujeres.    </t>
    </r>
  </si>
  <si>
    <r>
      <t>Acciones realizadas en el periodo
UR:</t>
    </r>
    <r>
      <rPr>
        <sz val="9"/>
        <color theme="1"/>
        <rFont val="Montserrat"/>
      </rPr>
      <t xml:space="preserve"> 215
El Programa Producción para el Bienestar en el ejercicio fiscal 2022, tiene un avance de 602,946 mujeres apoyadas con un monto de 4,201.6 millones de pesos, lo que representa el 34.11% respecto del total de productores beneficiarios del Programa en dicho periodo (1,767,592).</t>
    </r>
  </si>
  <si>
    <r>
      <t>Justificación de diferencia de avances con respecto a las metas programadas
UR:</t>
    </r>
    <r>
      <rPr>
        <sz val="9"/>
        <color theme="1"/>
        <rFont val="Montserrat"/>
      </rPr>
      <t xml:space="preserve"> 215
Sin información</t>
    </r>
  </si>
  <si>
    <r>
      <t>Acciones de mejora para el siguiente periodo
UR:</t>
    </r>
    <r>
      <rPr>
        <sz val="9"/>
        <color theme="1"/>
        <rFont val="Montserrat"/>
      </rPr>
      <t xml:space="preserve"> 215
Las productoras cuentan con liquidez para realizar las labores productivas en sus predios.</t>
    </r>
  </si>
  <si>
    <r>
      <t>Acciones realizadas en el periodo
UR:</t>
    </r>
    <r>
      <rPr>
        <sz val="9"/>
        <color theme="1"/>
        <rFont val="Montserrat"/>
      </rPr>
      <t xml:space="preserve"> 311
Al segundo trimestre del año, la Dirección General de Suelos y Agua, en su carácter de Unidad Responsable del Programa ha iniciado el proceso de distribución del fertilizante a los Centros de Distribución de AGRICULTURA-SEGALMEX del estado de Chiapas, Guerrero, Morelos, Oaxaca y Tlaxcala, así como, entrega del apoyo en los estados de Guerrero, Morelos y Tlaxcala, de lo cual a al trimestre que se reporta se han apoyado 294,949 personas productoras, de los cuales 140,186 son mujeres, lo que representa un 47.5%  de apoyo a las mujeres.</t>
    </r>
  </si>
  <si>
    <r>
      <t>Justificación de diferencia de avances con respecto a las metas programadas
UR:</t>
    </r>
    <r>
      <rPr>
        <sz val="9"/>
        <color theme="1"/>
        <rFont val="Montserrat"/>
      </rPr>
      <t xml:space="preserve"> 311
Sin información</t>
    </r>
  </si>
  <si>
    <r>
      <t>Acciones de mejora para el siguiente periodo
UR:</t>
    </r>
    <r>
      <rPr>
        <sz val="9"/>
        <color theme="1"/>
        <rFont val="Montserrat"/>
      </rPr>
      <t xml:space="preserve"> 311
Para el caso de entrega de fertilizante, el principal reto es la logística y entrega del insumo dada la diversidad de condiciones de infraestructura, climáticas y de orden social, en cada una de las entidades de Cobertura. Con la ampliación de Cobertura del Programa se espera apoyar a alrededor de 100,000 mujeres más, respecto del ejercicio fiscal 2021, dedicadas a la producción agrícola de los cultivos prioritarios del país. </t>
    </r>
  </si>
  <si>
    <r>
      <t>Acciones realizadas en el periodo
UR:</t>
    </r>
    <r>
      <rPr>
        <sz val="9"/>
        <color theme="1"/>
        <rFont val="Montserrat"/>
      </rPr>
      <t xml:space="preserve"> JBP
En primer lugar, es importante precisar que, el acopio en el marco del Programa de Precios de Garantía a Productos Alimentarios Básicos, correspondiente al ciclo agrícola 2021, inició en el mes de octubre con una respuesta positiva para el acopio de frijol, derivado de un buen ciclo agrícola y al anuncio el 22 de octubre de 2021 del incremento de los precios de garantía en un 11.9% para el maíz y un 10.3% para el frijol, a partir del inicio del año 2022, el acopio de frijol ha ido disminuyendo, mientras que el acopio de maíz en comparación con el inicio del periodo de acopio incrementó, aunque no de manera considerable.  Durante el segundo trimestre del ejercicio fiscal 2022 del ciclo agrícola primavera-verano 2021, en el caso del acopio de maíz, se benefició a un total de 349 mujeres, para el caso de compra de frijol se atendieron a 283 mujeres, 34 medianas productoras de maíz en los estados de Sinaloa (32) y Sonora (2), se apoyaron 424 productoras de trigo y 213 productoras de arroz.</t>
    </r>
  </si>
  <si>
    <r>
      <t>Justificación de diferencia de avances con respecto a las metas programadas
UR:</t>
    </r>
    <r>
      <rPr>
        <sz val="9"/>
        <color theme="1"/>
        <rFont val="Montserrat"/>
      </rPr>
      <t xml:space="preserve"> JBP
Sin información</t>
    </r>
  </si>
  <si>
    <r>
      <t>Acciones de mejora para el siguiente periodo
UR:</t>
    </r>
    <r>
      <rPr>
        <sz val="9"/>
        <color theme="1"/>
        <rFont val="Montserrat"/>
      </rPr>
      <t xml:space="preserve"> JBP
El programa de Precios de Garantía a Productos Alimentarios Básicos, deberá continuar con los esfuerzos para realizar una mayor difusión y expandir la cobertura de los precios de garantía a las productoras de toda la república, y a los municipios a donde aún no se ha llegado.</t>
    </r>
  </si>
  <si>
    <r>
      <t>Acciones realizadas en el periodo
UR:</t>
    </r>
    <r>
      <rPr>
        <sz val="9"/>
        <color theme="1"/>
        <rFont val="Montserrat"/>
      </rPr>
      <t xml:space="preserve"> VSS
Al cierre de junio de 2022, el 62.3% de las tiendas comunitarias en operación (15,191 de 24,376) cuentan con una mujer como encargada de tienda.</t>
    </r>
  </si>
  <si>
    <r>
      <t>Justificación de diferencia de avances con respecto a las metas programadas
UR:</t>
    </r>
    <r>
      <rPr>
        <sz val="9"/>
        <color theme="1"/>
        <rFont val="Montserrat"/>
      </rPr>
      <t xml:space="preserve"> VSS
Para el segundo trimestre se actualizaron los valores del denominador que se cargaron en el primer trimestre, que debió haber correspondido a 24,376.</t>
    </r>
  </si>
  <si>
    <r>
      <t>Acciones de mejora para el siguiente periodo
UR:</t>
    </r>
    <r>
      <rPr>
        <sz val="9"/>
        <color theme="1"/>
        <rFont val="Montserrat"/>
      </rPr>
      <t xml:space="preserve"> VSS
Actualmente, la desigualdad laboral que existe en el país, ha derivado en la falta de acceso a oportunidades en actividades productivas a mujeres, sobre todo en localidades marginadas en las que la presencia de hombres es mayor en relación a la de las mujeres, por lo cual se trabaja en la atención de incorporar más mujeres a las tiendas.</t>
    </r>
  </si>
  <si>
    <r>
      <t>Acciones realizadas en el periodo
UR:</t>
    </r>
    <r>
      <rPr>
        <sz val="9"/>
        <color theme="1"/>
        <rFont val="Montserrat"/>
      </rPr>
      <t xml:space="preserve"> VST
La misión de Liconsa es proporcionar lácteos de la mejor calidad nutricional para contribuir a la alimentación de las familias mexicanas para fomentar hábitos sanos de alimentación, así como contribuir al combate de la obesidad, diabetes e hipertensión. El PASL genera complementariedades y sinergias con otros programas de la SADER que realizan acciones para garantizar el derecho de acceso a la alimentación.</t>
    </r>
  </si>
  <si>
    <r>
      <t>Justificación de diferencia de avances con respecto a las metas programadas
UR:</t>
    </r>
    <r>
      <rPr>
        <sz val="9"/>
        <color theme="1"/>
        <rFont val="Montserrat"/>
      </rPr>
      <t xml:space="preserve"> VST
Sin información</t>
    </r>
  </si>
  <si>
    <r>
      <t>Acciones de mejora para el siguiente periodo
UR:</t>
    </r>
    <r>
      <rPr>
        <sz val="9"/>
        <color theme="1"/>
        <rFont val="Montserrat"/>
      </rPr>
      <t xml:space="preserve"> VST
Mejorar el acceso a la alimentación de las personas integrantes de las familias beneficiarias, mediante el consumo de leche fortificada, de calidad y a bajo precio.</t>
    </r>
  </si>
  <si>
    <r>
      <t>Acciones realizadas en el periodo
UR:</t>
    </r>
    <r>
      <rPr>
        <sz val="9"/>
        <color theme="1"/>
        <rFont val="Montserrat"/>
      </rPr>
      <t xml:space="preserve"> VST
En los requisitos para el ingreso al Padrón nacional de productores de Liconsa S.A. de C.V., el trámite es de manera gratuita, sin distinción de género y con igualdad de oportunidades.  Al segundo trimestre del año se beneficiaron 409 mujeres con la compra de leche.    </t>
    </r>
  </si>
  <si>
    <r>
      <t>Acciones de mejora para el siguiente periodo
UR:</t>
    </r>
    <r>
      <rPr>
        <sz val="9"/>
        <color theme="1"/>
        <rFont val="Montserrat"/>
      </rPr>
      <t xml:space="preserve"> VST
Sin información</t>
    </r>
  </si>
  <si>
    <r>
      <t>Acciones realizadas en el periodo
UR:</t>
    </r>
    <r>
      <rPr>
        <sz val="9"/>
        <color theme="1"/>
        <rFont val="Montserrat"/>
      </rPr>
      <t xml:space="preserve"> 116
Durante el Segundo Trimestre del presente Ejercicio Fiscal se realizó la elaboración de la documentación soporte del siguiente proyecto: Diplomado de Igualdad de Género.
</t>
    </r>
    <r>
      <rPr>
        <b/>
        <sz val="9"/>
        <rFont val="Montserrat"/>
      </rPr>
      <t>UR:</t>
    </r>
    <r>
      <rPr>
        <sz val="9"/>
        <color theme="1"/>
        <rFont val="Montserrat"/>
      </rPr>
      <t xml:space="preserve"> 139
Durante el presente Trimestre del presente ejercicio fiscal: se realizó los siguientes proyectos: Talleres de Igualdad de género y derechos humanos, Diplomado Masculinidades Hegemónicas del feminismo a los estudios de Género de los hombres, Curso de Igualdad de Género en línea, Taller de Perspectiva de Género, Violencia de género y hostigamiento y acoso sexual y Talleres para la prevención de Violencia de Género.
</t>
    </r>
    <r>
      <rPr>
        <b/>
        <sz val="9"/>
        <rFont val="Montserrat"/>
      </rPr>
      <t>UR:</t>
    </r>
    <r>
      <rPr>
        <sz val="9"/>
        <color theme="1"/>
        <rFont val="Montserrat"/>
      </rPr>
      <t xml:space="preserve"> 138
Durante el Segundo Trimestre del Presente Ejercicio Fiscal, se elaboro los contratos con las empresas del servicio de producción de la Campaña de Difusión Interna.
</t>
    </r>
    <r>
      <rPr>
        <b/>
        <sz val="9"/>
        <rFont val="Montserrat"/>
      </rPr>
      <t>UR:</t>
    </r>
    <r>
      <rPr>
        <sz val="9"/>
        <color theme="1"/>
        <rFont val="Montserrat"/>
      </rPr>
      <t xml:space="preserve"> 111
Durante el Segundo Trimestre del Presente Ejercicio Fiscal se realizaron los tramites administrativos de los siguientes proyectos: Construcción de un local y Adquisición e instalación de un Bodyscanner y una banda deslizadora de rayos X para la Prisión Militar de la V R.M., Construcción de un alojamiento para mujeres militares del Campo Mil. No. 38-A, Tenosique, Tab., Adecuación y Equipamiento de la clínica de colposcopía del Hospital Militar de Especialidades de la Mujer y Neonatología (Lomas de Sotelo, Cd. Méx.), Construcción de un alojamiento para mujeres de la Dir. Gral. Cart., Construcción de un alojamiento para mujeres militares Perts. al C.G. de la 35/a. Z.M. (Chilpancingo, Gro.), Construcción de un alojamiento para mujeres de la Banda de Música de la Comandancia del Ejercito. (Campo Mil. No. 1-A, Cd. Méx.), Construcción de un alojamiento para mujeres militares Perts. al 1/er. Btn. Trans. y E.M.S.T. (Los Leones Tacuba, Cd. Méx.), Acondicionamiento y equipamiento de una sala de lactancia para la mujer en las instalaciones del 3/er. Btn. Svs. Espls. P.M. (Santa Lucía, Méx.), Ampliación del alojamiento para el personal de mujeres Pert. al C.G. de la 33/a. Z.M. (Campeche, Camp.)., Construccion del Centro de Liderazgo Militar, Confección de 5,000 uniformes maternales para mujeres militares embarazadas, Producción de 1,000 chalecos antibala, para mujeres militares de artillería, zapadoras y paracaidistas y Adquisicion de 8 Biciclos eléctricos para las mujeres Pol. Mil. del 1/er. Btn. Svs. Espls. Pol. Mil.</t>
    </r>
  </si>
  <si>
    <r>
      <t>Justificación de diferencia de avances con respecto a las metas programadas
UR:</t>
    </r>
    <r>
      <rPr>
        <sz val="9"/>
        <color theme="1"/>
        <rFont val="Montserrat"/>
      </rPr>
      <t xml:space="preserve"> 116
Ninguna, en virtud de que se cumplió con la meta Trimestral.
</t>
    </r>
    <r>
      <rPr>
        <b/>
        <sz val="9"/>
        <rFont val="Montserrat"/>
      </rPr>
      <t>UR:</t>
    </r>
    <r>
      <rPr>
        <sz val="9"/>
        <color theme="1"/>
        <rFont val="Montserrat"/>
      </rPr>
      <t xml:space="preserve"> 139
Ninguna, en virtud de que se cumplio con la meta Trimestral establecida.
</t>
    </r>
    <r>
      <rPr>
        <b/>
        <sz val="9"/>
        <rFont val="Montserrat"/>
      </rPr>
      <t>UR:</t>
    </r>
    <r>
      <rPr>
        <sz val="9"/>
        <color theme="1"/>
        <rFont val="Montserrat"/>
      </rPr>
      <t xml:space="preserve"> 138
Ninguna, en virtud de que se cumplio con la meta Trimestral establecida.
</t>
    </r>
    <r>
      <rPr>
        <b/>
        <sz val="9"/>
        <rFont val="Montserrat"/>
      </rPr>
      <t>UR:</t>
    </r>
    <r>
      <rPr>
        <sz val="9"/>
        <color theme="1"/>
        <rFont val="Montserrat"/>
      </rPr>
      <t xml:space="preserve"> 111
Ninguna, debido a que se cumplió con la meta del Segundo Trimestre.</t>
    </r>
  </si>
  <si>
    <r>
      <t>Acciones de mejora para el siguiente periodo
UR:</t>
    </r>
    <r>
      <rPr>
        <sz val="9"/>
        <color theme="1"/>
        <rFont val="Montserrat"/>
      </rPr>
      <t xml:space="preserve"> 116
Ninguna, en virtud de que se cumplió con la meta Trimestral.
</t>
    </r>
    <r>
      <rPr>
        <b/>
        <sz val="9"/>
        <rFont val="Montserrat"/>
      </rPr>
      <t>UR:</t>
    </r>
    <r>
      <rPr>
        <sz val="9"/>
        <color theme="1"/>
        <rFont val="Montserrat"/>
      </rPr>
      <t xml:space="preserve"> 139
Ninguna, en virtud de que se cumplio con la meta Trimestral establecida.
</t>
    </r>
    <r>
      <rPr>
        <b/>
        <sz val="9"/>
        <rFont val="Montserrat"/>
      </rPr>
      <t>UR:</t>
    </r>
    <r>
      <rPr>
        <sz val="9"/>
        <color theme="1"/>
        <rFont val="Montserrat"/>
      </rPr>
      <t xml:space="preserve"> 138
Ninguna, en virtud de que se cumplio con la meta Trimestral establecida.
</t>
    </r>
    <r>
      <rPr>
        <b/>
        <sz val="9"/>
        <rFont val="Montserrat"/>
      </rPr>
      <t>UR:</t>
    </r>
    <r>
      <rPr>
        <sz val="9"/>
        <color theme="1"/>
        <rFont val="Montserrat"/>
      </rPr>
      <t xml:space="preserve"> 111
Ninguna, debido a que se cumplió con la meta del SegundoTrimestre.</t>
    </r>
  </si>
  <si>
    <r>
      <t>Acciones realizadas en el periodo
UR:</t>
    </r>
    <r>
      <rPr>
        <sz val="9"/>
        <color theme="1"/>
        <rFont val="Montserrat"/>
      </rPr>
      <t xml:space="preserve"> 711
En el segundo trimestre de 2022, se implementaron las siguientes acciones: Indicador 155. Promoción de las buenas prácticas laborales en materia de inclusión, igualdad, combate a la violencia laboral, y conciliación trabajo-familia. Se realizó el foro en línea ?Claves para fomentar una conciliación y corresponsabilidad posible en el marco del Día Nacional del Balance Trabajo-Familia. En esta actividad se tuvo la participación de 246 servidoras públicas y 130 servidores públicos, siendo un total de 376 personas. Indicador. 157 acciones estratégicas en temas de igualdad entre mujeres y hombres (foros, talleres, eventos y marco jurídico, entre otros). ? Se realizaron 4 acciones de capacitación en materia de prevención y atención de hostigamiento sexual y acoso sexual; y no discriminación. Con estas actividades se tuvo una participación de 140 servidoras y servidores públicos. Indicador 160 capacitación y sensibilización. ?Como parte de las actividades de sensibilización y capacitación se elaboró un documento con la oferta de capacitación a distancia disponible en plataformas de diversas instituciones de la APF. De esta oferta interinstitucional se tomaron 55 cursos con los cuales se benefició a 1,005 servidoras y servidores públicos. Indicador 160 difusión-campañas. - Se diseñaron y difundieron 17 instrumentos de comunicación (7 infografías, 9 cartas informativas y 1 wallpaper) que fueron distribuidos al personal de la SHCP y de las entidades que conforman el Sector Coordinado mediante el Intranet, correos electrónicos institucionales, redes sociales y página institucional de la dependencia</t>
    </r>
  </si>
  <si>
    <r>
      <t>Justificación de diferencia de avances con respecto a las metas programadas
UR:</t>
    </r>
    <r>
      <rPr>
        <sz val="9"/>
        <color theme="1"/>
        <rFont val="Montserrat"/>
      </rPr>
      <t xml:space="preserve"> 711
En el trimestre que se informa, se cumplieron al 100% todas las metas comprometidas por indicador. Indicador 155. Promoción de las buenas prácticas laborales en materia de inclusión, igualdad, combate a la violencia laboral, y conciliación trabajo-familia. - Se programó una actividad semestral para 100 personas, siendo que se realizó una actividad beneficiando a 376 servidoras y servidores públicos. Indicador 157 acciones estratégicas en temas de igualdad entre mujeres y hombres (foros, talleres, eventos y marco jurídico, entre otros). ? Se programó un total de 100 personas para el trimestre y se benefició a 140 servidoras y servidores públicos. Indicador 160 capacitación y sensibilización. ? Para este indicador se programaron 350 personas capacitadas, y al termino del trimestre se capacitaron a 1,005 personas en total. Indicador 160 difusión-campañas. ? En el segundo se programaron 12 materiales de comunicación y difusión, cuya meta fue cumplida en el periodo que se informa porque se elaboraron y difundieron 17 instrumentos de comunicación.</t>
    </r>
  </si>
  <si>
    <r>
      <t>Acciones de mejora para el siguiente periodo
UR:</t>
    </r>
    <r>
      <rPr>
        <sz val="9"/>
        <color theme="1"/>
        <rFont val="Montserrat"/>
      </rPr>
      <t xml:space="preserve"> 711
Indicador 155. Promoción de las buenas prácticas laborales en materia de inclusión, igualdad, combate a la violencia laboral, y conciliación trabajo-familia. ? Se sugiere involucrar a otros actores estratégicos como quienes integran el Comité de Igualdad y no discriminación de la SHCP para fomentar políticas de conciliación y corresponsabilidad. Indicador 157 acciones estratégicas en temas de igualdad entre mujeres y hombres (foros, talleres, eventos y marco jurídico, entre otros). ? Continuar con el involucramiento de quienes integran el Comité de Igualdad laboral y No Discriminación en la dependencia, así como las Personas Consejeras en la dependencia, en el apoyo de difusión de las convocatorias de las actividades estratégicas. Indicador 160 capacitación y sensibilización. ? Debido a que se cuenta con una Red de Enlaces de Género en el Sector Coordinado, y la vinculación con ésta ha sido satisfactoria; se sugiere dar continuidad a este trabajo colaborativo. Indicador 160 difusión-campañas. ?Con el propósito de potenciar el trabajo colaborativo en las áreas de comunicación de las dependencias y entidades del Sector, se sugiere conformar una red de enlaces de género en dichas áreas para agilizar el intercambio de material de comunicación e información. </t>
    </r>
  </si>
  <si>
    <r>
      <t>Acciones realizadas en el periodo
UR:</t>
    </r>
    <r>
      <rPr>
        <sz val="9"/>
        <color theme="1"/>
        <rFont val="Montserrat"/>
      </rPr>
      <t xml:space="preserve"> 812
1.     Participación en la inauguración de la Primera Cumbre sobre Política Exterior Feminista organizada por Centre for Feminist Foreign Policy.   La Subsecretaria para Asuntos Multilaterales y Derechos Humanos, Mtra. Martha Delgado Peralta en su calidad de Coordinadora de la Política Exterior Feminista del Gobierno de México participó en la inauguración de la Primer Cumbre sobre Política Exterior Feminista,   2.    Participación en el Panel Decolonizando la Política Exterior (Feminista) en el marco de la Primera Cumbre sobre Política Exterior Feminista organizada por Centre for Feminist Foreign Policy    El Dr. Cristopher Ballinas Valdés, Director General de Derechos Humanos y Democracia, participó en este panel destacando las acciones que México ha impulsado para incorporar la perspectiva interseccional en las discusiones sobre la Política Exterior Feminista, así como la necesidad de incorporar a las mujeres y niñas en su diversidad a las discusiones internacionales sobre sus derechos.   3.    Participación en el evento Nuevas Diplomacias: Reflexiones sobre el presente y el futuro de la Política Exterior Feminista organizado por la Universidad Externado de Colombia.   Se compartió con autoridades de Colombia, Canadá, España y Suecia la experiencia mexicana entorno a su Política Exterior Feminista.   4.   Participación en el 56° período de sesiones de los Órganos Subsidiarios (SB 56, por sus siglas en inglés) de la Convención Marco de las Naciones Unidas sobre el Cambio Climático (CMNUCC).   5.    Participación en el Foro Desigualdades Pandemia Multiplicada de la UNESCO en el marco de CLACSO 2022.  </t>
    </r>
  </si>
  <si>
    <r>
      <t>Justificación de diferencia de avances con respecto a las metas programadas
UR:</t>
    </r>
    <r>
      <rPr>
        <sz val="9"/>
        <color theme="1"/>
        <rFont val="Montserrat"/>
      </rPr>
      <t xml:space="preserve"> 812
Esta Dirección General cumplió con sus metas planteadas para el segundo trimestre de 2022, en gran medida, debido al liderazgo de México en materia de igualdad de género y derechos humanos de las mujeres y niñas; así como a la reanudación de actividades presenciales, lo cual permite el ejercicio de recursos del Anexo 13 ?Erogaciones para la Igualdad entre Mujeres y Hombres?.</t>
    </r>
  </si>
  <si>
    <r>
      <t>Acciones de mejora para el siguiente periodo
UR:</t>
    </r>
    <r>
      <rPr>
        <sz val="9"/>
        <color theme="1"/>
        <rFont val="Montserrat"/>
      </rPr>
      <t xml:space="preserve"> 812
Esta Dirección General cumplió con sus metas planteadas para el segundo trimestre de 2022, debido al liderazgo de México en materia de igualdad de género y derechos humanos de las mujeres y niñas; así como a la reanudación de actividades presenciales, lo cual permite el ejercicio de recursos del Anexo 13 ?Erogaciones para la Igualdad entre Mujeres y Hombres?.</t>
    </r>
  </si>
  <si>
    <r>
      <t>Acciones realizadas en el periodo
UR:</t>
    </r>
    <r>
      <rPr>
        <sz val="9"/>
        <color theme="1"/>
        <rFont val="Montserrat"/>
      </rPr>
      <t xml:space="preserve"> 610
Con el objetivo de sensibilizar en materia al movimiento LGBTIQ+ y en conmemoración del mismo, se realizó y compartió con el personal de la Secretaría, la campaña LGBTIQ+, en la cual se hablaba de la Transfobia, Bifobia, Matrimonio Igualitario,   En el marco de la conmemoración de los 200 años de la Secretaría de Relaciones Exteriores, la Dirección General de Servicio Exterior y de Recursos Humanos, a través de la Dirección para la Igualdad de Género, el Instituto Matías Romero y el Acervo Histórico Diplomático, convoco a todas las mujeres del SEM a participar en la Convocatoria Memorias Diplomáticas   y con esto a escribir un texto autobiográfico sobre su trayectoria diplomática. Esta convocatoria busca nutrir la memoria histórica diplomática, con base en el reconocimiento de los aportes de las mujeres en el Servicio Exterior de carrera. Este ejercicio permite generar registros históricos esenciales para la construcción de la identidad institucional, además de que constituyen fuentes primarias de investigación.  Se capacitó a personal de nuevo ingreso vía remota y presencial, que se incorporó a la Secretaría en los meses de abril y junio Esta capacitación se realizó el día 22 de abril y 23 de junio  estuvieron presentes en la capacitación de abril 9 personas (4 mujeres y 5 hombres) y en la de junio se contó con 5 personas (2 mujeres y 3 hombres).  Total de 14 personas (6 mujeres y 8 hombres).   El día 21 de abril se realizó la capacitación para el curso de Ascenso de Auxiliar Técnico Administrativo en materia de igualdad de género, Asistieron un total de 7 (5 mujeres/2 hombres).  En base al Protocolo para la prevención, atención y sanción del hostigamiento sexual y acoso sexual en el entorno laboral., se coordinó la convocatoria para elegir a las Personas Consejeras que desempeñaran un papel en el acompañamiento  </t>
    </r>
  </si>
  <si>
    <r>
      <t>Justificación de diferencia de avances con respecto a las metas programadas
UR:</t>
    </r>
    <r>
      <rPr>
        <sz val="9"/>
        <color theme="1"/>
        <rFont val="Montserrat"/>
      </rPr>
      <t xml:space="preserve"> 610
No se alcanzó la meta deseada de capacitar a 250 personas, por cambios en el Área de Política de Igualdad de Género, lo que hizo que se complicara la situación, sin embargo el área está comprometida para lograr su meta establecida en los siguientes trimestres, por lo que se re agendaran algunas actividades.    </t>
    </r>
  </si>
  <si>
    <r>
      <t>Acciones de mejora para el siguiente periodo
UR:</t>
    </r>
    <r>
      <rPr>
        <sz val="9"/>
        <color theme="1"/>
        <rFont val="Montserrat"/>
      </rPr>
      <t xml:space="preserve"> 610
Continuar con la capacitación y sensibilización en los temas de Igualdad, inclusión y una vida libre de violencia para el personal de la Secretaría de Relaciones Exteriores y para las personas que rodean a cada uno de los trabajadores de esta institución.    Obstáculo. Debido a la contingencia por coronavirus (COVID-19), la cual el 11 de marzo de 2020 la Organización Mundial de la Salud (OMS) declaró el brote de coronavirus COVID-19 como pandemia y específicamente en México por parte del Gobierno Federal, la Secretaría de Salud recomendó diversas medidas básicas de prevención durante la Jornada Nacional de Sana Distancia que inició el 23 de marzo de 2020. Por ello, las mayorías de actividades presenciales están pospuestas hasta que se regularicen las actividades, con el fin de frenar los contagios por COVID.  </t>
    </r>
  </si>
  <si>
    <r>
      <t>Acciones realizadas en el periodo
UR:</t>
    </r>
    <r>
      <rPr>
        <sz val="9"/>
        <color theme="1"/>
        <rFont val="Montserrat"/>
      </rPr>
      <t xml:space="preserve"> 151
La DGPCPE concentra esfuerzos en la aplicación de la perspectiva de género en las gestiones diarias de la protección consular en las RMEs. Una acción afirmativa que se continúa  instrumentando es la Ventanilla de Atención Integral a la Mujer (VAIM) en la red consular de México en Estados Unidos.   En 2016, se instaló una VAIM en cada uno de los 50 consulados de México en Estados Unidos, a través de la cual se ofrece atención consular especializada y diferenciada, reconociendo las situaciones de vulnerabilidad y necesidades específicas de las mujeres, lo cual permite brindar una atención consular integral.   La VAIM es un esquema transversal que comunica todos los servicios que ofrecen las representaciones consulares a partir de la perspectiva de género. La adopción del concepto de la VAIM en la red consular en EUA es consistente con el nuevo paradigma de protección consular que pone en el centro de las acciones y de las políticas públicas a las personas. Además, reconoce a las mujeres como sujetos de derechos y agentes de cambio en sus contextos familiares y en sus comunidades.  En ese sentido, el concepto integral y transversal de la VAIM se fortalece con la construcción de una red diversificada de aliados. De esta manera, se integra una gama de recursos disponibles para atender las necesidades específicas de los diversos perfiles de mujeres mexicanas que habitan cada circunscripción.    ? Durante el segundo trimestre de 2022, la red consular en Estados Unidos reportó haber realizado 98 eventos relacionados con la VAIM, en los que participaron 10,043 personas.   El 8 de marzo de 2022, en el marco del Día Internacional de la Mujer, el Consulado de México en Leamington inauguró la primera Ventanilla de Atención Integral a la Mujer (VAIM) fuera de Estados Unidos, la cual tiene como principal objetivo contribuir con la defensa, protección y empoderamiento de las mujeres y niñas en la circunscripción del consulado.  </t>
    </r>
  </si>
  <si>
    <r>
      <t>Justificación de diferencia de avances con respecto a las metas programadas
UR:</t>
    </r>
    <r>
      <rPr>
        <sz val="9"/>
        <color theme="1"/>
        <rFont val="Montserrat"/>
      </rPr>
      <t xml:space="preserve"> 151
La asistencia y protección consular a personas mexicanas en el exterior se brinda únicamente a petición de parte y es voluntaria.</t>
    </r>
  </si>
  <si>
    <r>
      <t>Acciones de mejora para el siguiente periodo
UR:</t>
    </r>
    <r>
      <rPr>
        <sz val="9"/>
        <color theme="1"/>
        <rFont val="Montserrat"/>
      </rPr>
      <t xml:space="preserve"> 151
Las representaciones de México en el exterior continúan extendiendo su red de aliados estratégicos con la finalidad de diversificar las actividades de protección preventiva y aumentar su impacto en la comunidad mexicana que reside en el exterior.   La red de aliados estratégicos en la materia se amplía a través de acercamientos con autoridades y organizaciones de la sociedad civil, y mediante reuniones de trabajo que permiten alcanzar acuerdos en los que se establezca primordialmente la difusión de los servicios que ofrecen las representaciones de México en el exterior y sus aliados a favor de las personas mexicanas.     #61656; Acciones de mejora en materia de trata de personas:     Considerando las distintas aristas y la complejidad que representa la atención al fenómeno de trata de personas, particularmente en el exterior, es indispensable poner en marcha estrategias de sensibilización dirigidas a la población mexicana sobre las características de este delito, sus causas y consecuencias, la detección de las víctimas y posibles víctimas, la difusión de los derechos humanos de las personas, acciones para garantizar el acceso a la justicia y a los servicios disponibles para las víctimas, contemplando la unidad familiar y apoyo de empoderamiento para su reincorporación social  </t>
    </r>
  </si>
  <si>
    <r>
      <t>Acciones realizadas en el periodo
UR:</t>
    </r>
    <r>
      <rPr>
        <sz val="9"/>
        <color theme="1"/>
        <rFont val="Montserrat"/>
      </rPr>
      <t xml:space="preserve"> EZQ
El indicador -Porcentaje de avance en las acciones de la campaña de difusión que contribuye al cambio cultural en favor de la igualdad y la No discriminación- tiene una periodicidad anual será hasta el último trimestre que se tendrán reportes. En este sentido, al segundo trimestre se realizaron acciones administrativas para la difusión de la campaña.</t>
    </r>
  </si>
  <si>
    <r>
      <t>Justificación de diferencia de avances con respecto a las metas programadas
UR:</t>
    </r>
    <r>
      <rPr>
        <sz val="9"/>
        <color theme="1"/>
        <rFont val="Montserrat"/>
      </rPr>
      <t xml:space="preserve"> EZQ
El indicador es anual por lo que no hay desviaciones en la meta. </t>
    </r>
  </si>
  <si>
    <r>
      <t>Acciones de mejora para el siguiente periodo
UR:</t>
    </r>
    <r>
      <rPr>
        <sz val="9"/>
        <color theme="1"/>
        <rFont val="Montserrat"/>
      </rPr>
      <t xml:space="preserve"> EZQ
No hay acciones de mejora.</t>
    </r>
  </si>
  <si>
    <r>
      <t>Acciones realizadas en el periodo
UR:</t>
    </r>
    <r>
      <rPr>
        <sz val="9"/>
        <color theme="1"/>
        <rFont val="Montserrat"/>
      </rPr>
      <t xml:space="preserve"> 911
Se planteó reforzar la metodología utilizada para realizar los estudios de evaluación de riesgo con perspectiva de género, que es el procedimiento que determina el nivel de riesgo así como las medidas de protección, urgentes de protección o preventivas que se le otorgan a una persona protegida por el mecanismo, para lo cual se plantearon las siguientes líneas de acción: Elaborar estudios de evaluación de riesgo con un enfoque de construcción de planes integrales de protección donde el enfoque diferenciado, perspectiva de género, análisis de fortalezas de las beneficiarias del Mecanismo de Protección, determinen la definición, operación y seguimiento de las medidas de protección que se otorgan.</t>
    </r>
  </si>
  <si>
    <r>
      <t>Justificación de diferencia de avances con respecto a las metas programadas
UR:</t>
    </r>
    <r>
      <rPr>
        <sz val="9"/>
        <color theme="1"/>
        <rFont val="Montserrat"/>
      </rPr>
      <t xml:space="preserve"> 911
La meta programada para el segundo presentó una mínima variación al haberse realizado 41 evaluaciones de las 38 que se programaron al periodo, se debe a que los criterios de elaboración de los análisis de riesgo con perspectiva de género, se ve impactado por factores como el vencimiento de la temporalidad del análisis, nuevos incidentes de riesgo que se presenten, al número de analistas de riesgo, situaciones que pueden ocasionar desfases entre la población objetivo y la atendida.  Resultados obtenidos en el Segundo trimestre 2022 = 40 (1er trimestre) + 41 (2do. Trimestre) Estudios de Evaluación de riesgo con perspectiva de género elaborados, cifra acumulada al periodo 81 Estudios de Evaluación.</t>
    </r>
  </si>
  <si>
    <r>
      <t>Acciones de mejora para el siguiente periodo
UR:</t>
    </r>
    <r>
      <rPr>
        <sz val="9"/>
        <color theme="1"/>
        <rFont val="Montserrat"/>
      </rPr>
      <t xml:space="preserve"> 911
No se contemplan acciones de mejora</t>
    </r>
  </si>
  <si>
    <r>
      <t>Acciones realizadas en el periodo
UR:</t>
    </r>
    <r>
      <rPr>
        <sz val="9"/>
        <color theme="1"/>
        <rFont val="Montserrat"/>
      </rPr>
      <t xml:space="preserve"> G00
Para el segundo trimestre correspondiente al periodo abril a junio, no se reporta avance relacionado con la difusión de la campaña de comunicación de la SGCONAPO debido a que no se han iniciado los procesos de contratación. </t>
    </r>
  </si>
  <si>
    <r>
      <t>Justificación de diferencia de avances con respecto a las metas programadas
UR:</t>
    </r>
    <r>
      <rPr>
        <sz val="9"/>
        <color theme="1"/>
        <rFont val="Montserrat"/>
      </rPr>
      <t xml:space="preserve"> G00
No se reporta avance relacionado con la difusión de la campaña de comunicación de la SGCONAPO. Se proyecta que para el tercer trimestre se reporte dicha difusión. </t>
    </r>
  </si>
  <si>
    <r>
      <t>Acciones de mejora para el siguiente periodo
UR:</t>
    </r>
    <r>
      <rPr>
        <sz val="9"/>
        <color theme="1"/>
        <rFont val="Montserrat"/>
      </rPr>
      <t xml:space="preserve"> G00
No se contemplan acciones de mejora</t>
    </r>
  </si>
  <si>
    <r>
      <t>Acciones realizadas en el periodo
UR:</t>
    </r>
    <r>
      <rPr>
        <sz val="9"/>
        <color theme="1"/>
        <rFont val="Montserrat"/>
      </rPr>
      <t xml:space="preserve"> V00
Porcentaje de avance en la aplicación de los criterios que rigen el mecanismo para acceder a los subsidios destinados a la creación, fortalecimiento o extensión territorial de los CJM: Para el segundo trimestre, la meta programada de dicho indicador se cumplió al 100% toda vez que, el Comité de Evaluación de Proyectos aprobó la cantidad de $10,100,000.00 millones de pesos para el FORTALECIMIENTO de tres Centros de Justicia para las Mujeres, para las Entidades Federativas de Chiapas, Coahuila y Tlaxcala. Asimismo, no omito comentar que en una primera etapa, se autorizó el monto de $87,000,000.00 millones de pesos para la CREACIÓN de seis Centros de Justicia para las Mujeres para las siguientes Entidades Federativas de Chihuahua, Michoacán, Sinaloa. Sonora, Quintana Roo y Tabasco, dando un total de $97,100,000.00 millones de pesos. Mismos que ya fueron transferidos a las entidades. ;  Tasa de variación trimestral de mujeres atendidas en los CJM en operación: La meta programada del indica;  Porcentaje de avance en la aplicación de los Lineamientos para la obtención y aplicación de Recursos destinados a las acciones de coadyuvancia para las declaratorias de AVGM en Estados y Municipios: Para este indicador la meta se cumplió al 100% durante el segundo trimestre; toda vez que, durante el mes de junio se realizó la tercera y cuarta sesión extraordinaria del Comité de Evaluación de Proyectos en donde se autorizó la ampliación de los proyectos.  Quedando en un monto de $96,000,192.33 millones de pesos para la realización de 53 proyectos aprobados para las entidades federativas de Baja California, Campeche, Chiapas, Chihuahua, Ciudad de México, Guerrero, Jalisco, México, Michoacán, Morelos,  Nayarit, Nuevo León, Oaxaca, Puebla, Quintana Roo, San Luis Potosí, Sinaloa, Sonora, Tlaxcala, Veracruz y Zacatecas. </t>
    </r>
  </si>
  <si>
    <r>
      <t>Justificación de diferencia de avances con respecto a las metas programadas
UR:</t>
    </r>
    <r>
      <rPr>
        <sz val="9"/>
        <color theme="1"/>
        <rFont val="Montserrat"/>
      </rPr>
      <t xml:space="preserve"> V00
Porcentaje de avance en las acciones para la instrumentación y seguimiento de algunas líneas de la SEGOB conforme a la LGIMH: La variación de dicho indicador, se debe a la restructuración que está teniendo la Comisión Nacional, y esto ha impactado negativamente en la meta programada de dicho indicador. ;  Tasa de variación trimestral de mujeres atendidas en los CJM en operación; Debe tenerse en cuenta que puede haber un subregistro de casos que no hayan sido reportados y que posiblemente será solicitada la corrección en los meses siguientes debido a que en algunos CJM se prioriza la atención inmediata a las víctimas que el registro de casos sobretodo en aquellos CJM que cuentan con menos personal. Por lo que se fortalecerá la capacitación respecto al registro de atenciones.;  Porcentaje de avance de las acciones de coadyuvancia para las alertas de género: la variación del indicador, es debido a la restructuración que actualmente tiene la Comisión Nacional, lo cual ha impactado de forma negativa en la meta programada de dicho indicador.</t>
    </r>
  </si>
  <si>
    <r>
      <t>Acciones de mejora para el siguiente periodo
UR:</t>
    </r>
    <r>
      <rPr>
        <sz val="9"/>
        <color theme="1"/>
        <rFont val="Montserrat"/>
      </rPr>
      <t xml:space="preserve"> V00
Tasa de variación trimestral de mujeres atendidas en los CJM en operación: Modificar la meta de los siguientes trimestres.    Fortalecer la capacitación de los Centros de Justicia para las Mujeres para el registro, pues se identificaron dificultades del personal encargado de las estadísticas para registrar a las mujeres que habían pasado por un proceso transexual y que tienen todo el derecho de ser registradas bajo su nueva identidad de género, lo que nos brinda un área de oportunidad para que sean registradas y contabilizadas como mujeres atendidas y se evite cualquier tipo de discriminación.     Se fortalecerá la difusión de la ubicación y contacto de atención de los CJM solicitando a los mismos que incluyan el directorio nacional en sus páginas web y redes sociales.  Cabe mencionar que el aumento de atenciones de mujeres siempre implica una responsabilidad y disponibilidad presupuestaria y de recursos humanos muy necesaria para ofrecer la atención de calidad e integral que requieren;  Porcentaje de avance en las acciones para la instrumentación y seguimiento de algunas líneas de la SEGOB conforme a la LGIMH: Se reprogramaron para los meses de julio, agosto y septiembre, varias actividades que se tenían contempladas para el segundo trimestre. </t>
    </r>
  </si>
  <si>
    <t xml:space="preserve">Avance en los Programas Presupuestarios con Erogaciones para la Igualdad entre Mujeres y Hombres, Anexo 13, PEF 2022
    Periodo Enero - Junio  </t>
  </si>
  <si>
    <t>Presupuesto anual aprobado para el Programa presupuestario registrado en el Anexo 13 del PEF 2022</t>
  </si>
  <si>
    <t>Energía 1/</t>
  </si>
  <si>
    <t>Instituto Mexicano del Seguro Social 2/</t>
  </si>
  <si>
    <t>Instituto de Seguridad y Servicios Sociales de los Trabajadores del Estado 2/</t>
  </si>
  <si>
    <t>Petróleos Mexicanos 2/</t>
  </si>
  <si>
    <t>Comisión Federal de Electricidad 2/</t>
  </si>
  <si>
    <r>
      <t>Acciones de mejora para el siguiente periodo
UR:</t>
    </r>
    <r>
      <rPr>
        <sz val="9"/>
        <rFont val="Montserrat"/>
      </rPr>
      <t xml:space="preserve"> HHG</t>
    </r>
  </si>
  <si>
    <r>
      <t>Justificación de diferencia de avances con respecto a las metas programadas
UR:</t>
    </r>
    <r>
      <rPr>
        <sz val="9"/>
        <rFont val="Montserrat"/>
      </rPr>
      <t xml:space="preserve"> HHG</t>
    </r>
  </si>
  <si>
    <r>
      <t xml:space="preserve">Acciones realizadas en el periodo
UR: HHG
</t>
    </r>
    <r>
      <rPr>
        <sz val="9"/>
        <rFont val="Montserrat"/>
      </rPr>
      <t>Se cumplieron las obligaciones de pago en materia de servicios básicos para el óptimo funcionamiento de las instalaciones (energía eléctrica, telefonía convencional, servicio de agua potable, capacitación, entre otros); además de cubrir las erogaciones por servicios de vigilancia.
El recurso erogado representa el 52.0 por ciento con respecto al presupuesto programado modificado al periodo, lo que permitió contar con los servicios necesarios para el desarrollo de actividades institucionales.</t>
    </r>
  </si>
  <si>
    <t>Programa orientado a actividades de apoyo administrativo (servicios básicos, capacitación, vigilancia servicio de información en medios masivos, arrendamiento del inmueble) y Servicios Personales.</t>
  </si>
  <si>
    <r>
      <t xml:space="preserve">Monto Aprobado </t>
    </r>
    <r>
      <rPr>
        <sz val="9"/>
        <rFont val="Montserrat"/>
      </rPr>
      <t xml:space="preserve">
(millones de pesos)</t>
    </r>
  </si>
  <si>
    <t>Actividades de apoyo Administrativo</t>
  </si>
  <si>
    <r>
      <rPr>
        <b/>
        <sz val="9"/>
        <rFont val="Montserrat"/>
      </rPr>
      <t>Acciones realizadas en el periodo</t>
    </r>
    <r>
      <rPr>
        <sz val="9"/>
        <rFont val="Montserrat"/>
      </rPr>
      <t xml:space="preserve">
</t>
    </r>
    <r>
      <rPr>
        <b/>
        <sz val="9"/>
        <rFont val="Montserrat"/>
      </rPr>
      <t>UR:</t>
    </r>
    <r>
      <rPr>
        <sz val="9"/>
        <rFont val="Montserrat"/>
      </rPr>
      <t xml:space="preserve"> HHG
Programa orientado a las actividades de apoyo a la función pública y buen gobierno.
Durante el segundo trimestre de 2022 se concluyó la Auditoría 3/2022 Financiera y de Cumplimiento “Tecnologías de la Información y Comunicaciones” la cual tuvo como objetivo Verificar que la planeación, uso y administración de las tecnologías de información y comunicaciones se apegue a los procesos, estándares y normatividad aplicable y concluyó con la determinación de dos observaciones.
Durante el segundo trimestre de 2022, se radicaron: • 5 Denuncias, • 0 Procedimiento de Responsabilidad Administrativa. En este período se resolvieron 4 Expedientes de Denuncias y 0 Expedientes de Responsabilidad Administrativa.
Resultando al término del segundo trimestre, 2 Expedientes pendientes:  • 1 Denuncias, • 1 Procedimiento Administrativo de Responsabilidades
Otras actividades del Órgano Interno de Control: Durante el segundo trimestre de 2022 y de conformidad con el Plan Anual de Trabajo del Órgano Interno de Control 2022 se llevaron a cabo acciones de asesoría, acompañamiento y seguimiento con las diferentes unidades responsables, respecto a las líneas de acción programadas para llevarse a cabo.</t>
    </r>
  </si>
  <si>
    <t>Programa orientado a las actividades de apoyo a la función pública y buen gobierno.</t>
  </si>
  <si>
    <t>Actividades de apoyo a la función pública y buen gobierno</t>
  </si>
  <si>
    <t>O001</t>
  </si>
  <si>
    <t>UR: NBS</t>
  </si>
  <si>
    <t>UR: 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</si>
</sst>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6" formatCode="_-* #,##0.0_-;\-* #,##0.0_-;_-* &quot;-&quot;??_-;_-@_-"/>
    <numFmt numFmtId="167" formatCode="0.0"/>
    <numFmt numFmtId="168" formatCode="#,##0.0"/>
  </numFmts>
  <fonts count="34">
    <font>
      <sz val="11"/>
      <color theme="1"/>
      <name val="Calibri"/>
      <family val="2"/>
      <scheme val="minor"/>
    </font>
    <font>
      <sz val="11"/>
      <color theme="1"/>
      <name val="Calibri"/>
      <family val="2"/>
      <scheme val="minor"/>
    </font>
    <font>
      <sz val="11"/>
      <color theme="1"/>
      <name val="Montserrat"/>
    </font>
    <font>
      <sz val="10"/>
      <color indexed="8"/>
      <name val="Montserrat"/>
    </font>
    <font>
      <b/>
      <sz val="10"/>
      <color indexed="8"/>
      <name val="Montserrat"/>
    </font>
    <font>
      <b/>
      <sz val="11"/>
      <color theme="0"/>
      <name val="Montserrat"/>
    </font>
    <font>
      <b/>
      <sz val="11"/>
      <name val="Montserrat"/>
    </font>
    <font>
      <b/>
      <sz val="12"/>
      <color indexed="23"/>
      <name val="Montserrat"/>
    </font>
    <font>
      <sz val="12"/>
      <color theme="0"/>
      <name val="Montserrat"/>
    </font>
    <font>
      <sz val="10"/>
      <name val="Soberana Sans"/>
      <family val="2"/>
    </font>
    <font>
      <sz val="11"/>
      <name val="Montserrat"/>
    </font>
    <font>
      <sz val="10"/>
      <color theme="1"/>
      <name val="Montserrat"/>
    </font>
    <font>
      <sz val="10"/>
      <name val="Montserrat"/>
    </font>
    <font>
      <sz val="9"/>
      <color theme="1"/>
      <name val="Montserrat"/>
    </font>
    <font>
      <sz val="7"/>
      <name val="Montserrat"/>
    </font>
    <font>
      <b/>
      <sz val="16"/>
      <color indexed="8"/>
      <name val="Montserrat"/>
    </font>
    <font>
      <sz val="14"/>
      <color indexed="8"/>
      <name val="Montserrat"/>
    </font>
    <font>
      <b/>
      <sz val="16"/>
      <color indexed="9"/>
      <name val="Montserrat"/>
    </font>
    <font>
      <b/>
      <sz val="10"/>
      <color indexed="53"/>
      <name val="Montserrat"/>
    </font>
    <font>
      <sz val="12"/>
      <name val="Montserrat"/>
    </font>
    <font>
      <b/>
      <sz val="9"/>
      <color indexed="8"/>
      <name val="Montserrat"/>
    </font>
    <font>
      <sz val="9"/>
      <name val="Montserrat"/>
    </font>
    <font>
      <b/>
      <sz val="14"/>
      <color indexed="8"/>
      <name val="Montserrat"/>
    </font>
    <font>
      <b/>
      <sz val="14"/>
      <color indexed="9"/>
      <name val="Montserrat"/>
    </font>
    <font>
      <sz val="14"/>
      <name val="Montserrat"/>
    </font>
    <font>
      <b/>
      <sz val="14"/>
      <color indexed="53"/>
      <name val="Montserrat"/>
    </font>
    <font>
      <sz val="9"/>
      <color indexed="8"/>
      <name val="Montserrat"/>
    </font>
    <font>
      <b/>
      <sz val="9"/>
      <name val="Montserrat"/>
    </font>
    <font>
      <b/>
      <sz val="9"/>
      <color indexed="53"/>
      <name val="Montserrat"/>
    </font>
    <font>
      <b/>
      <sz val="10"/>
      <name val="Montserrat"/>
    </font>
    <font>
      <sz val="12"/>
      <color indexed="8"/>
      <name val="Montserrat"/>
    </font>
    <font>
      <b/>
      <sz val="12"/>
      <color indexed="8"/>
      <name val="Montserrat"/>
    </font>
    <font>
      <b/>
      <sz val="12"/>
      <color indexed="53"/>
      <name val="Montserrat"/>
    </font>
    <font>
      <b/>
      <sz val="12"/>
      <name val="Montserrat"/>
    </font>
  </fonts>
  <fills count="7">
    <fill>
      <patternFill patternType="none"/>
    </fill>
    <fill>
      <patternFill patternType="gray125"/>
    </fill>
    <fill>
      <patternFill patternType="solid">
        <fgColor theme="0" tint="-4.9989318521683403E-2"/>
        <bgColor indexed="64"/>
      </patternFill>
    </fill>
    <fill>
      <patternFill patternType="solid">
        <fgColor rgb="FFD4C19C"/>
        <bgColor indexed="64"/>
      </patternFill>
    </fill>
    <fill>
      <patternFill patternType="solid">
        <fgColor rgb="FFBFBFBF"/>
        <bgColor indexed="64"/>
      </patternFill>
    </fill>
    <fill>
      <patternFill patternType="solid">
        <fgColor rgb="FFD8D8D8"/>
        <bgColor indexed="64"/>
      </patternFill>
    </fill>
    <fill>
      <patternFill patternType="solid">
        <fgColor rgb="FFFFFFFF"/>
        <bgColor indexed="64"/>
      </patternFill>
    </fill>
  </fills>
  <borders count="56">
    <border>
      <left/>
      <right/>
      <top/>
      <bottom/>
      <diagonal/>
    </border>
    <border>
      <left/>
      <right/>
      <top/>
      <bottom style="medium">
        <color rgb="FF969696"/>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bottom style="thick">
        <color theme="0" tint="-0.499984740745262"/>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ck">
        <color rgb="FF969696"/>
      </top>
      <bottom/>
      <diagonal/>
    </border>
    <border>
      <left/>
      <right/>
      <top style="thick">
        <color rgb="FF969696"/>
      </top>
      <bottom/>
      <diagonal/>
    </border>
    <border>
      <left style="medium">
        <color auto="1"/>
      </left>
      <right/>
      <top style="thick">
        <color rgb="FF969696"/>
      </top>
      <bottom/>
      <diagonal/>
    </border>
    <border>
      <left/>
      <right style="medium">
        <color auto="1"/>
      </right>
      <top/>
      <bottom style="thin">
        <color rgb="FFD8D8D8"/>
      </bottom>
      <diagonal/>
    </border>
    <border>
      <left/>
      <right/>
      <top/>
      <bottom style="thin">
        <color rgb="FFD8D8D8"/>
      </bottom>
      <diagonal/>
    </border>
    <border>
      <left style="medium">
        <color auto="1"/>
      </left>
      <right/>
      <top/>
      <bottom style="thin">
        <color rgb="FFD8D8D8"/>
      </bottom>
      <diagonal/>
    </border>
    <border>
      <left/>
      <right style="thick">
        <color rgb="FF969696"/>
      </right>
      <top style="thick">
        <color rgb="FF969696"/>
      </top>
      <bottom style="thick">
        <color rgb="FF969696"/>
      </bottom>
      <diagonal/>
    </border>
    <border>
      <left/>
      <right/>
      <top style="thick">
        <color rgb="FF969696"/>
      </top>
      <bottom style="thick">
        <color rgb="FF969696"/>
      </bottom>
      <diagonal/>
    </border>
    <border>
      <left style="thick">
        <color rgb="FF969696"/>
      </left>
      <right/>
      <top style="thick">
        <color rgb="FF969696"/>
      </top>
      <bottom style="thick">
        <color rgb="FF969696"/>
      </bottom>
      <diagonal/>
    </border>
    <border>
      <left/>
      <right style="medium">
        <color auto="1"/>
      </right>
      <top style="medium">
        <color rgb="FFD8D8D8"/>
      </top>
      <bottom style="thin">
        <color auto="1"/>
      </bottom>
      <diagonal/>
    </border>
    <border>
      <left/>
      <right/>
      <top style="medium">
        <color rgb="FFD8D8D8"/>
      </top>
      <bottom style="thin">
        <color auto="1"/>
      </bottom>
      <diagonal/>
    </border>
    <border>
      <left style="medium">
        <color auto="1"/>
      </left>
      <right/>
      <top style="medium">
        <color rgb="FFD8D8D8"/>
      </top>
      <bottom style="thin">
        <color auto="1"/>
      </bottom>
      <diagonal/>
    </border>
    <border>
      <left/>
      <right style="medium">
        <color auto="1"/>
      </right>
      <top/>
      <bottom style="thin">
        <color auto="1"/>
      </bottom>
      <diagonal/>
    </border>
    <border>
      <left/>
      <right/>
      <top/>
      <bottom style="medium">
        <color rgb="FFD8D8D8"/>
      </bottom>
      <diagonal/>
    </border>
    <border>
      <left style="medium">
        <color auto="1"/>
      </left>
      <right/>
      <top/>
      <bottom style="medium">
        <color rgb="FFD8D8D8"/>
      </bottom>
      <diagonal/>
    </border>
    <border>
      <left/>
      <right style="medium">
        <color auto="1"/>
      </right>
      <top style="medium">
        <color rgb="FF969696"/>
      </top>
      <bottom style="medium">
        <color auto="1"/>
      </bottom>
      <diagonal/>
    </border>
    <border>
      <left/>
      <right style="thick">
        <color rgb="FFB2B2B2"/>
      </right>
      <top/>
      <bottom style="medium">
        <color auto="1"/>
      </bottom>
      <diagonal/>
    </border>
    <border>
      <left/>
      <right style="medium">
        <color auto="1"/>
      </right>
      <top/>
      <bottom style="medium">
        <color rgb="FF969696"/>
      </bottom>
      <diagonal/>
    </border>
    <border>
      <left style="medium">
        <color rgb="FF969696"/>
      </left>
      <right/>
      <top/>
      <bottom style="medium">
        <color rgb="FF969696"/>
      </bottom>
      <diagonal/>
    </border>
    <border>
      <left/>
      <right style="thick">
        <color rgb="FFB2B2B2"/>
      </right>
      <top style="thick">
        <color rgb="FF969696"/>
      </top>
      <bottom/>
      <diagonal/>
    </border>
    <border>
      <left/>
      <right style="medium">
        <color auto="1"/>
      </right>
      <top/>
      <bottom/>
      <diagonal/>
    </border>
    <border>
      <left style="medium">
        <color auto="1"/>
      </left>
      <right/>
      <top/>
      <bottom/>
      <diagonal/>
    </border>
    <border>
      <left style="medium">
        <color rgb="FF969696"/>
      </left>
      <right/>
      <top/>
      <bottom style="medium">
        <color auto="1"/>
      </bottom>
      <diagonal/>
    </border>
    <border>
      <left/>
      <right style="medium">
        <color rgb="FF969696"/>
      </right>
      <top/>
      <bottom style="medium">
        <color auto="1"/>
      </bottom>
      <diagonal/>
    </border>
    <border>
      <left/>
      <right style="medium">
        <color auto="1"/>
      </right>
      <top style="medium">
        <color rgb="FF969696"/>
      </top>
      <bottom/>
      <diagonal/>
    </border>
    <border>
      <left/>
      <right/>
      <top style="medium">
        <color rgb="FF969696"/>
      </top>
      <bottom/>
      <diagonal/>
    </border>
    <border>
      <left style="medium">
        <color rgb="FF969696"/>
      </left>
      <right/>
      <top style="medium">
        <color rgb="FF969696"/>
      </top>
      <bottom/>
      <diagonal/>
    </border>
    <border>
      <left/>
      <right style="medium">
        <color rgb="FF969696"/>
      </right>
      <top style="medium">
        <color rgb="FF808080"/>
      </top>
      <bottom/>
      <diagonal/>
    </border>
    <border>
      <left/>
      <right/>
      <top style="medium">
        <color rgb="FF808080"/>
      </top>
      <bottom/>
      <diagonal/>
    </border>
    <border>
      <left style="medium">
        <color auto="1"/>
      </left>
      <right/>
      <top style="medium">
        <color rgb="FF808080"/>
      </top>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auto="1"/>
      </left>
      <right/>
      <top style="thick">
        <color rgb="FF969696"/>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bottom style="medium">
        <color rgb="FF808080"/>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thick">
        <color rgb="FFD8D8D8"/>
      </left>
      <right/>
      <top style="thick">
        <color rgb="FFD8D8D8"/>
      </top>
      <bottom style="thick">
        <color rgb="FFD8D8D8"/>
      </bottom>
      <diagonal/>
    </border>
    <border>
      <left style="medium">
        <color rgb="FFD8D8D8"/>
      </left>
      <right style="medium">
        <color rgb="FFD8D8D8"/>
      </right>
      <top style="medium">
        <color rgb="FFD8D8D8"/>
      </top>
      <bottom style="medium">
        <color rgb="FFD8D8D8"/>
      </bottom>
      <diagonal/>
    </border>
    <border>
      <left/>
      <right/>
      <top/>
      <bottom style="thick">
        <color rgb="FFD8D8D8"/>
      </bottom>
      <diagonal/>
    </border>
    <border>
      <left style="thick">
        <color rgb="FFD8D8D8"/>
      </left>
      <right/>
      <top/>
      <bottom style="thick">
        <color rgb="FFD8D8D8"/>
      </bottom>
      <diagonal/>
    </border>
    <border>
      <left/>
      <right style="thick">
        <color rgb="FFD8D8D8"/>
      </right>
      <top/>
      <bottom style="thick">
        <color rgb="FFD8D8D8"/>
      </bottom>
      <diagonal/>
    </border>
    <border>
      <left/>
      <right/>
      <top/>
      <bottom style="thick">
        <color rgb="FF969696"/>
      </bottom>
      <diagonal/>
    </border>
  </borders>
  <cellStyleXfs count="5">
    <xf numFmtId="0" fontId="0" fillId="0" borderId="0"/>
    <xf numFmtId="0" fontId="1" fillId="0" borderId="0"/>
    <xf numFmtId="43" fontId="9" fillId="0" borderId="0" applyFont="0" applyFill="0" applyBorder="0" applyAlignment="0" applyProtection="0"/>
    <xf numFmtId="0" fontId="1" fillId="0" borderId="0"/>
    <xf numFmtId="0" fontId="9" fillId="0" borderId="0"/>
  </cellStyleXfs>
  <cellXfs count="193">
    <xf numFmtId="0" fontId="0" fillId="0" borderId="0" xfId="0"/>
    <xf numFmtId="0" fontId="2" fillId="0" borderId="0" xfId="1" applyFont="1"/>
    <xf numFmtId="0" fontId="2" fillId="0" borderId="0" xfId="1" applyFont="1" applyAlignment="1">
      <alignment horizontal="right"/>
    </xf>
    <xf numFmtId="0" fontId="3" fillId="0" borderId="0" xfId="1" applyFont="1"/>
    <xf numFmtId="0" fontId="3" fillId="2" borderId="1" xfId="1" applyFont="1" applyFill="1" applyBorder="1" applyAlignment="1">
      <alignment horizontal="center" vertical="center" wrapText="1"/>
    </xf>
    <xf numFmtId="0" fontId="3" fillId="2" borderId="1" xfId="1" applyFont="1" applyFill="1" applyBorder="1" applyAlignment="1">
      <alignment vertical="top" wrapText="1"/>
    </xf>
    <xf numFmtId="3" fontId="3" fillId="2" borderId="1" xfId="1" applyNumberFormat="1" applyFont="1" applyFill="1" applyBorder="1" applyAlignment="1">
      <alignment vertical="top"/>
    </xf>
    <xf numFmtId="3" fontId="3" fillId="2" borderId="0" xfId="1" applyNumberFormat="1" applyFont="1" applyFill="1" applyAlignment="1">
      <alignment horizontal="center"/>
    </xf>
    <xf numFmtId="0" fontId="3" fillId="2" borderId="0" xfId="1" applyFont="1" applyFill="1" applyAlignment="1">
      <alignment vertical="top" wrapText="1"/>
    </xf>
    <xf numFmtId="3" fontId="3" fillId="2" borderId="0" xfId="1" applyNumberFormat="1" applyFont="1" applyFill="1" applyAlignment="1">
      <alignment vertical="top"/>
    </xf>
    <xf numFmtId="164" fontId="3" fillId="2" borderId="0" xfId="1" applyNumberFormat="1" applyFont="1" applyFill="1" applyAlignment="1">
      <alignment vertical="top"/>
    </xf>
    <xf numFmtId="3" fontId="4" fillId="2" borderId="0" xfId="1" applyNumberFormat="1" applyFont="1" applyFill="1" applyAlignment="1">
      <alignment horizontal="center" vertical="center"/>
    </xf>
    <xf numFmtId="1" fontId="4" fillId="2" borderId="0" xfId="1" applyNumberFormat="1" applyFont="1" applyFill="1" applyAlignment="1">
      <alignment horizontal="center" vertical="center"/>
    </xf>
    <xf numFmtId="3" fontId="4" fillId="2" borderId="0" xfId="1" applyNumberFormat="1" applyFont="1" applyFill="1" applyAlignment="1">
      <alignment vertical="center"/>
    </xf>
    <xf numFmtId="0" fontId="2" fillId="0" borderId="0" xfId="1" applyFont="1" applyAlignment="1">
      <alignment vertical="center"/>
    </xf>
    <xf numFmtId="0" fontId="5" fillId="0" borderId="2" xfId="1" applyFont="1" applyBorder="1" applyAlignment="1">
      <alignment horizontal="center" vertical="center"/>
    </xf>
    <xf numFmtId="0" fontId="5" fillId="0" borderId="2" xfId="1" applyFont="1" applyBorder="1" applyAlignment="1">
      <alignment horizontal="center" vertical="center" wrapText="1"/>
    </xf>
    <xf numFmtId="0" fontId="2" fillId="0" borderId="0" xfId="1" applyFont="1" applyAlignment="1">
      <alignment horizontal="center" vertical="center"/>
    </xf>
    <xf numFmtId="0" fontId="5" fillId="0" borderId="3" xfId="1" applyFont="1" applyBorder="1" applyAlignment="1">
      <alignment horizontal="center" vertical="center"/>
    </xf>
    <xf numFmtId="0" fontId="5" fillId="0" borderId="3" xfId="1" applyFont="1" applyBorder="1" applyAlignment="1">
      <alignment horizontal="center" vertical="center" wrapText="1"/>
    </xf>
    <xf numFmtId="0" fontId="5" fillId="3" borderId="0" xfId="1" applyFont="1" applyFill="1" applyAlignment="1">
      <alignment horizontal="center" vertical="center" wrapText="1"/>
    </xf>
    <xf numFmtId="0" fontId="5" fillId="3" borderId="0" xfId="1" applyFont="1" applyFill="1" applyAlignment="1">
      <alignment horizontal="center"/>
    </xf>
    <xf numFmtId="0" fontId="6" fillId="0" borderId="0" xfId="1" applyFont="1" applyAlignment="1">
      <alignment horizontal="center" vertical="center" wrapText="1"/>
    </xf>
    <xf numFmtId="0" fontId="7" fillId="0" borderId="0" xfId="1" applyFont="1" applyAlignment="1">
      <alignment vertical="center"/>
    </xf>
    <xf numFmtId="165" fontId="2" fillId="0" borderId="0" xfId="2" applyNumberFormat="1" applyFont="1" applyBorder="1"/>
    <xf numFmtId="166" fontId="2" fillId="0" borderId="0" xfId="2" applyNumberFormat="1" applyFont="1" applyBorder="1"/>
    <xf numFmtId="0" fontId="10" fillId="0" borderId="0" xfId="1" applyFont="1"/>
    <xf numFmtId="165" fontId="10" fillId="0" borderId="0" xfId="2" applyNumberFormat="1" applyFont="1" applyBorder="1"/>
    <xf numFmtId="0" fontId="10" fillId="0" borderId="0" xfId="1" applyFont="1" applyAlignment="1">
      <alignment horizontal="right"/>
    </xf>
    <xf numFmtId="166" fontId="10" fillId="0" borderId="0" xfId="2" applyNumberFormat="1" applyFont="1" applyBorder="1"/>
    <xf numFmtId="0" fontId="11" fillId="0" borderId="0" xfId="3" applyFont="1"/>
    <xf numFmtId="3" fontId="2" fillId="0" borderId="0" xfId="1" applyNumberFormat="1" applyFont="1"/>
    <xf numFmtId="166" fontId="13" fillId="0" borderId="0" xfId="2" applyNumberFormat="1" applyFont="1" applyBorder="1"/>
    <xf numFmtId="167" fontId="3" fillId="2" borderId="5" xfId="1" applyNumberFormat="1" applyFont="1" applyFill="1" applyBorder="1" applyAlignment="1">
      <alignment vertical="center"/>
    </xf>
    <xf numFmtId="3" fontId="3" fillId="2" borderId="5" xfId="1" applyNumberFormat="1" applyFont="1" applyFill="1" applyBorder="1" applyAlignment="1">
      <alignment vertical="center"/>
    </xf>
    <xf numFmtId="3" fontId="3" fillId="2" borderId="5" xfId="1" applyNumberFormat="1" applyFont="1" applyFill="1" applyBorder="1" applyAlignment="1">
      <alignment horizontal="center"/>
    </xf>
    <xf numFmtId="0" fontId="3" fillId="2" borderId="5" xfId="1" applyFont="1" applyFill="1" applyBorder="1" applyAlignment="1">
      <alignment vertical="top" wrapText="1"/>
    </xf>
    <xf numFmtId="3" fontId="3" fillId="2" borderId="5" xfId="1" applyNumberFormat="1" applyFont="1" applyFill="1" applyBorder="1" applyAlignment="1">
      <alignment vertical="top"/>
    </xf>
    <xf numFmtId="167" fontId="3" fillId="2" borderId="0" xfId="1" applyNumberFormat="1" applyFont="1" applyFill="1" applyAlignment="1">
      <alignment vertical="center"/>
    </xf>
    <xf numFmtId="3" fontId="3" fillId="2" borderId="0" xfId="1" applyNumberFormat="1" applyFont="1" applyFill="1" applyAlignment="1">
      <alignment vertical="center"/>
    </xf>
    <xf numFmtId="3" fontId="12" fillId="2" borderId="0" xfId="1" applyNumberFormat="1" applyFont="1" applyFill="1" applyAlignment="1">
      <alignment horizontal="center"/>
    </xf>
    <xf numFmtId="166" fontId="14" fillId="2" borderId="0" xfId="2" applyNumberFormat="1" applyFont="1" applyFill="1" applyBorder="1" applyAlignment="1">
      <alignment vertical="top" wrapText="1"/>
    </xf>
    <xf numFmtId="167" fontId="4" fillId="2" borderId="0" xfId="1" applyNumberFormat="1" applyFont="1" applyFill="1" applyAlignment="1">
      <alignment vertical="center"/>
    </xf>
    <xf numFmtId="0" fontId="2" fillId="0" borderId="2" xfId="1" applyFont="1" applyBorder="1"/>
    <xf numFmtId="0" fontId="2" fillId="0" borderId="2" xfId="1" applyFont="1" applyBorder="1" applyAlignment="1">
      <alignment horizontal="right"/>
    </xf>
    <xf numFmtId="165" fontId="2" fillId="0" borderId="0" xfId="2" applyNumberFormat="1" applyFont="1" applyFill="1" applyBorder="1"/>
    <xf numFmtId="166" fontId="2" fillId="0" borderId="0" xfId="2" applyNumberFormat="1" applyFont="1" applyFill="1" applyBorder="1"/>
    <xf numFmtId="0" fontId="5" fillId="0" borderId="3" xfId="1" applyFont="1" applyBorder="1" applyAlignment="1">
      <alignment horizontal="center"/>
    </xf>
    <xf numFmtId="165" fontId="2" fillId="0" borderId="0" xfId="2" applyNumberFormat="1" applyFont="1" applyBorder="1" applyAlignment="1">
      <alignment vertical="center"/>
    </xf>
    <xf numFmtId="166" fontId="2" fillId="0" borderId="0" xfId="2" applyNumberFormat="1" applyFont="1" applyBorder="1" applyAlignment="1">
      <alignment vertical="center"/>
    </xf>
    <xf numFmtId="0" fontId="16" fillId="6" borderId="0" xfId="4" applyFont="1" applyFill="1" applyAlignment="1">
      <alignment vertical="center"/>
    </xf>
    <xf numFmtId="0" fontId="17" fillId="6" borderId="0" xfId="4" applyFont="1" applyFill="1" applyAlignment="1">
      <alignment vertical="center"/>
    </xf>
    <xf numFmtId="0" fontId="12" fillId="0" borderId="0" xfId="4" applyFont="1"/>
    <xf numFmtId="0" fontId="18" fillId="0" borderId="0" xfId="4" applyFont="1"/>
    <xf numFmtId="0" fontId="12" fillId="0" borderId="0" xfId="4" applyFont="1" applyAlignment="1">
      <alignment horizontal="center"/>
    </xf>
    <xf numFmtId="0" fontId="12" fillId="0" borderId="0" xfId="4" applyFont="1" applyAlignment="1">
      <alignment vertical="top" wrapText="1"/>
    </xf>
    <xf numFmtId="0" fontId="20" fillId="0" borderId="51" xfId="4" applyFont="1" applyBorder="1" applyAlignment="1">
      <alignment horizontal="center" vertical="center" wrapText="1"/>
    </xf>
    <xf numFmtId="3" fontId="21" fillId="0" borderId="51" xfId="4" applyNumberFormat="1" applyFont="1" applyBorder="1" applyAlignment="1">
      <alignment horizontal="center" vertical="center" wrapText="1"/>
    </xf>
    <xf numFmtId="0" fontId="23" fillId="6" borderId="0" xfId="4" applyFont="1" applyFill="1" applyAlignment="1">
      <alignment vertical="center"/>
    </xf>
    <xf numFmtId="0" fontId="24" fillId="0" borderId="0" xfId="4" applyFont="1"/>
    <xf numFmtId="0" fontId="25" fillId="0" borderId="0" xfId="4" applyFont="1"/>
    <xf numFmtId="0" fontId="24" fillId="0" borderId="0" xfId="4" applyFont="1" applyAlignment="1">
      <alignment horizontal="center"/>
    </xf>
    <xf numFmtId="0" fontId="10" fillId="0" borderId="0" xfId="4" applyFont="1"/>
    <xf numFmtId="0" fontId="10" fillId="0" borderId="0" xfId="4" applyFont="1" applyAlignment="1">
      <alignment horizontal="center"/>
    </xf>
    <xf numFmtId="0" fontId="10" fillId="0" borderId="0" xfId="4" applyFont="1" applyAlignment="1">
      <alignment vertical="top" wrapText="1"/>
    </xf>
    <xf numFmtId="0" fontId="21" fillId="0" borderId="0" xfId="4" applyFont="1" applyAlignment="1">
      <alignment vertical="top" wrapText="1"/>
    </xf>
    <xf numFmtId="0" fontId="20" fillId="4" borderId="20" xfId="4" applyFont="1" applyFill="1" applyBorder="1" applyAlignment="1">
      <alignment horizontal="centerContinuous" vertical="center"/>
    </xf>
    <xf numFmtId="0" fontId="26" fillId="4" borderId="19" xfId="4" applyFont="1" applyFill="1" applyBorder="1" applyAlignment="1">
      <alignment horizontal="centerContinuous" vertical="center"/>
    </xf>
    <xf numFmtId="0" fontId="26" fillId="4" borderId="19" xfId="4" applyFont="1" applyFill="1" applyBorder="1" applyAlignment="1">
      <alignment horizontal="centerContinuous" vertical="center" wrapText="1"/>
    </xf>
    <xf numFmtId="0" fontId="26" fillId="4" borderId="18" xfId="4" applyFont="1" applyFill="1" applyBorder="1" applyAlignment="1">
      <alignment horizontal="centerContinuous" vertical="center" wrapText="1"/>
    </xf>
    <xf numFmtId="0" fontId="27" fillId="0" borderId="53" xfId="4" applyFont="1" applyBorder="1" applyAlignment="1">
      <alignment vertical="center" wrapText="1"/>
    </xf>
    <xf numFmtId="0" fontId="27" fillId="0" borderId="52" xfId="4" applyFont="1" applyBorder="1" applyAlignment="1">
      <alignment horizontal="center" vertical="center" wrapText="1"/>
    </xf>
    <xf numFmtId="167" fontId="21" fillId="0" borderId="0" xfId="4" applyNumberFormat="1" applyFont="1" applyAlignment="1">
      <alignment vertical="center"/>
    </xf>
    <xf numFmtId="0" fontId="27" fillId="0" borderId="33" xfId="4" applyFont="1" applyBorder="1" applyAlignment="1">
      <alignment vertical="top" wrapText="1"/>
    </xf>
    <xf numFmtId="0" fontId="21" fillId="0" borderId="0" xfId="4" applyFont="1" applyAlignment="1">
      <alignment horizontal="center" vertical="top" wrapText="1"/>
    </xf>
    <xf numFmtId="0" fontId="28" fillId="0" borderId="33" xfId="4" applyFont="1" applyBorder="1" applyAlignment="1">
      <alignment vertical="top" wrapText="1"/>
    </xf>
    <xf numFmtId="0" fontId="28" fillId="0" borderId="0" xfId="4" applyFont="1" applyAlignment="1">
      <alignment vertical="top" wrapText="1"/>
    </xf>
    <xf numFmtId="0" fontId="27" fillId="0" borderId="50" xfId="4" applyFont="1" applyBorder="1" applyAlignment="1">
      <alignment horizontal="justify" vertical="center"/>
    </xf>
    <xf numFmtId="0" fontId="27" fillId="0" borderId="0" xfId="4" applyFont="1" applyAlignment="1">
      <alignment vertical="top" wrapText="1"/>
    </xf>
    <xf numFmtId="0" fontId="21" fillId="0" borderId="0" xfId="4" applyFont="1" applyAlignment="1">
      <alignment horizontal="right" vertical="top" wrapText="1"/>
    </xf>
    <xf numFmtId="0" fontId="21" fillId="0" borderId="13" xfId="4" applyFont="1" applyBorder="1" applyAlignment="1">
      <alignment vertical="top" wrapText="1"/>
    </xf>
    <xf numFmtId="0" fontId="27" fillId="0" borderId="13" xfId="4" applyFont="1" applyBorder="1" applyAlignment="1">
      <alignment vertical="top" wrapText="1"/>
    </xf>
    <xf numFmtId="0" fontId="27" fillId="0" borderId="47" xfId="4" applyFont="1" applyBorder="1" applyAlignment="1">
      <alignment horizontal="justify" vertical="top" wrapText="1"/>
    </xf>
    <xf numFmtId="168" fontId="21" fillId="0" borderId="0" xfId="4" applyNumberFormat="1" applyFont="1" applyAlignment="1">
      <alignment vertical="top" wrapText="1"/>
    </xf>
    <xf numFmtId="168" fontId="21" fillId="0" borderId="0" xfId="4" applyNumberFormat="1" applyFont="1" applyAlignment="1">
      <alignment horizontal="center" vertical="center" wrapText="1"/>
    </xf>
    <xf numFmtId="0" fontId="21" fillId="0" borderId="32" xfId="4" applyFont="1" applyBorder="1" applyAlignment="1">
      <alignment horizontal="center" vertical="center" wrapText="1"/>
    </xf>
    <xf numFmtId="0" fontId="27" fillId="5" borderId="1" xfId="4" applyFont="1" applyFill="1" applyBorder="1" applyAlignment="1">
      <alignment vertical="center" wrapText="1"/>
    </xf>
    <xf numFmtId="0" fontId="27" fillId="5" borderId="1" xfId="4" applyFont="1" applyFill="1" applyBorder="1" applyAlignment="1">
      <alignment horizontal="center" vertical="center" wrapText="1"/>
    </xf>
    <xf numFmtId="0" fontId="27" fillId="5" borderId="10" xfId="4" applyFont="1" applyFill="1" applyBorder="1" applyAlignment="1">
      <alignment horizontal="center" vertical="center" wrapText="1"/>
    </xf>
    <xf numFmtId="0" fontId="27" fillId="5" borderId="27" xfId="4" applyFont="1" applyFill="1" applyBorder="1" applyAlignment="1">
      <alignment horizontal="center" vertical="center" wrapText="1"/>
    </xf>
    <xf numFmtId="0" fontId="27" fillId="0" borderId="25" xfId="4" applyFont="1" applyBorder="1" applyAlignment="1">
      <alignment horizontal="justify" vertical="top" wrapText="1"/>
    </xf>
    <xf numFmtId="0" fontId="21" fillId="0" borderId="25" xfId="4" applyFont="1" applyBorder="1" applyAlignment="1">
      <alignment vertical="top" wrapText="1"/>
    </xf>
    <xf numFmtId="4" fontId="21" fillId="0" borderId="25" xfId="4" applyNumberFormat="1" applyFont="1" applyBorder="1" applyAlignment="1">
      <alignment vertical="top" wrapText="1"/>
    </xf>
    <xf numFmtId="4" fontId="21" fillId="0" borderId="25" xfId="4" applyNumberFormat="1" applyFont="1" applyBorder="1" applyAlignment="1">
      <alignment horizontal="center" vertical="top" wrapText="1"/>
    </xf>
    <xf numFmtId="0" fontId="21" fillId="0" borderId="24" xfId="4" applyFont="1" applyBorder="1" applyAlignment="1">
      <alignment horizontal="center" vertical="top" wrapText="1"/>
    </xf>
    <xf numFmtId="0" fontId="27" fillId="0" borderId="22" xfId="4" applyFont="1" applyBorder="1" applyAlignment="1">
      <alignment horizontal="justify" vertical="top" wrapText="1"/>
    </xf>
    <xf numFmtId="0" fontId="21" fillId="0" borderId="22" xfId="4" applyFont="1" applyBorder="1" applyAlignment="1">
      <alignment vertical="top" wrapText="1"/>
    </xf>
    <xf numFmtId="4" fontId="21" fillId="0" borderId="22" xfId="4" applyNumberFormat="1" applyFont="1" applyBorder="1" applyAlignment="1">
      <alignment vertical="top" wrapText="1"/>
    </xf>
    <xf numFmtId="4" fontId="21" fillId="0" borderId="22" xfId="4" applyNumberFormat="1" applyFont="1" applyBorder="1" applyAlignment="1">
      <alignment horizontal="center" vertical="top" wrapText="1"/>
    </xf>
    <xf numFmtId="0" fontId="21" fillId="0" borderId="21" xfId="4" applyFont="1" applyBorder="1" applyAlignment="1">
      <alignment horizontal="center" vertical="top" wrapText="1"/>
    </xf>
    <xf numFmtId="0" fontId="12" fillId="0" borderId="0" xfId="4" applyFont="1" applyAlignment="1">
      <alignment horizontal="right" vertical="top" wrapText="1"/>
    </xf>
    <xf numFmtId="0" fontId="29" fillId="0" borderId="0" xfId="4" applyFont="1" applyAlignment="1">
      <alignment vertical="top" wrapText="1"/>
    </xf>
    <xf numFmtId="0" fontId="18" fillId="0" borderId="0" xfId="4" applyFont="1" applyAlignment="1">
      <alignment vertical="top" wrapText="1"/>
    </xf>
    <xf numFmtId="168" fontId="12" fillId="0" borderId="0" xfId="4" applyNumberFormat="1" applyFont="1" applyAlignment="1">
      <alignment vertical="top" wrapText="1"/>
    </xf>
    <xf numFmtId="0" fontId="30" fillId="4" borderId="18" xfId="4" applyFont="1" applyFill="1" applyBorder="1" applyAlignment="1">
      <alignment horizontal="centerContinuous" vertical="center" wrapText="1"/>
    </xf>
    <xf numFmtId="0" fontId="30" fillId="4" borderId="19" xfId="4" applyFont="1" applyFill="1" applyBorder="1" applyAlignment="1">
      <alignment horizontal="centerContinuous" vertical="center" wrapText="1"/>
    </xf>
    <xf numFmtId="0" fontId="30" fillId="4" borderId="19" xfId="4" applyFont="1" applyFill="1" applyBorder="1" applyAlignment="1">
      <alignment horizontal="centerContinuous" vertical="center"/>
    </xf>
    <xf numFmtId="0" fontId="31" fillId="4" borderId="20" xfId="4" applyFont="1" applyFill="1" applyBorder="1" applyAlignment="1">
      <alignment horizontal="centerContinuous" vertical="center"/>
    </xf>
    <xf numFmtId="0" fontId="19" fillId="0" borderId="0" xfId="4" applyFont="1" applyAlignment="1">
      <alignment vertical="top" wrapText="1"/>
    </xf>
    <xf numFmtId="0" fontId="32" fillId="0" borderId="0" xfId="4" applyFont="1" applyAlignment="1">
      <alignment vertical="top" wrapText="1"/>
    </xf>
    <xf numFmtId="0" fontId="33" fillId="0" borderId="33" xfId="4" applyFont="1" applyBorder="1" applyAlignment="1">
      <alignment vertical="top" wrapText="1"/>
    </xf>
    <xf numFmtId="0" fontId="4" fillId="2" borderId="0" xfId="1" applyFont="1" applyFill="1" applyAlignment="1">
      <alignment horizontal="left" vertical="center"/>
    </xf>
    <xf numFmtId="0" fontId="8" fillId="3" borderId="0" xfId="1" applyFont="1" applyFill="1" applyAlignment="1">
      <alignment horizontal="center" vertical="center" wrapText="1"/>
    </xf>
    <xf numFmtId="0" fontId="6" fillId="0" borderId="3" xfId="1" applyFont="1" applyBorder="1" applyAlignment="1">
      <alignment horizontal="center" vertical="center" wrapText="1"/>
    </xf>
    <xf numFmtId="0" fontId="5" fillId="3" borderId="4" xfId="1" applyFont="1" applyFill="1" applyBorder="1" applyAlignment="1">
      <alignment horizontal="center" vertical="center"/>
    </xf>
    <xf numFmtId="0" fontId="5" fillId="3" borderId="4" xfId="1" applyFont="1" applyFill="1" applyBorder="1" applyAlignment="1">
      <alignment horizontal="center" vertical="center" wrapText="1"/>
    </xf>
    <xf numFmtId="0" fontId="5" fillId="3" borderId="0" xfId="1" applyFont="1" applyFill="1" applyAlignment="1">
      <alignment horizontal="center" vertical="center"/>
    </xf>
    <xf numFmtId="0" fontId="5" fillId="3" borderId="0" xfId="1" applyFont="1" applyFill="1" applyAlignment="1">
      <alignment horizontal="center" vertical="center" wrapText="1"/>
    </xf>
    <xf numFmtId="0" fontId="4" fillId="2" borderId="6" xfId="1" applyFont="1" applyFill="1" applyBorder="1" applyAlignment="1">
      <alignment horizontal="left" vertical="center"/>
    </xf>
    <xf numFmtId="0" fontId="12" fillId="0" borderId="0" xfId="3" applyFont="1" applyAlignment="1">
      <alignment horizontal="left" vertical="top" wrapText="1"/>
    </xf>
    <xf numFmtId="0" fontId="6" fillId="0" borderId="0" xfId="1" applyFont="1" applyAlignment="1">
      <alignment horizontal="center" vertical="center" wrapText="1"/>
    </xf>
    <xf numFmtId="0" fontId="5" fillId="3" borderId="8" xfId="1" applyFont="1" applyFill="1" applyBorder="1" applyAlignment="1">
      <alignment horizontal="center" vertical="center" wrapText="1"/>
    </xf>
    <xf numFmtId="0" fontId="5" fillId="3" borderId="7" xfId="1" applyFont="1" applyFill="1" applyBorder="1" applyAlignment="1">
      <alignment horizontal="center" vertical="center"/>
    </xf>
    <xf numFmtId="0" fontId="27" fillId="0" borderId="14" xfId="4" applyFont="1" applyBorder="1" applyAlignment="1">
      <alignment horizontal="justify" vertical="top" wrapText="1"/>
    </xf>
    <xf numFmtId="0" fontId="27" fillId="0" borderId="13" xfId="4" applyFont="1" applyBorder="1" applyAlignment="1">
      <alignment horizontal="justify" vertical="top" wrapText="1"/>
    </xf>
    <xf numFmtId="0" fontId="27" fillId="0" borderId="12" xfId="4" applyFont="1" applyBorder="1" applyAlignment="1">
      <alignment horizontal="justify" vertical="top" wrapText="1"/>
    </xf>
    <xf numFmtId="0" fontId="27" fillId="0" borderId="17" xfId="4" applyFont="1" applyBorder="1" applyAlignment="1">
      <alignment horizontal="justify" vertical="top" wrapText="1"/>
    </xf>
    <xf numFmtId="0" fontId="27" fillId="0" borderId="16" xfId="4" applyFont="1" applyBorder="1" applyAlignment="1">
      <alignment horizontal="justify" vertical="top" wrapText="1"/>
    </xf>
    <xf numFmtId="0" fontId="27" fillId="0" borderId="15" xfId="4" applyFont="1" applyBorder="1" applyAlignment="1">
      <alignment horizontal="justify" vertical="top" wrapText="1"/>
    </xf>
    <xf numFmtId="0" fontId="27" fillId="0" borderId="11" xfId="4" applyFont="1" applyBorder="1" applyAlignment="1">
      <alignment horizontal="justify" vertical="top" wrapText="1"/>
    </xf>
    <xf numFmtId="0" fontId="27" fillId="0" borderId="10" xfId="4" applyFont="1" applyBorder="1" applyAlignment="1">
      <alignment horizontal="justify" vertical="top" wrapText="1"/>
    </xf>
    <xf numFmtId="0" fontId="27" fillId="0" borderId="9" xfId="4" applyFont="1" applyBorder="1" applyAlignment="1">
      <alignment horizontal="justify" vertical="top" wrapText="1"/>
    </xf>
    <xf numFmtId="0" fontId="27" fillId="5" borderId="1" xfId="4" applyFont="1" applyFill="1" applyBorder="1" applyAlignment="1">
      <alignment horizontal="center" vertical="center" wrapText="1"/>
    </xf>
    <xf numFmtId="0" fontId="27" fillId="5" borderId="30" xfId="4" applyFont="1" applyFill="1" applyBorder="1" applyAlignment="1">
      <alignment horizontal="center" vertical="center" wrapText="1"/>
    </xf>
    <xf numFmtId="0" fontId="27" fillId="5" borderId="29" xfId="4" applyFont="1" applyFill="1" applyBorder="1" applyAlignment="1">
      <alignment horizontal="center" vertical="center" wrapText="1"/>
    </xf>
    <xf numFmtId="0" fontId="27" fillId="0" borderId="26" xfId="4" applyFont="1" applyBorder="1" applyAlignment="1">
      <alignment horizontal="justify" vertical="top" wrapText="1"/>
    </xf>
    <xf numFmtId="0" fontId="27" fillId="0" borderId="25" xfId="4" applyFont="1" applyBorder="1" applyAlignment="1">
      <alignment horizontal="justify" vertical="top" wrapText="1"/>
    </xf>
    <xf numFmtId="0" fontId="27" fillId="0" borderId="23" xfId="4" applyFont="1" applyBorder="1" applyAlignment="1">
      <alignment horizontal="justify" vertical="top" wrapText="1"/>
    </xf>
    <xf numFmtId="0" fontId="27" fillId="0" borderId="22" xfId="4" applyFont="1" applyBorder="1" applyAlignment="1">
      <alignment horizontal="justify" vertical="top" wrapText="1"/>
    </xf>
    <xf numFmtId="0" fontId="27" fillId="0" borderId="33" xfId="4" applyFont="1" applyBorder="1" applyAlignment="1">
      <alignment horizontal="justify" vertical="center" wrapText="1"/>
    </xf>
    <xf numFmtId="0" fontId="27" fillId="0" borderId="0" xfId="4" applyFont="1" applyAlignment="1">
      <alignment horizontal="justify" vertical="center" wrapText="1"/>
    </xf>
    <xf numFmtId="0" fontId="21" fillId="0" borderId="0" xfId="4" applyFont="1" applyAlignment="1">
      <alignment horizontal="center" vertical="center" wrapText="1"/>
    </xf>
    <xf numFmtId="0" fontId="27" fillId="5" borderId="14" xfId="4" applyFont="1" applyFill="1" applyBorder="1" applyAlignment="1">
      <alignment horizontal="center" vertical="center"/>
    </xf>
    <xf numFmtId="0" fontId="27" fillId="5" borderId="13" xfId="4" applyFont="1" applyFill="1" applyBorder="1" applyAlignment="1">
      <alignment horizontal="center" vertical="center"/>
    </xf>
    <xf numFmtId="0" fontId="27" fillId="5" borderId="31" xfId="4" applyFont="1" applyFill="1" applyBorder="1" applyAlignment="1">
      <alignment horizontal="center" vertical="center"/>
    </xf>
    <xf numFmtId="0" fontId="27" fillId="5" borderId="11" xfId="4" applyFont="1" applyFill="1" applyBorder="1" applyAlignment="1">
      <alignment horizontal="center" vertical="center"/>
    </xf>
    <xf numFmtId="0" fontId="27" fillId="5" borderId="10" xfId="4" applyFont="1" applyFill="1" applyBorder="1" applyAlignment="1">
      <alignment horizontal="center" vertical="center"/>
    </xf>
    <xf numFmtId="0" fontId="27" fillId="5" borderId="28" xfId="4" applyFont="1" applyFill="1" applyBorder="1" applyAlignment="1">
      <alignment horizontal="center" vertical="center"/>
    </xf>
    <xf numFmtId="0" fontId="27" fillId="5" borderId="39" xfId="4" applyFont="1" applyFill="1" applyBorder="1" applyAlignment="1">
      <alignment horizontal="center" vertical="center" wrapText="1"/>
    </xf>
    <xf numFmtId="0" fontId="27" fillId="5" borderId="35" xfId="4" applyFont="1" applyFill="1" applyBorder="1" applyAlignment="1">
      <alignment horizontal="center" vertical="center" wrapText="1"/>
    </xf>
    <xf numFmtId="0" fontId="27" fillId="5" borderId="38" xfId="4" applyFont="1" applyFill="1" applyBorder="1" applyAlignment="1">
      <alignment horizontal="center" vertical="center" wrapText="1"/>
    </xf>
    <xf numFmtId="0" fontId="27" fillId="5" borderId="34" xfId="4" applyFont="1" applyFill="1" applyBorder="1" applyAlignment="1">
      <alignment horizontal="center" vertical="center" wrapText="1"/>
    </xf>
    <xf numFmtId="0" fontId="27" fillId="5" borderId="37" xfId="4" applyFont="1" applyFill="1" applyBorder="1" applyAlignment="1">
      <alignment horizontal="center" vertical="center" wrapText="1"/>
    </xf>
    <xf numFmtId="0" fontId="27" fillId="5" borderId="10" xfId="4" applyFont="1" applyFill="1" applyBorder="1" applyAlignment="1">
      <alignment horizontal="center" vertical="center" wrapText="1"/>
    </xf>
    <xf numFmtId="0" fontId="27" fillId="5" borderId="36" xfId="4" applyFont="1" applyFill="1" applyBorder="1" applyAlignment="1">
      <alignment horizontal="center" vertical="center" wrapText="1"/>
    </xf>
    <xf numFmtId="0" fontId="27" fillId="5" borderId="9" xfId="4" applyFont="1" applyFill="1" applyBorder="1" applyAlignment="1">
      <alignment horizontal="center" vertical="center" wrapText="1"/>
    </xf>
    <xf numFmtId="0" fontId="27" fillId="5" borderId="41" xfId="4" applyFont="1" applyFill="1" applyBorder="1" applyAlignment="1">
      <alignment horizontal="center" vertical="center" wrapText="1"/>
    </xf>
    <xf numFmtId="0" fontId="27" fillId="5" borderId="40" xfId="4" applyFont="1" applyFill="1" applyBorder="1" applyAlignment="1">
      <alignment horizontal="center" vertical="center" wrapText="1"/>
    </xf>
    <xf numFmtId="0" fontId="27" fillId="5" borderId="11" xfId="4" applyFont="1" applyFill="1" applyBorder="1" applyAlignment="1">
      <alignment horizontal="center" vertical="center" wrapText="1"/>
    </xf>
    <xf numFmtId="0" fontId="21" fillId="0" borderId="0" xfId="4" applyFont="1" applyAlignment="1">
      <alignment horizontal="justify" vertical="top" wrapText="1"/>
    </xf>
    <xf numFmtId="0" fontId="21" fillId="0" borderId="32" xfId="4" applyFont="1" applyBorder="1" applyAlignment="1">
      <alignment horizontal="justify" vertical="top" wrapText="1"/>
    </xf>
    <xf numFmtId="0" fontId="21" fillId="0" borderId="46" xfId="4" applyFont="1" applyBorder="1" applyAlignment="1">
      <alignment horizontal="justify" vertical="top" wrapText="1"/>
    </xf>
    <xf numFmtId="0" fontId="21" fillId="0" borderId="45" xfId="4" applyFont="1" applyBorder="1" applyAlignment="1">
      <alignment horizontal="justify" vertical="top" wrapText="1"/>
    </xf>
    <xf numFmtId="0" fontId="27" fillId="5" borderId="44" xfId="4" applyFont="1" applyFill="1" applyBorder="1" applyAlignment="1">
      <alignment horizontal="center" vertical="center" wrapText="1"/>
    </xf>
    <xf numFmtId="0" fontId="27" fillId="5" borderId="43" xfId="4" applyFont="1" applyFill="1" applyBorder="1" applyAlignment="1">
      <alignment horizontal="center" vertical="center" wrapText="1"/>
    </xf>
    <xf numFmtId="0" fontId="27" fillId="5" borderId="42" xfId="4" applyFont="1" applyFill="1" applyBorder="1" applyAlignment="1">
      <alignment horizontal="center" vertical="center" wrapText="1"/>
    </xf>
    <xf numFmtId="168" fontId="21" fillId="0" borderId="49" xfId="4" applyNumberFormat="1" applyFont="1" applyBorder="1" applyAlignment="1">
      <alignment horizontal="left" vertical="center" wrapText="1"/>
    </xf>
    <xf numFmtId="168" fontId="21" fillId="0" borderId="48" xfId="4" applyNumberFormat="1" applyFont="1" applyBorder="1" applyAlignment="1">
      <alignment horizontal="left" vertical="center" wrapText="1"/>
    </xf>
    <xf numFmtId="0" fontId="27" fillId="0" borderId="14" xfId="4" applyFont="1" applyBorder="1" applyAlignment="1">
      <alignment horizontal="center" vertical="top" wrapText="1"/>
    </xf>
    <xf numFmtId="0" fontId="27" fillId="0" borderId="13" xfId="4" applyFont="1" applyBorder="1" applyAlignment="1">
      <alignment horizontal="center" vertical="top" wrapText="1"/>
    </xf>
    <xf numFmtId="0" fontId="27" fillId="0" borderId="12" xfId="4" applyFont="1" applyBorder="1" applyAlignment="1">
      <alignment horizontal="center" vertical="top" wrapText="1"/>
    </xf>
    <xf numFmtId="0" fontId="21" fillId="0" borderId="0" xfId="4" applyFont="1" applyAlignment="1">
      <alignment vertical="top" wrapText="1"/>
    </xf>
    <xf numFmtId="0" fontId="21" fillId="0" borderId="32" xfId="4" applyFont="1" applyBorder="1" applyAlignment="1">
      <alignment vertical="top" wrapText="1"/>
    </xf>
    <xf numFmtId="0" fontId="20" fillId="0" borderId="25" xfId="4" applyFont="1" applyBorder="1" applyAlignment="1">
      <alignment horizontal="center" vertical="center" wrapText="1"/>
    </xf>
    <xf numFmtId="0" fontId="15" fillId="3" borderId="0" xfId="4" applyFont="1" applyFill="1" applyAlignment="1">
      <alignment horizontal="center" vertical="center" wrapText="1"/>
    </xf>
    <xf numFmtId="0" fontId="19" fillId="0" borderId="55" xfId="4" applyFont="1" applyBorder="1" applyAlignment="1">
      <alignment horizontal="center" vertical="center" wrapText="1"/>
    </xf>
    <xf numFmtId="0" fontId="27" fillId="0" borderId="52" xfId="4" applyFont="1" applyBorder="1" applyAlignment="1">
      <alignment horizontal="justify" vertical="center" wrapText="1"/>
    </xf>
    <xf numFmtId="0" fontId="27" fillId="0" borderId="54" xfId="4" applyFont="1" applyBorder="1" applyAlignment="1">
      <alignment horizontal="justify" vertical="center" wrapText="1"/>
    </xf>
    <xf numFmtId="0" fontId="27" fillId="0" borderId="53" xfId="4" applyFont="1" applyBorder="1" applyAlignment="1">
      <alignment horizontal="justify" vertical="center" wrapText="1"/>
    </xf>
    <xf numFmtId="0" fontId="20" fillId="0" borderId="52" xfId="4" applyFont="1" applyBorder="1" applyAlignment="1">
      <alignment horizontal="justify" vertical="center" wrapText="1"/>
    </xf>
    <xf numFmtId="0" fontId="20" fillId="0" borderId="54" xfId="4" applyFont="1" applyBorder="1" applyAlignment="1">
      <alignment horizontal="justify" vertical="center" wrapText="1"/>
    </xf>
    <xf numFmtId="167" fontId="27" fillId="0" borderId="53" xfId="4" applyNumberFormat="1" applyFont="1" applyBorder="1" applyAlignment="1">
      <alignment horizontal="center" vertical="center" wrapText="1"/>
    </xf>
    <xf numFmtId="167" fontId="27" fillId="0" borderId="52" xfId="4" applyNumberFormat="1" applyFont="1" applyBorder="1" applyAlignment="1">
      <alignment horizontal="center" vertical="center" wrapText="1"/>
    </xf>
    <xf numFmtId="0" fontId="21" fillId="0" borderId="14" xfId="4" applyFont="1" applyBorder="1" applyAlignment="1">
      <alignment horizontal="justify" vertical="top" wrapText="1"/>
    </xf>
    <xf numFmtId="0" fontId="21" fillId="0" borderId="13" xfId="4" applyFont="1" applyBorder="1" applyAlignment="1">
      <alignment horizontal="justify" vertical="top" wrapText="1"/>
    </xf>
    <xf numFmtId="0" fontId="21" fillId="0" borderId="12" xfId="4" applyFont="1" applyBorder="1" applyAlignment="1">
      <alignment horizontal="justify" vertical="top" wrapText="1"/>
    </xf>
    <xf numFmtId="0" fontId="21" fillId="0" borderId="17" xfId="4" applyFont="1" applyBorder="1" applyAlignment="1">
      <alignment horizontal="justify" vertical="top" wrapText="1"/>
    </xf>
    <xf numFmtId="0" fontId="21" fillId="0" borderId="16" xfId="4" applyFont="1" applyBorder="1" applyAlignment="1">
      <alignment horizontal="justify" vertical="top" wrapText="1"/>
    </xf>
    <xf numFmtId="0" fontId="21" fillId="0" borderId="15" xfId="4" applyFont="1" applyBorder="1" applyAlignment="1">
      <alignment horizontal="justify" vertical="top" wrapText="1"/>
    </xf>
    <xf numFmtId="0" fontId="19" fillId="0" borderId="32" xfId="4" applyFont="1" applyBorder="1" applyAlignment="1">
      <alignment vertical="top" wrapText="1"/>
    </xf>
    <xf numFmtId="0" fontId="19" fillId="0" borderId="0" xfId="4" applyFont="1" applyAlignment="1">
      <alignment vertical="top" wrapText="1"/>
    </xf>
    <xf numFmtId="0" fontId="22" fillId="3" borderId="0" xfId="4" applyFont="1" applyFill="1" applyAlignment="1">
      <alignment horizontal="center" vertical="center" wrapText="1"/>
    </xf>
    <xf numFmtId="0" fontId="10" fillId="0" borderId="55" xfId="4" applyFont="1" applyBorder="1" applyAlignment="1">
      <alignment horizontal="center" vertical="center" wrapText="1"/>
    </xf>
  </cellXfs>
  <cellStyles count="5">
    <cellStyle name="Millares 2" xfId="2" xr:uid="{00000000-0005-0000-0000-000000000000}"/>
    <cellStyle name="Normal" xfId="0" builtinId="0"/>
    <cellStyle name="Normal 2" xfId="4" xr:uid="{00000000-0005-0000-0000-000002000000}"/>
    <cellStyle name="Normal 2 2" xfId="1" xr:uid="{00000000-0005-0000-0000-000003000000}"/>
    <cellStyle name="Normal 3" xfId="3" xr:uid="{00000000-0005-0000-0000-000004000000}"/>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4.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9.xml"/><Relationship Id="rId118" Type="http://schemas.openxmlformats.org/officeDocument/2006/relationships/externalLink" Target="externalLinks/externalLink14.xml"/><Relationship Id="rId134" Type="http://schemas.openxmlformats.org/officeDocument/2006/relationships/externalLink" Target="externalLinks/externalLink30.xml"/><Relationship Id="rId139" Type="http://schemas.openxmlformats.org/officeDocument/2006/relationships/externalLink" Target="externalLinks/externalLink3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externalLink" Target="externalLinks/externalLink20.xml"/><Relationship Id="rId129" Type="http://schemas.openxmlformats.org/officeDocument/2006/relationships/externalLink" Target="externalLinks/externalLink2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6.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0.xml"/><Relationship Id="rId119" Type="http://schemas.openxmlformats.org/officeDocument/2006/relationships/externalLink" Target="externalLinks/externalLink1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6.xml"/><Relationship Id="rId135" Type="http://schemas.openxmlformats.org/officeDocument/2006/relationships/externalLink" Target="externalLinks/externalLink3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6.xml"/><Relationship Id="rId125" Type="http://schemas.openxmlformats.org/officeDocument/2006/relationships/externalLink" Target="externalLinks/externalLink21.xml"/><Relationship Id="rId141" Type="http://schemas.openxmlformats.org/officeDocument/2006/relationships/externalLink" Target="externalLinks/externalLink37.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externalLink" Target="externalLinks/externalLink11.xml"/><Relationship Id="rId131" Type="http://schemas.openxmlformats.org/officeDocument/2006/relationships/externalLink" Target="externalLinks/externalLink27.xml"/><Relationship Id="rId136" Type="http://schemas.openxmlformats.org/officeDocument/2006/relationships/externalLink" Target="externalLinks/externalLink3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externalLink" Target="externalLinks/externalLink22.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7.xml"/><Relationship Id="rId142" Type="http://schemas.openxmlformats.org/officeDocument/2006/relationships/externalLink" Target="externalLinks/externalLink3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2.xml"/><Relationship Id="rId13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externalLink" Target="externalLinks/externalLink2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8.xml"/><Relationship Id="rId14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externalLink" Target="externalLinks/externalLink2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9.xml"/><Relationship Id="rId14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mpu\Documentos\Trabajo\Trimestrales\2022\2T\Transversales\Anexo%2013%20Erogaciones%20para%20la%20Igualdad%20entre%20Mujeres%20y%20Hombres_2%20Trimestre%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#NULL!</v>
          </cell>
          <cell r="E7" t="e">
            <v>#NULL!</v>
          </cell>
          <cell r="F7">
            <v>1106249.1923825729</v>
          </cell>
          <cell r="G7"/>
          <cell r="H7"/>
        </row>
        <row r="8">
          <cell r="C8" t="str">
            <v>Ramos Autónomos</v>
          </cell>
          <cell r="D8" t="e">
            <v>#NULL!</v>
          </cell>
          <cell r="E8" t="e">
            <v>#NULL!</v>
          </cell>
          <cell r="F8">
            <v>34979.029620000001</v>
          </cell>
          <cell r="G8"/>
          <cell r="H8"/>
        </row>
        <row r="9">
          <cell r="C9" t="str">
            <v>Legislativo</v>
          </cell>
          <cell r="D9" t="e">
            <v>#NULL!</v>
          </cell>
          <cell r="E9" t="e">
            <v>#NULL!</v>
          </cell>
          <cell r="F9">
            <v>5575.9568859999999</v>
          </cell>
          <cell r="G9"/>
          <cell r="H9"/>
        </row>
        <row r="10">
          <cell r="C10" t="str">
            <v>Judicial</v>
          </cell>
          <cell r="D10" t="e">
            <v>#NULL!</v>
          </cell>
          <cell r="E10" t="e">
            <v>#NULL!</v>
          </cell>
          <cell r="F10">
            <v>17732.118564</v>
          </cell>
          <cell r="G10" t="e">
            <v>#NULL!</v>
          </cell>
          <cell r="H10" t="e">
            <v>#NULL!</v>
          </cell>
        </row>
        <row r="11">
          <cell r="C11" t="str">
            <v>IFE</v>
          </cell>
          <cell r="D11" t="e">
            <v>#NULL!</v>
          </cell>
          <cell r="E11" t="e">
            <v>#NULL!</v>
          </cell>
          <cell r="F11">
            <v>11095.954170000001</v>
          </cell>
          <cell r="G11"/>
          <cell r="H11"/>
        </row>
        <row r="12">
          <cell r="C12" t="str">
            <v>CNDH</v>
          </cell>
          <cell r="D12" t="e">
            <v>#NULL!</v>
          </cell>
          <cell r="E12" t="e">
            <v>#NULL!</v>
          </cell>
          <cell r="F12">
            <v>575</v>
          </cell>
          <cell r="G12" t="e">
            <v>#NULL!</v>
          </cell>
          <cell r="H12" t="e">
            <v>#NULL!</v>
          </cell>
        </row>
        <row r="13">
          <cell r="C13" t="str">
            <v>Poder Ejecutivo Federal</v>
          </cell>
          <cell r="D13" t="e">
            <v>#NULL!</v>
          </cell>
          <cell r="E13" t="e">
            <v>#NULL!</v>
          </cell>
          <cell r="F13">
            <v>1094034.8627625729</v>
          </cell>
          <cell r="G13"/>
          <cell r="H13"/>
        </row>
        <row r="14">
          <cell r="C14" t="str">
            <v>Administración Pública Centralizada</v>
          </cell>
          <cell r="D14" t="e">
            <v>#NULL!</v>
          </cell>
          <cell r="E14" t="e">
            <v>#NULL!</v>
          </cell>
          <cell r="F14">
            <v>627839.75631947303</v>
          </cell>
          <cell r="G14" t="e">
            <v>#BUSY!</v>
          </cell>
          <cell r="H14" t="e">
            <v>#BUSY!</v>
          </cell>
        </row>
        <row r="15">
          <cell r="C15" t="str">
            <v>Ramos Administrativos</v>
          </cell>
          <cell r="D15" t="e">
            <v>#NULL!</v>
          </cell>
          <cell r="E15" t="e">
            <v>#NULL!</v>
          </cell>
          <cell r="F15">
            <v>329739.71216047299</v>
          </cell>
          <cell r="G15"/>
          <cell r="H15"/>
        </row>
        <row r="16">
          <cell r="C16" t="str">
            <v>Presidencia de la República</v>
          </cell>
          <cell r="D16" t="e">
            <v>#NULL!</v>
          </cell>
          <cell r="E16" t="e">
            <v>#NULL!</v>
          </cell>
          <cell r="F16">
            <v>1661.8</v>
          </cell>
          <cell r="G16" t="e">
            <v>#NULL!</v>
          </cell>
          <cell r="H16" t="e">
            <v>#NULL!</v>
          </cell>
        </row>
        <row r="17">
          <cell r="C17" t="str">
            <v>Gobernación</v>
          </cell>
          <cell r="D17" t="e">
            <v>#NULL!</v>
          </cell>
          <cell r="E17" t="e">
            <v>#NULL!</v>
          </cell>
          <cell r="F17">
            <v>3990.3773893067819</v>
          </cell>
          <cell r="G17"/>
          <cell r="H17"/>
        </row>
        <row r="18">
          <cell r="C18" t="str">
            <v>Relaciones Exteriores</v>
          </cell>
          <cell r="D18" t="e">
            <v>#NULL!</v>
          </cell>
          <cell r="E18" t="e">
            <v>#NULL!</v>
          </cell>
          <cell r="F18">
            <v>3444.2217392281464</v>
          </cell>
          <cell r="G18" t="e">
            <v>#BUSY!</v>
          </cell>
          <cell r="H18" t="e">
            <v>#BUSY!</v>
          </cell>
        </row>
        <row r="19">
          <cell r="C19" t="str">
            <v>Hacienda y Crédito Público</v>
          </cell>
          <cell r="D19" t="e">
            <v>#NULL!</v>
          </cell>
          <cell r="E19" t="e">
            <v>#NULL!</v>
          </cell>
          <cell r="F19">
            <v>21785.236234639509</v>
          </cell>
          <cell r="G19"/>
          <cell r="H19"/>
        </row>
        <row r="20">
          <cell r="C20" t="str">
            <v>Defensa Nacional</v>
          </cell>
          <cell r="D20" t="e">
            <v>#NULL!</v>
          </cell>
          <cell r="E20" t="e">
            <v>#NULL!</v>
          </cell>
          <cell r="F20">
            <v>22831.5</v>
          </cell>
          <cell r="G20" t="e">
            <v>#NULL!</v>
          </cell>
          <cell r="H20" t="e">
            <v>#NULL!</v>
          </cell>
        </row>
        <row r="21">
          <cell r="C21" t="str">
            <v>Agricultura, Ganadería, Desarrollo Rural, Pesca y Alimentación</v>
          </cell>
          <cell r="D21" t="e">
            <v>#NULL!</v>
          </cell>
          <cell r="E21" t="e">
            <v>#NULL!</v>
          </cell>
          <cell r="F21">
            <v>41782.67967414231</v>
          </cell>
          <cell r="G21" t="e">
            <v>#BUSY!</v>
          </cell>
          <cell r="H21" t="e">
            <v>#BUSY!</v>
          </cell>
        </row>
        <row r="22">
          <cell r="C22" t="str">
            <v>Comunicaciones y Transportes</v>
          </cell>
          <cell r="D22"/>
          <cell r="E22"/>
          <cell r="F22">
            <v>23124.321967263677</v>
          </cell>
          <cell r="G22"/>
          <cell r="H22"/>
        </row>
        <row r="23">
          <cell r="C23" t="str">
            <v>Economía</v>
          </cell>
          <cell r="D23" t="e">
            <v>#NULL!</v>
          </cell>
          <cell r="E23" t="e">
            <v>#NULL!</v>
          </cell>
          <cell r="F23">
            <v>5403.4684054160825</v>
          </cell>
          <cell r="G23"/>
          <cell r="H23"/>
        </row>
        <row r="24">
          <cell r="C24" t="str">
            <v>Educación Pública</v>
          </cell>
          <cell r="D24" t="e">
            <v>#NULL!</v>
          </cell>
          <cell r="E24" t="e">
            <v>#NULL!</v>
          </cell>
          <cell r="F24">
            <v>106355.12181816016</v>
          </cell>
          <cell r="G24"/>
          <cell r="H24"/>
        </row>
        <row r="25">
          <cell r="C25" t="str">
            <v>Salud</v>
          </cell>
          <cell r="D25" t="e">
            <v>#NULL!</v>
          </cell>
          <cell r="E25" t="e">
            <v>#NULL!</v>
          </cell>
          <cell r="F25">
            <v>20866.981367065295</v>
          </cell>
          <cell r="G25"/>
          <cell r="H25"/>
        </row>
        <row r="26">
          <cell r="C26" t="str">
            <v>Marina</v>
          </cell>
          <cell r="D26" t="e">
            <v>#NULL!</v>
          </cell>
          <cell r="E26" t="e">
            <v>#NULL!</v>
          </cell>
          <cell r="F26">
            <v>8899.1815619089994</v>
          </cell>
          <cell r="G26"/>
          <cell r="H26"/>
        </row>
        <row r="27">
          <cell r="C27" t="str">
            <v>Trabajo y Previsión Social</v>
          </cell>
          <cell r="D27" t="e">
            <v>#NULL!</v>
          </cell>
          <cell r="E27" t="e">
            <v>#NULL!</v>
          </cell>
          <cell r="F27">
            <v>3150.6783178095025</v>
          </cell>
          <cell r="G27"/>
          <cell r="H27"/>
        </row>
        <row r="28">
          <cell r="C28" t="str">
            <v>Reforma Agraria</v>
          </cell>
          <cell r="D28" t="e">
            <v>#NULL!</v>
          </cell>
          <cell r="E28" t="e">
            <v>#NULL!</v>
          </cell>
          <cell r="F28">
            <v>2758.7493848384238</v>
          </cell>
          <cell r="G28"/>
          <cell r="H28"/>
        </row>
        <row r="29">
          <cell r="C29" t="str">
            <v>Medio Ambiente y Recursos Naturales</v>
          </cell>
          <cell r="D29" t="e">
            <v>#NULL!</v>
          </cell>
          <cell r="E29" t="e">
            <v>#NULL!</v>
          </cell>
          <cell r="F29">
            <v>17404.24703021417</v>
          </cell>
          <cell r="G29"/>
          <cell r="H29"/>
        </row>
        <row r="30">
          <cell r="C30" t="str">
            <v>Procuraduría General de la República</v>
          </cell>
          <cell r="D30" t="e">
            <v>#NULL!</v>
          </cell>
          <cell r="E30" t="e">
            <v>#NULL!</v>
          </cell>
          <cell r="F30">
            <v>7154.2865555299995</v>
          </cell>
          <cell r="G30"/>
          <cell r="H30"/>
        </row>
        <row r="31">
          <cell r="C31" t="str">
            <v>Energía</v>
          </cell>
          <cell r="D31" t="e">
            <v>#NULL!</v>
          </cell>
          <cell r="E31" t="e">
            <v>#NULL!</v>
          </cell>
          <cell r="F31">
            <v>1108.0129570125139</v>
          </cell>
          <cell r="G31"/>
          <cell r="H31"/>
        </row>
        <row r="32">
          <cell r="C32" t="str">
            <v>Desarrollo Social</v>
          </cell>
          <cell r="D32" t="e">
            <v>#NULL!</v>
          </cell>
          <cell r="E32" t="e">
            <v>#NULL!</v>
          </cell>
          <cell r="F32">
            <v>18977.497177757978</v>
          </cell>
          <cell r="G32"/>
          <cell r="H32"/>
        </row>
        <row r="33">
          <cell r="C33" t="str">
            <v>Turismo</v>
          </cell>
          <cell r="D33" t="e">
            <v>#NULL!</v>
          </cell>
          <cell r="E33" t="e">
            <v>#NULL!</v>
          </cell>
          <cell r="F33">
            <v>1458.8659428499029</v>
          </cell>
          <cell r="G33"/>
          <cell r="H33"/>
        </row>
        <row r="34">
          <cell r="C34" t="str">
            <v>Contraloría y Desarrollo Administrativo</v>
          </cell>
          <cell r="D34" t="e">
            <v>#NULL!</v>
          </cell>
          <cell r="E34" t="e">
            <v>#NULL!</v>
          </cell>
          <cell r="F34">
            <v>1164.3537113855627</v>
          </cell>
          <cell r="G34"/>
          <cell r="H34"/>
        </row>
        <row r="35">
          <cell r="C35" t="str">
            <v>Tribunales Agrarios</v>
          </cell>
          <cell r="D35" t="e">
            <v>#NULL!</v>
          </cell>
          <cell r="E35" t="e">
            <v>#NULL!</v>
          </cell>
          <cell r="F35">
            <v>533.6</v>
          </cell>
          <cell r="G35" t="e">
            <v>#NULL!</v>
          </cell>
          <cell r="H35" t="e">
            <v>#NULL!</v>
          </cell>
        </row>
        <row r="36">
          <cell r="C36" t="str">
            <v>Tribunal Federal de Justicia Fiscal y Administrativa</v>
          </cell>
          <cell r="D36" t="e">
            <v>#NULL!</v>
          </cell>
          <cell r="E36" t="e">
            <v>#NULL!</v>
          </cell>
          <cell r="F36">
            <v>814.6</v>
          </cell>
          <cell r="G36" t="e">
            <v>#NULL!</v>
          </cell>
          <cell r="H36" t="e">
            <v>#NULL!</v>
          </cell>
        </row>
        <row r="37">
          <cell r="C37" t="str">
            <v>Seguridad Pública</v>
          </cell>
          <cell r="D37" t="e">
            <v>#NULL!</v>
          </cell>
          <cell r="E37" t="e">
            <v>#NULL!</v>
          </cell>
          <cell r="F37">
            <v>7067.2309259439999</v>
          </cell>
          <cell r="G37"/>
          <cell r="H37"/>
        </row>
        <row r="38">
          <cell r="C38" t="str">
            <v>Consejería Jurídica del Ejecutivo Federal</v>
          </cell>
          <cell r="D38" t="e">
            <v>#NULL!</v>
          </cell>
          <cell r="E38" t="e">
            <v>#NULL!</v>
          </cell>
          <cell r="F38">
            <v>66.900000000000006</v>
          </cell>
          <cell r="G38"/>
          <cell r="H38"/>
        </row>
        <row r="39">
          <cell r="C39" t="str">
            <v>Ciencia y Tecnología</v>
          </cell>
          <cell r="D39" t="e">
            <v>#NULL!</v>
          </cell>
          <cell r="E39" t="e">
            <v>#NULL!</v>
          </cell>
          <cell r="F39">
            <v>7935.8</v>
          </cell>
          <cell r="G39" t="e">
            <v>#NULL!</v>
          </cell>
          <cell r="H39" t="e">
            <v>#NULL!</v>
          </cell>
        </row>
        <row r="40">
          <cell r="C40" t="str">
            <v>Ramos Generales</v>
          </cell>
          <cell r="D40" t="e">
            <v>#NULL!</v>
          </cell>
          <cell r="E40" t="e">
            <v>#NULL!</v>
          </cell>
          <cell r="F40">
            <v>298100.04415900004</v>
          </cell>
          <cell r="G40"/>
          <cell r="H40"/>
        </row>
        <row r="41">
          <cell r="C41" t="str">
            <v>Aportaciones a Seguridad Social</v>
          </cell>
          <cell r="D41" t="e">
            <v>#NULL!</v>
          </cell>
          <cell r="E41" t="e">
            <v>#NULL!</v>
          </cell>
          <cell r="F41">
            <v>19268.400000000001</v>
          </cell>
          <cell r="G41"/>
          <cell r="H41"/>
        </row>
        <row r="42">
          <cell r="C42" t="str">
            <v>Provisiones Salariales y Económicas</v>
          </cell>
          <cell r="D42" t="e">
            <v>#NULL!</v>
          </cell>
          <cell r="E42" t="e">
            <v>#NULL!</v>
          </cell>
          <cell r="F42">
            <v>3297.1138869999995</v>
          </cell>
          <cell r="G42"/>
          <cell r="H42"/>
        </row>
        <row r="43">
          <cell r="C43" t="str">
            <v>Previsiones y Aportaciones para los Sistemas de Educación Básica, Normal, Tecnológica y de Adultos</v>
          </cell>
          <cell r="D43" t="e">
            <v>#NULL!</v>
          </cell>
          <cell r="E43" t="e">
            <v>#NULL!</v>
          </cell>
          <cell r="F43">
            <v>23915.7</v>
          </cell>
          <cell r="G43" t="e">
            <v>#NULL!</v>
          </cell>
          <cell r="H43" t="e">
            <v>#NULL!</v>
          </cell>
        </row>
        <row r="44">
          <cell r="C44" t="str">
            <v>Aportaciones Federales para Entidades Federativas y Municipios</v>
          </cell>
          <cell r="D44" t="e">
            <v>#NULL!</v>
          </cell>
          <cell r="E44" t="e">
            <v>#NULL!</v>
          </cell>
          <cell r="F44">
            <v>234618.83027200002</v>
          </cell>
          <cell r="G44"/>
          <cell r="H44"/>
        </row>
        <row r="45">
          <cell r="C45" t="str">
            <v>Programa de Apoyos para el Fortalecimiento de las Entidades Federativas (PAFEF)</v>
          </cell>
          <cell r="D45" t="e">
            <v>#NULL!</v>
          </cell>
          <cell r="E45" t="e">
            <v>#NULL!</v>
          </cell>
          <cell r="F45">
            <v>17000</v>
          </cell>
          <cell r="G45" t="e">
            <v>#NULL!</v>
          </cell>
          <cell r="H45" t="e">
            <v>#NULL!</v>
          </cell>
        </row>
        <row r="46">
          <cell r="C46" t="str">
            <v>Organismos y Empresas</v>
          </cell>
          <cell r="D46" t="e">
            <v>#NULL!</v>
          </cell>
          <cell r="E46" t="e">
            <v>#NULL!</v>
          </cell>
          <cell r="F46">
            <v>466195.10644309997</v>
          </cell>
          <cell r="G46"/>
          <cell r="H46"/>
        </row>
        <row r="47">
          <cell r="C47" t="str">
            <v>Petróleos Mexicanos</v>
          </cell>
          <cell r="D47" t="e">
            <v>#NULL!</v>
          </cell>
          <cell r="E47" t="e">
            <v>#NULL!</v>
          </cell>
          <cell r="F47">
            <v>111798.07889999999</v>
          </cell>
          <cell r="G47"/>
          <cell r="H47"/>
        </row>
        <row r="48">
          <cell r="C48" t="str">
            <v>Comisión Federal de Electricidad</v>
          </cell>
          <cell r="D48" t="e">
            <v>#NULL!</v>
          </cell>
          <cell r="E48" t="e">
            <v>#NULL!</v>
          </cell>
          <cell r="F48">
            <v>106825.64690000001</v>
          </cell>
          <cell r="G48"/>
          <cell r="H48"/>
        </row>
        <row r="49">
          <cell r="C49" t="str">
            <v>Luz y Fuerza del Centro</v>
          </cell>
          <cell r="D49" t="e">
            <v>#NULL!</v>
          </cell>
          <cell r="E49" t="e">
            <v>#NULL!</v>
          </cell>
          <cell r="F49">
            <v>20582.327143100003</v>
          </cell>
          <cell r="G49"/>
          <cell r="H49"/>
        </row>
        <row r="50">
          <cell r="C50" t="str">
            <v>Caminos y Puentes Federales de Ingresos y Servicios Conexos</v>
          </cell>
          <cell r="D50" t="e">
            <v>#NULL!</v>
          </cell>
          <cell r="E50" t="e">
            <v>#NULL!</v>
          </cell>
          <cell r="F50">
            <v>2533.8146999999999</v>
          </cell>
          <cell r="G50"/>
          <cell r="H50"/>
        </row>
        <row r="51">
          <cell r="C51" t="str">
            <v>Instituto Mexicano del Seguro Social</v>
          </cell>
          <cell r="D51" t="e">
            <v>#NULL!</v>
          </cell>
          <cell r="E51" t="e">
            <v>#NULL!</v>
          </cell>
          <cell r="F51">
            <v>168785.78159999999</v>
          </cell>
          <cell r="G51"/>
          <cell r="H51"/>
        </row>
        <row r="52">
          <cell r="C52" t="str">
            <v>Instituto de Seguridad y Servicios Sociales de los Trabajadores del Estado</v>
          </cell>
          <cell r="D52" t="e">
            <v>#NULL!</v>
          </cell>
          <cell r="E52" t="e">
            <v>#NULL!</v>
          </cell>
          <cell r="F52">
            <v>54580.157200000001</v>
          </cell>
          <cell r="G52"/>
          <cell r="H52"/>
        </row>
        <row r="53">
          <cell r="C53" t="str">
            <v>Lotería Nacional</v>
          </cell>
          <cell r="D53" t="e">
            <v>#NULL!</v>
          </cell>
          <cell r="E53" t="e">
            <v>#NULL!</v>
          </cell>
          <cell r="F53">
            <v>1089.3</v>
          </cell>
          <cell r="G53" t="e">
            <v>#NULL!</v>
          </cell>
          <cell r="H53" t="e">
            <v>#NULL!</v>
          </cell>
        </row>
        <row r="55">
          <cell r="C55" t="str">
            <v>Aportaciones ISSSTE - FOVISSSTE</v>
          </cell>
          <cell r="D55" t="e">
            <v>#NULL!</v>
          </cell>
          <cell r="E55" t="e">
            <v>#NULL!</v>
          </cell>
          <cell r="F55">
            <v>22764.7</v>
          </cell>
          <cell r="G55" t="e">
            <v>#NULL!</v>
          </cell>
          <cell r="H55" t="e">
            <v>#NULL!</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 val="PERSONAL"/>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#NULL!</v>
          </cell>
          <cell r="E6" t="e">
            <v>#NULL!</v>
          </cell>
          <cell r="F6" t="e">
            <v>#NULL!</v>
          </cell>
          <cell r="G6">
            <v>1077287.66539</v>
          </cell>
          <cell r="H6" t="e">
            <v>#NULL!</v>
          </cell>
          <cell r="I6" t="e">
            <v>#NULL!</v>
          </cell>
          <cell r="J6">
            <v>100.00000000000001</v>
          </cell>
          <cell r="K6"/>
          <cell r="L6"/>
        </row>
        <row r="8">
          <cell r="C8" t="str">
            <v>Gasto Corriente</v>
          </cell>
          <cell r="D8" t="e">
            <v>#NULL!</v>
          </cell>
          <cell r="E8" t="e">
            <v>#NULL!</v>
          </cell>
          <cell r="F8" t="e">
            <v>#NULL!</v>
          </cell>
          <cell r="G8">
            <v>949176.40223899996</v>
          </cell>
          <cell r="H8"/>
          <cell r="I8"/>
          <cell r="J8">
            <v>88.1079801368912</v>
          </cell>
          <cell r="K8"/>
          <cell r="L8"/>
        </row>
        <row r="9">
          <cell r="C9" t="str">
            <v>Servicios Personales</v>
          </cell>
          <cell r="D9" t="e">
            <v>#NULL!</v>
          </cell>
          <cell r="E9" t="e">
            <v>#NULL!</v>
          </cell>
          <cell r="F9" t="e">
            <v>#NULL!</v>
          </cell>
          <cell r="G9">
            <v>494038.317637</v>
          </cell>
          <cell r="H9" t="e">
            <v>#NULL!</v>
          </cell>
          <cell r="I9" t="e">
            <v>#NULL!</v>
          </cell>
          <cell r="J9">
            <v>45.859461080727044</v>
          </cell>
          <cell r="K9"/>
          <cell r="L9"/>
        </row>
        <row r="10">
          <cell r="C10" t="str">
            <v>Pensiones</v>
          </cell>
          <cell r="D10" t="e">
            <v>#NULL!</v>
          </cell>
          <cell r="E10" t="e">
            <v>#NULL!</v>
          </cell>
          <cell r="F10" t="e">
            <v>#NULL!</v>
          </cell>
          <cell r="G10">
            <v>138693.506517</v>
          </cell>
          <cell r="H10" t="e">
            <v>#NULL!</v>
          </cell>
          <cell r="I10" t="e">
            <v>#NULL!</v>
          </cell>
          <cell r="J10">
            <v>12.87432419146748</v>
          </cell>
          <cell r="K10" t="e">
            <v>#BUSY!</v>
          </cell>
          <cell r="L10" t="e">
            <v>#BUSY!</v>
          </cell>
        </row>
        <row r="11">
          <cell r="C11" t="str">
            <v>Otros Corrientes</v>
          </cell>
          <cell r="D11" t="e">
            <v>#NULL!</v>
          </cell>
          <cell r="E11" t="e">
            <v>#NULL!</v>
          </cell>
          <cell r="F11" t="e">
            <v>#NULL!</v>
          </cell>
          <cell r="G11">
            <v>316444.57808499999</v>
          </cell>
          <cell r="H11"/>
          <cell r="I11"/>
          <cell r="J11">
            <v>29.374194864696669</v>
          </cell>
          <cell r="K11"/>
          <cell r="L11"/>
        </row>
        <row r="13">
          <cell r="C13" t="str">
            <v>Gasto de Capital</v>
          </cell>
          <cell r="D13" t="e">
            <v>#NULL!</v>
          </cell>
          <cell r="E13" t="e">
            <v>#NULL!</v>
          </cell>
          <cell r="F13" t="e">
            <v>#NULL!</v>
          </cell>
          <cell r="G13">
            <v>128111.26315100001</v>
          </cell>
          <cell r="H13"/>
          <cell r="I13"/>
          <cell r="J13">
            <v>11.892019863108814</v>
          </cell>
          <cell r="K13"/>
          <cell r="L13"/>
        </row>
        <row r="14">
          <cell r="C14" t="str">
            <v>Inversión Física</v>
          </cell>
          <cell r="D14" t="e">
            <v>#NULL!</v>
          </cell>
          <cell r="E14" t="e">
            <v>#NULL!</v>
          </cell>
          <cell r="F14" t="e">
            <v>#NULL!</v>
          </cell>
          <cell r="G14">
            <v>124651.02185100001</v>
          </cell>
          <cell r="H14"/>
          <cell r="I14"/>
          <cell r="J14">
            <v>11.570820483299029</v>
          </cell>
          <cell r="K14"/>
          <cell r="L14"/>
        </row>
        <row r="15">
          <cell r="C15" t="str">
            <v>Otros de Capital</v>
          </cell>
          <cell r="D15" t="e">
            <v>#NULL!</v>
          </cell>
          <cell r="E15" t="e">
            <v>#NULL!</v>
          </cell>
          <cell r="F15" t="e">
            <v>#NULL!</v>
          </cell>
          <cell r="G15">
            <v>3460.2413000000001</v>
          </cell>
          <cell r="H15"/>
          <cell r="I15"/>
          <cell r="J15">
            <v>0.32119937980978575</v>
          </cell>
          <cell r="K15"/>
          <cell r="L15"/>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#NULL!</v>
          </cell>
          <cell r="H42" t="e">
            <v>#NULL!</v>
          </cell>
          <cell r="I42" t="e">
            <v>#NULL!</v>
          </cell>
          <cell r="J42" t="e">
            <v>#NULL!</v>
          </cell>
          <cell r="K42" t="e">
            <v>#NULL!</v>
          </cell>
        </row>
        <row r="44">
          <cell r="C44" t="str">
            <v>Gobiernos de entidades federativas</v>
          </cell>
          <cell r="D44">
            <v>381951.6</v>
          </cell>
          <cell r="E44">
            <v>408629.5</v>
          </cell>
          <cell r="F44">
            <v>393140.8097553635</v>
          </cell>
          <cell r="G44" t="e">
            <v>#BUSY!</v>
          </cell>
          <cell r="H44" t="e">
            <v>#BUSY!</v>
          </cell>
          <cell r="I44" t="e">
            <v>#BUSY!</v>
          </cell>
          <cell r="J44" t="e">
            <v>#BUSY!</v>
          </cell>
          <cell r="K44" t="e">
            <v>#BUSY!</v>
          </cell>
        </row>
        <row r="45">
          <cell r="C45" t="str">
            <v>PAFEF</v>
          </cell>
          <cell r="D45">
            <v>12807.7</v>
          </cell>
          <cell r="E45">
            <v>14700</v>
          </cell>
          <cell r="F45">
            <v>14700</v>
          </cell>
          <cell r="G45"/>
          <cell r="H45"/>
          <cell r="I45"/>
          <cell r="J45" t="str">
            <v>--</v>
          </cell>
          <cell r="K45" t="str">
            <v>--</v>
          </cell>
        </row>
        <row r="46">
          <cell r="C46" t="str">
            <v>Participaciones Federales</v>
          </cell>
          <cell r="D46">
            <v>154663.29999999999</v>
          </cell>
          <cell r="E46">
            <v>166562.1</v>
          </cell>
          <cell r="F46">
            <v>151871.71319536353</v>
          </cell>
          <cell r="G46" t="e">
            <v>#BUSY!</v>
          </cell>
          <cell r="H46" t="e">
            <v>#BUSY!</v>
          </cell>
          <cell r="I46" t="e">
            <v>#BUSY!</v>
          </cell>
          <cell r="J46" t="e">
            <v>#BUSY!</v>
          </cell>
          <cell r="K46" t="e">
            <v>#BUSY!</v>
          </cell>
        </row>
        <row r="47">
          <cell r="C47" t="str">
            <v>Aportaciones federales para entidades y municipios</v>
          </cell>
          <cell r="D47">
            <v>187923.6</v>
          </cell>
          <cell r="E47">
            <v>199010.4</v>
          </cell>
          <cell r="F47">
            <v>198212.09656000001</v>
          </cell>
          <cell r="G47"/>
          <cell r="H47"/>
          <cell r="I47"/>
          <cell r="J47">
            <v>213464.87864000001</v>
          </cell>
          <cell r="K47"/>
        </row>
        <row r="48">
          <cell r="C48" t="str">
            <v>FAEB 2_/</v>
          </cell>
          <cell r="D48">
            <v>145447.29999999999</v>
          </cell>
          <cell r="E48">
            <v>156656.4</v>
          </cell>
          <cell r="F48">
            <v>155732.5</v>
          </cell>
          <cell r="G48"/>
          <cell r="H48"/>
          <cell r="I48"/>
          <cell r="J48">
            <v>166838.6</v>
          </cell>
          <cell r="K48"/>
        </row>
        <row r="49">
          <cell r="C49" t="str">
            <v>FASSA</v>
          </cell>
          <cell r="D49">
            <v>25336.7</v>
          </cell>
          <cell r="E49">
            <v>26758.799999999999</v>
          </cell>
          <cell r="F49">
            <v>26827.7</v>
          </cell>
          <cell r="G49"/>
          <cell r="H49"/>
          <cell r="I49"/>
          <cell r="J49">
            <v>31163.4</v>
          </cell>
          <cell r="K49"/>
        </row>
        <row r="50">
          <cell r="C50" t="str">
            <v>FAIS/FISE</v>
          </cell>
          <cell r="D50">
            <v>2310.6</v>
          </cell>
          <cell r="E50">
            <v>2640.2</v>
          </cell>
          <cell r="F50">
            <v>2640.1965599999999</v>
          </cell>
          <cell r="G50"/>
          <cell r="H50"/>
          <cell r="I50"/>
          <cell r="J50">
            <v>2698.1786400000001</v>
          </cell>
          <cell r="K50"/>
        </row>
        <row r="51">
          <cell r="C51" t="str">
            <v>FASP</v>
          </cell>
          <cell r="D51">
            <v>5786.4</v>
          </cell>
          <cell r="E51">
            <v>3000</v>
          </cell>
          <cell r="F51">
            <v>3000</v>
          </cell>
          <cell r="G51" t="e">
            <v>#NULL!</v>
          </cell>
          <cell r="H51" t="e">
            <v>#NULL!</v>
          </cell>
          <cell r="I51" t="e">
            <v>#NULL!</v>
          </cell>
          <cell r="J51">
            <v>2500</v>
          </cell>
          <cell r="K51" t="e">
            <v>#NULL!</v>
          </cell>
        </row>
        <row r="52">
          <cell r="C52" t="str">
            <v>FAM</v>
          </cell>
          <cell r="D52">
            <v>6231.1</v>
          </cell>
          <cell r="E52">
            <v>7092.8</v>
          </cell>
          <cell r="F52">
            <v>7092.9</v>
          </cell>
          <cell r="G52" t="e">
            <v>#NULL!</v>
          </cell>
          <cell r="H52" t="e">
            <v>#NULL!</v>
          </cell>
          <cell r="I52" t="e">
            <v>#NULL!</v>
          </cell>
          <cell r="J52">
            <v>7248.6</v>
          </cell>
          <cell r="K52" t="e">
            <v>#NULL!</v>
          </cell>
        </row>
        <row r="53">
          <cell r="C53" t="str">
            <v>FAETA</v>
          </cell>
          <cell r="D53">
            <v>2811.5</v>
          </cell>
          <cell r="E53">
            <v>2862.2</v>
          </cell>
          <cell r="F53">
            <v>2918.8</v>
          </cell>
          <cell r="G53" t="e">
            <v>#NULL!</v>
          </cell>
          <cell r="H53" t="e">
            <v>#NULL!</v>
          </cell>
          <cell r="I53" t="e">
            <v>#NULL!</v>
          </cell>
          <cell r="J53">
            <v>3016.1</v>
          </cell>
          <cell r="K53" t="e">
            <v>#NULL!</v>
          </cell>
        </row>
        <row r="54">
          <cell r="C54" t="str">
            <v>Convenios de descentralización</v>
          </cell>
          <cell r="D54">
            <v>26557</v>
          </cell>
          <cell r="E54">
            <v>28357</v>
          </cell>
          <cell r="F54">
            <v>28357</v>
          </cell>
          <cell r="G54" t="e">
            <v>#NULL!</v>
          </cell>
          <cell r="H54" t="e">
            <v>#NULL!</v>
          </cell>
          <cell r="I54" t="e">
            <v>#NULL!</v>
          </cell>
          <cell r="J54">
            <v>25925</v>
          </cell>
          <cell r="K54" t="e">
            <v>#NULL!</v>
          </cell>
        </row>
        <row r="56">
          <cell r="C56" t="str">
            <v>Gobiernos municipales</v>
          </cell>
          <cell r="D56">
            <v>78560.5</v>
          </cell>
          <cell r="E56">
            <v>94101.200000000012</v>
          </cell>
          <cell r="F56">
            <v>89459.190244636469</v>
          </cell>
          <cell r="G56" t="e">
            <v>#BUSY!</v>
          </cell>
          <cell r="H56" t="e">
            <v>#BUSY!</v>
          </cell>
          <cell r="I56" t="e">
            <v>#BUSY!</v>
          </cell>
          <cell r="J56" t="e">
            <v>#BUSY!</v>
          </cell>
          <cell r="K56" t="e">
            <v>#BUSY!</v>
          </cell>
        </row>
        <row r="57">
          <cell r="C57" t="str">
            <v>Participaciones federales</v>
          </cell>
          <cell r="D57">
            <v>42267.9</v>
          </cell>
          <cell r="E57">
            <v>52630.8</v>
          </cell>
          <cell r="F57">
            <v>47988.886804636466</v>
          </cell>
          <cell r="G57" t="e">
            <v>#BUSY!</v>
          </cell>
          <cell r="H57" t="e">
            <v>#BUSY!</v>
          </cell>
          <cell r="I57" t="e">
            <v>#BUSY!</v>
          </cell>
          <cell r="J57" t="e">
            <v>#BUSY!</v>
          </cell>
          <cell r="K57" t="e">
            <v>#BUSY!</v>
          </cell>
        </row>
        <row r="58">
          <cell r="C58" t="str">
            <v>Aportaciones federales para entidades y municipios</v>
          </cell>
          <cell r="D58">
            <v>36292.6</v>
          </cell>
          <cell r="E58">
            <v>41470.400000000001</v>
          </cell>
          <cell r="F58">
            <v>41470.303440000003</v>
          </cell>
          <cell r="G58"/>
          <cell r="H58"/>
          <cell r="I58"/>
          <cell r="J58">
            <v>42381.021359999999</v>
          </cell>
          <cell r="K58"/>
        </row>
        <row r="59">
          <cell r="C59" t="str">
            <v>FAIS/FISM</v>
          </cell>
          <cell r="D59">
            <v>16753.5</v>
          </cell>
          <cell r="E59">
            <v>19143.7</v>
          </cell>
          <cell r="F59">
            <v>19143.603439999999</v>
          </cell>
          <cell r="G59"/>
          <cell r="H59"/>
          <cell r="I59"/>
          <cell r="J59">
            <v>19564.021359999999</v>
          </cell>
          <cell r="K59"/>
        </row>
        <row r="60">
          <cell r="C60" t="str">
            <v>FORTAMUN</v>
          </cell>
          <cell r="D60">
            <v>19539.099999999999</v>
          </cell>
          <cell r="E60">
            <v>22326.7</v>
          </cell>
          <cell r="F60">
            <v>22326.7</v>
          </cell>
          <cell r="G60"/>
          <cell r="H60"/>
          <cell r="I60"/>
          <cell r="J60">
            <v>22817</v>
          </cell>
          <cell r="K60"/>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#BUSY!</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#BUSY!</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#BUSY!</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#BUSY!</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#BUSY!</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#BUSY!</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#BUSY!</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#BUSY!</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#NULL!</v>
          </cell>
          <cell r="E6" t="e">
            <v>#NULL!</v>
          </cell>
          <cell r="F6" t="e">
            <v>#NULL!</v>
          </cell>
          <cell r="G6">
            <v>1077287.66539</v>
          </cell>
          <cell r="H6" t="e">
            <v>#NULL!</v>
          </cell>
          <cell r="I6" t="e">
            <v>#NULL!</v>
          </cell>
          <cell r="J6">
            <v>100.00000000000001</v>
          </cell>
          <cell r="K6"/>
          <cell r="L6"/>
        </row>
        <row r="8">
          <cell r="C8" t="str">
            <v>Gasto Corriente</v>
          </cell>
          <cell r="D8" t="e">
            <v>#NULL!</v>
          </cell>
          <cell r="E8" t="e">
            <v>#NULL!</v>
          </cell>
          <cell r="F8" t="e">
            <v>#NULL!</v>
          </cell>
          <cell r="G8">
            <v>949176.40223899996</v>
          </cell>
          <cell r="H8"/>
          <cell r="I8"/>
          <cell r="J8">
            <v>88.1079801368912</v>
          </cell>
          <cell r="K8"/>
          <cell r="L8"/>
        </row>
        <row r="9">
          <cell r="C9" t="str">
            <v>Servicios Personales</v>
          </cell>
          <cell r="D9" t="e">
            <v>#NULL!</v>
          </cell>
          <cell r="E9" t="e">
            <v>#NULL!</v>
          </cell>
          <cell r="F9" t="e">
            <v>#NULL!</v>
          </cell>
          <cell r="G9">
            <v>494038.317637</v>
          </cell>
          <cell r="H9" t="e">
            <v>#NULL!</v>
          </cell>
          <cell r="I9" t="e">
            <v>#NULL!</v>
          </cell>
          <cell r="J9">
            <v>45.859461080727044</v>
          </cell>
          <cell r="K9"/>
          <cell r="L9"/>
        </row>
        <row r="10">
          <cell r="C10" t="str">
            <v>Pensiones</v>
          </cell>
          <cell r="D10" t="e">
            <v>#NULL!</v>
          </cell>
          <cell r="E10" t="e">
            <v>#NULL!</v>
          </cell>
          <cell r="F10" t="e">
            <v>#NULL!</v>
          </cell>
          <cell r="G10">
            <v>138693.506517</v>
          </cell>
          <cell r="H10" t="e">
            <v>#NULL!</v>
          </cell>
          <cell r="I10" t="e">
            <v>#NULL!</v>
          </cell>
          <cell r="J10">
            <v>12.87432419146748</v>
          </cell>
          <cell r="K10" t="e">
            <v>#BUSY!</v>
          </cell>
          <cell r="L10" t="e">
            <v>#BUSY!</v>
          </cell>
        </row>
        <row r="11">
          <cell r="C11" t="str">
            <v>Otros Corrientes</v>
          </cell>
          <cell r="D11" t="e">
            <v>#NULL!</v>
          </cell>
          <cell r="E11" t="e">
            <v>#NULL!</v>
          </cell>
          <cell r="F11" t="e">
            <v>#NULL!</v>
          </cell>
          <cell r="G11">
            <v>316444.57808499999</v>
          </cell>
          <cell r="H11"/>
          <cell r="I11"/>
          <cell r="J11">
            <v>29.374194864696669</v>
          </cell>
          <cell r="K11"/>
          <cell r="L11"/>
        </row>
        <row r="13">
          <cell r="C13" t="str">
            <v>Gasto de Capital</v>
          </cell>
          <cell r="D13" t="e">
            <v>#NULL!</v>
          </cell>
          <cell r="E13" t="e">
            <v>#NULL!</v>
          </cell>
          <cell r="F13" t="e">
            <v>#NULL!</v>
          </cell>
          <cell r="G13">
            <v>128111.26315100001</v>
          </cell>
          <cell r="H13"/>
          <cell r="I13"/>
          <cell r="J13">
            <v>11.892019863108814</v>
          </cell>
          <cell r="K13"/>
          <cell r="L13"/>
        </row>
        <row r="14">
          <cell r="C14" t="str">
            <v>Inversión Física</v>
          </cell>
          <cell r="D14" t="e">
            <v>#NULL!</v>
          </cell>
          <cell r="E14" t="e">
            <v>#NULL!</v>
          </cell>
          <cell r="F14" t="e">
            <v>#NULL!</v>
          </cell>
          <cell r="G14">
            <v>124651.02185100001</v>
          </cell>
          <cell r="H14"/>
          <cell r="I14"/>
          <cell r="J14">
            <v>11.570820483299029</v>
          </cell>
          <cell r="K14"/>
          <cell r="L14"/>
        </row>
        <row r="15">
          <cell r="C15" t="str">
            <v>Otros de Capital</v>
          </cell>
          <cell r="D15" t="e">
            <v>#NULL!</v>
          </cell>
          <cell r="E15" t="e">
            <v>#NULL!</v>
          </cell>
          <cell r="F15" t="e">
            <v>#NULL!</v>
          </cell>
          <cell r="G15">
            <v>3460.2413000000001</v>
          </cell>
          <cell r="H15"/>
          <cell r="I15"/>
          <cell r="J15">
            <v>0.32119937980978575</v>
          </cell>
          <cell r="K15"/>
          <cell r="L15"/>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3"/>
    </sheetNames>
    <sheetDataSet>
      <sheetData sheetId="0">
        <row r="11">
          <cell r="D11">
            <v>233732297645.13727</v>
          </cell>
          <cell r="E11">
            <v>232406719048.79001</v>
          </cell>
          <cell r="F11">
            <v>149397191110.11005</v>
          </cell>
          <cell r="G11">
            <v>121145807912.44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M85"/>
  <sheetViews>
    <sheetView showGridLines="0" tabSelected="1" view="pageBreakPreview" zoomScaleNormal="100" zoomScaleSheetLayoutView="100" workbookViewId="0">
      <selection sqref="A1:D1"/>
    </sheetView>
  </sheetViews>
  <sheetFormatPr baseColWidth="10" defaultColWidth="11" defaultRowHeight="14"/>
  <cols>
    <col min="1" max="1" width="3.453125" style="1" customWidth="1"/>
    <col min="2" max="2" width="3.81640625" style="1" customWidth="1"/>
    <col min="3" max="3" width="50.453125" style="1" customWidth="1"/>
    <col min="4" max="4" width="16.453125" style="1" customWidth="1"/>
    <col min="5" max="5" width="14.54296875" style="1" customWidth="1"/>
    <col min="6" max="7" width="13.81640625" style="1" customWidth="1"/>
    <col min="8" max="8" width="1.26953125" style="1" customWidth="1"/>
    <col min="9" max="10" width="13.81640625" style="1" customWidth="1"/>
    <col min="11" max="11" width="14.1796875" style="1" customWidth="1"/>
    <col min="12" max="12" width="15.26953125" style="1" customWidth="1"/>
    <col min="13" max="13" width="2.81640625" style="1" customWidth="1"/>
    <col min="14" max="16384" width="11" style="1"/>
  </cols>
  <sheetData>
    <row r="1" spans="1:13" ht="49.5" customHeight="1">
      <c r="A1" s="112" t="s">
        <v>13</v>
      </c>
      <c r="B1" s="112"/>
      <c r="C1" s="112"/>
      <c r="D1" s="112"/>
      <c r="E1" s="23" t="s">
        <v>33</v>
      </c>
    </row>
    <row r="3" spans="1:13" ht="30.75" customHeight="1" thickBot="1">
      <c r="B3" s="113" t="s">
        <v>12</v>
      </c>
      <c r="C3" s="113"/>
      <c r="D3" s="113"/>
      <c r="E3" s="113"/>
      <c r="F3" s="113"/>
      <c r="G3" s="113"/>
      <c r="H3" s="113"/>
      <c r="I3" s="113"/>
      <c r="J3" s="113"/>
      <c r="K3" s="113"/>
      <c r="L3" s="113"/>
    </row>
    <row r="4" spans="1:13" ht="8.25" customHeight="1">
      <c r="B4" s="22"/>
      <c r="C4" s="22"/>
      <c r="D4" s="22"/>
      <c r="E4" s="22"/>
      <c r="F4" s="22"/>
      <c r="G4" s="22"/>
      <c r="H4" s="22"/>
      <c r="I4" s="22"/>
      <c r="J4" s="22"/>
      <c r="K4" s="22"/>
      <c r="L4" s="22"/>
    </row>
    <row r="5" spans="1:13" ht="45.75" customHeight="1">
      <c r="B5" s="114" t="s">
        <v>11</v>
      </c>
      <c r="C5" s="114"/>
      <c r="D5" s="114"/>
      <c r="E5" s="114"/>
      <c r="F5" s="114"/>
      <c r="G5" s="114"/>
      <c r="H5" s="21"/>
      <c r="I5" s="115" t="str">
        <f>"Avances en "&amp;TEXT(I10+J10+K10+L10,"#,##0")&amp;" indicadores"&amp;CHAR(10)&amp;"por rangos de porcentaje"</f>
        <v>Avances en 264 indicadores
por rangos de porcentaje</v>
      </c>
      <c r="J5" s="114"/>
      <c r="K5" s="114"/>
      <c r="L5" s="114"/>
    </row>
    <row r="6" spans="1:13" ht="24" customHeight="1">
      <c r="B6" s="116" t="s">
        <v>10</v>
      </c>
      <c r="C6" s="116"/>
      <c r="D6" s="117" t="s">
        <v>9</v>
      </c>
      <c r="E6" s="117" t="s">
        <v>8</v>
      </c>
      <c r="F6" s="117" t="s">
        <v>7</v>
      </c>
      <c r="G6" s="117" t="s">
        <v>6</v>
      </c>
      <c r="H6" s="20"/>
      <c r="I6" s="117" t="s">
        <v>5</v>
      </c>
      <c r="J6" s="117" t="s">
        <v>4</v>
      </c>
      <c r="K6" s="117" t="s">
        <v>3</v>
      </c>
      <c r="L6" s="116" t="s">
        <v>2</v>
      </c>
    </row>
    <row r="7" spans="1:13" s="14" customFormat="1" ht="35.25" customHeight="1">
      <c r="A7" s="17"/>
      <c r="B7" s="116"/>
      <c r="C7" s="116"/>
      <c r="D7" s="117"/>
      <c r="E7" s="117"/>
      <c r="F7" s="117"/>
      <c r="G7" s="117"/>
      <c r="H7" s="20"/>
      <c r="I7" s="117"/>
      <c r="J7" s="116"/>
      <c r="K7" s="116"/>
      <c r="L7" s="116"/>
    </row>
    <row r="8" spans="1:13" s="14" customFormat="1" ht="8.25" customHeight="1" thickBot="1">
      <c r="A8" s="17"/>
      <c r="B8" s="18"/>
      <c r="C8" s="18"/>
      <c r="D8" s="19"/>
      <c r="E8" s="19"/>
      <c r="F8" s="19"/>
      <c r="G8" s="19"/>
      <c r="H8" s="19"/>
      <c r="I8" s="19"/>
      <c r="J8" s="18"/>
      <c r="K8" s="18"/>
      <c r="L8" s="18"/>
    </row>
    <row r="9" spans="1:13" s="14" customFormat="1" ht="8.25" customHeight="1" thickBot="1">
      <c r="A9" s="17"/>
      <c r="B9" s="15"/>
      <c r="C9" s="15"/>
      <c r="D9" s="16"/>
      <c r="E9" s="16"/>
      <c r="F9" s="16"/>
      <c r="G9" s="16"/>
      <c r="H9" s="16"/>
      <c r="I9" s="16"/>
      <c r="J9" s="15"/>
      <c r="K9" s="15"/>
      <c r="L9" s="15"/>
    </row>
    <row r="10" spans="1:13">
      <c r="B10" s="111" t="s">
        <v>1</v>
      </c>
      <c r="C10" s="111"/>
      <c r="D10" s="11">
        <f t="shared" ref="D10:L10" si="0">SUM(D12:D43)</f>
        <v>393</v>
      </c>
      <c r="E10" s="11">
        <f t="shared" si="0"/>
        <v>115</v>
      </c>
      <c r="F10" s="11">
        <f t="shared" si="0"/>
        <v>264</v>
      </c>
      <c r="G10" s="11">
        <f t="shared" si="0"/>
        <v>14</v>
      </c>
      <c r="H10" s="13">
        <f t="shared" si="0"/>
        <v>0</v>
      </c>
      <c r="I10" s="11">
        <f t="shared" si="0"/>
        <v>14</v>
      </c>
      <c r="J10" s="11">
        <f t="shared" si="0"/>
        <v>14</v>
      </c>
      <c r="K10" s="12">
        <f t="shared" si="0"/>
        <v>55</v>
      </c>
      <c r="L10" s="12">
        <f t="shared" si="0"/>
        <v>181</v>
      </c>
    </row>
    <row r="11" spans="1:13">
      <c r="B11" s="111" t="s">
        <v>0</v>
      </c>
      <c r="C11" s="111"/>
      <c r="D11" s="11"/>
      <c r="E11" s="7">
        <f>E10/$D$10*100</f>
        <v>29.262086513994912</v>
      </c>
      <c r="F11" s="7">
        <f>F10/$D$10*100</f>
        <v>67.175572519083971</v>
      </c>
      <c r="G11" s="7">
        <f>G10/$D$10*100</f>
        <v>3.5623409669211195</v>
      </c>
      <c r="H11" s="7"/>
      <c r="I11" s="11">
        <f>I10/($I$10+$J$10+$K$10+$L$10)*100</f>
        <v>5.3030303030303028</v>
      </c>
      <c r="J11" s="7">
        <f>J10/($I$10+$J$10+$K$10+$L$10)*100</f>
        <v>5.3030303030303028</v>
      </c>
      <c r="K11" s="7">
        <f>K10/($I$10+$J$10+$K$10+$L$10)*100</f>
        <v>20.833333333333336</v>
      </c>
      <c r="L11" s="7">
        <f>L10/($I$10+$J$10+$K$10+$L$10)*100</f>
        <v>68.560606060606062</v>
      </c>
    </row>
    <row r="12" spans="1:13">
      <c r="B12" s="10">
        <v>1</v>
      </c>
      <c r="C12" s="8" t="s">
        <v>34</v>
      </c>
      <c r="D12" s="7">
        <v>4</v>
      </c>
      <c r="E12" s="7">
        <v>0</v>
      </c>
      <c r="F12" s="7">
        <v>4</v>
      </c>
      <c r="G12" s="7">
        <v>0</v>
      </c>
      <c r="H12" s="7" t="s">
        <v>32</v>
      </c>
      <c r="I12" s="7">
        <v>0</v>
      </c>
      <c r="J12" s="7">
        <v>0</v>
      </c>
      <c r="K12" s="7">
        <v>0</v>
      </c>
      <c r="L12" s="7">
        <v>4</v>
      </c>
      <c r="M12" s="3"/>
    </row>
    <row r="13" spans="1:13">
      <c r="B13" s="10">
        <v>4</v>
      </c>
      <c r="C13" s="8" t="s">
        <v>35</v>
      </c>
      <c r="D13" s="7">
        <v>8</v>
      </c>
      <c r="E13" s="7">
        <v>1</v>
      </c>
      <c r="F13" s="7">
        <v>5</v>
      </c>
      <c r="G13" s="7">
        <v>2</v>
      </c>
      <c r="H13" s="7" t="s">
        <v>32</v>
      </c>
      <c r="I13" s="7">
        <v>0</v>
      </c>
      <c r="J13" s="7">
        <v>0</v>
      </c>
      <c r="K13" s="7">
        <v>2</v>
      </c>
      <c r="L13" s="7">
        <v>3</v>
      </c>
      <c r="M13" s="3"/>
    </row>
    <row r="14" spans="1:13">
      <c r="B14" s="10">
        <v>5</v>
      </c>
      <c r="C14" s="8" t="s">
        <v>36</v>
      </c>
      <c r="D14" s="7">
        <v>6</v>
      </c>
      <c r="E14" s="7">
        <v>0</v>
      </c>
      <c r="F14" s="7">
        <v>6</v>
      </c>
      <c r="G14" s="7">
        <v>0</v>
      </c>
      <c r="H14" s="7" t="s">
        <v>32</v>
      </c>
      <c r="I14" s="7">
        <v>1</v>
      </c>
      <c r="J14" s="7">
        <v>0</v>
      </c>
      <c r="K14" s="7">
        <v>1</v>
      </c>
      <c r="L14" s="7">
        <v>4</v>
      </c>
      <c r="M14" s="3"/>
    </row>
    <row r="15" spans="1:13">
      <c r="B15" s="10">
        <v>6</v>
      </c>
      <c r="C15" s="8" t="s">
        <v>37</v>
      </c>
      <c r="D15" s="7">
        <v>5</v>
      </c>
      <c r="E15" s="7">
        <v>0</v>
      </c>
      <c r="F15" s="7">
        <v>5</v>
      </c>
      <c r="G15" s="7">
        <v>0</v>
      </c>
      <c r="H15" s="7" t="s">
        <v>32</v>
      </c>
      <c r="I15" s="7">
        <v>0</v>
      </c>
      <c r="J15" s="7">
        <v>0</v>
      </c>
      <c r="K15" s="7">
        <v>0</v>
      </c>
      <c r="L15" s="7">
        <v>5</v>
      </c>
      <c r="M15" s="3"/>
    </row>
    <row r="16" spans="1:13" ht="18.75" customHeight="1">
      <c r="B16" s="10">
        <v>7</v>
      </c>
      <c r="C16" s="8" t="s">
        <v>38</v>
      </c>
      <c r="D16" s="7">
        <v>6</v>
      </c>
      <c r="E16" s="7">
        <v>0</v>
      </c>
      <c r="F16" s="7">
        <v>6</v>
      </c>
      <c r="G16" s="7">
        <v>0</v>
      </c>
      <c r="H16" s="7" t="s">
        <v>32</v>
      </c>
      <c r="I16" s="7">
        <v>0</v>
      </c>
      <c r="J16" s="7">
        <v>0</v>
      </c>
      <c r="K16" s="7">
        <v>0</v>
      </c>
      <c r="L16" s="7">
        <v>6</v>
      </c>
      <c r="M16" s="3"/>
    </row>
    <row r="17" spans="2:13">
      <c r="B17" s="10">
        <v>8</v>
      </c>
      <c r="C17" s="8" t="s">
        <v>39</v>
      </c>
      <c r="D17" s="7">
        <v>12</v>
      </c>
      <c r="E17" s="7">
        <v>2</v>
      </c>
      <c r="F17" s="7">
        <v>10</v>
      </c>
      <c r="G17" s="7">
        <v>0</v>
      </c>
      <c r="H17" s="7" t="s">
        <v>32</v>
      </c>
      <c r="I17" s="7">
        <v>3</v>
      </c>
      <c r="J17" s="7">
        <v>1</v>
      </c>
      <c r="K17" s="7">
        <v>2</v>
      </c>
      <c r="L17" s="7">
        <v>4</v>
      </c>
      <c r="M17" s="3"/>
    </row>
    <row r="18" spans="2:13" ht="18.75" customHeight="1">
      <c r="B18" s="10">
        <v>9</v>
      </c>
      <c r="C18" s="8" t="s">
        <v>40</v>
      </c>
      <c r="D18" s="7">
        <v>4</v>
      </c>
      <c r="E18" s="7">
        <v>0</v>
      </c>
      <c r="F18" s="7">
        <v>4</v>
      </c>
      <c r="G18" s="7">
        <v>0</v>
      </c>
      <c r="H18" s="7" t="s">
        <v>32</v>
      </c>
      <c r="I18" s="7">
        <v>4</v>
      </c>
      <c r="J18" s="7">
        <v>0</v>
      </c>
      <c r="K18" s="7">
        <v>0</v>
      </c>
      <c r="L18" s="7">
        <v>0</v>
      </c>
      <c r="M18" s="3"/>
    </row>
    <row r="19" spans="2:13">
      <c r="B19" s="10">
        <v>10</v>
      </c>
      <c r="C19" s="8" t="s">
        <v>41</v>
      </c>
      <c r="D19" s="7">
        <v>1</v>
      </c>
      <c r="E19" s="7">
        <v>0</v>
      </c>
      <c r="F19" s="7">
        <v>1</v>
      </c>
      <c r="G19" s="7">
        <v>0</v>
      </c>
      <c r="H19" s="7" t="s">
        <v>32</v>
      </c>
      <c r="I19" s="7">
        <v>0</v>
      </c>
      <c r="J19" s="7">
        <v>0</v>
      </c>
      <c r="K19" s="7">
        <v>0</v>
      </c>
      <c r="L19" s="7">
        <v>1</v>
      </c>
      <c r="M19" s="3"/>
    </row>
    <row r="20" spans="2:13" ht="18.75" customHeight="1">
      <c r="B20" s="9">
        <v>11</v>
      </c>
      <c r="C20" s="8" t="s">
        <v>42</v>
      </c>
      <c r="D20" s="7">
        <v>24</v>
      </c>
      <c r="E20" s="7">
        <v>10</v>
      </c>
      <c r="F20" s="7">
        <v>14</v>
      </c>
      <c r="G20" s="7">
        <v>0</v>
      </c>
      <c r="H20" s="7" t="s">
        <v>32</v>
      </c>
      <c r="I20" s="7">
        <v>0</v>
      </c>
      <c r="J20" s="7">
        <v>0</v>
      </c>
      <c r="K20" s="7">
        <v>6</v>
      </c>
      <c r="L20" s="7">
        <v>8</v>
      </c>
      <c r="M20" s="3"/>
    </row>
    <row r="21" spans="2:13">
      <c r="B21" s="9">
        <v>12</v>
      </c>
      <c r="C21" s="8" t="s">
        <v>43</v>
      </c>
      <c r="D21" s="7">
        <v>113</v>
      </c>
      <c r="E21" s="7">
        <v>18</v>
      </c>
      <c r="F21" s="7">
        <v>94</v>
      </c>
      <c r="G21" s="7">
        <v>1</v>
      </c>
      <c r="H21" s="7" t="s">
        <v>32</v>
      </c>
      <c r="I21" s="7">
        <v>2</v>
      </c>
      <c r="J21" s="7">
        <v>6</v>
      </c>
      <c r="K21" s="7">
        <v>24</v>
      </c>
      <c r="L21" s="7">
        <v>62</v>
      </c>
      <c r="M21" s="3"/>
    </row>
    <row r="22" spans="2:13">
      <c r="B22" s="9">
        <v>13</v>
      </c>
      <c r="C22" s="8" t="s">
        <v>44</v>
      </c>
      <c r="D22" s="7">
        <v>3</v>
      </c>
      <c r="E22" s="7">
        <v>1</v>
      </c>
      <c r="F22" s="7">
        <v>1</v>
      </c>
      <c r="G22" s="7">
        <v>1</v>
      </c>
      <c r="H22" s="7" t="s">
        <v>32</v>
      </c>
      <c r="I22" s="7">
        <v>0</v>
      </c>
      <c r="J22" s="7">
        <v>0</v>
      </c>
      <c r="K22" s="7">
        <v>0</v>
      </c>
      <c r="L22" s="7">
        <v>1</v>
      </c>
      <c r="M22" s="3"/>
    </row>
    <row r="23" spans="2:13">
      <c r="B23" s="9">
        <v>14</v>
      </c>
      <c r="C23" s="8" t="s">
        <v>45</v>
      </c>
      <c r="D23" s="7">
        <v>12</v>
      </c>
      <c r="E23" s="7">
        <v>1</v>
      </c>
      <c r="F23" s="7">
        <v>11</v>
      </c>
      <c r="G23" s="7">
        <v>0</v>
      </c>
      <c r="H23" s="7" t="s">
        <v>32</v>
      </c>
      <c r="I23" s="7">
        <v>1</v>
      </c>
      <c r="J23" s="7">
        <v>0</v>
      </c>
      <c r="K23" s="7">
        <v>0</v>
      </c>
      <c r="L23" s="7">
        <v>10</v>
      </c>
      <c r="M23" s="3"/>
    </row>
    <row r="24" spans="2:13">
      <c r="B24" s="9">
        <v>15</v>
      </c>
      <c r="C24" s="8" t="s">
        <v>46</v>
      </c>
      <c r="D24" s="7">
        <v>7</v>
      </c>
      <c r="E24" s="7">
        <v>3</v>
      </c>
      <c r="F24" s="7">
        <v>3</v>
      </c>
      <c r="G24" s="7">
        <v>1</v>
      </c>
      <c r="H24" s="7" t="s">
        <v>32</v>
      </c>
      <c r="I24" s="7">
        <v>0</v>
      </c>
      <c r="J24" s="7">
        <v>0</v>
      </c>
      <c r="K24" s="7">
        <v>0</v>
      </c>
      <c r="L24" s="7">
        <v>3</v>
      </c>
      <c r="M24" s="3"/>
    </row>
    <row r="25" spans="2:13">
      <c r="B25" s="9">
        <v>16</v>
      </c>
      <c r="C25" s="8" t="s">
        <v>47</v>
      </c>
      <c r="D25" s="7">
        <v>6</v>
      </c>
      <c r="E25" s="7">
        <v>0</v>
      </c>
      <c r="F25" s="7">
        <v>6</v>
      </c>
      <c r="G25" s="7">
        <v>0</v>
      </c>
      <c r="H25" s="7" t="s">
        <v>32</v>
      </c>
      <c r="I25" s="7">
        <v>0</v>
      </c>
      <c r="J25" s="7">
        <v>1</v>
      </c>
      <c r="K25" s="7">
        <v>1</v>
      </c>
      <c r="L25" s="7">
        <v>4</v>
      </c>
      <c r="M25" s="3"/>
    </row>
    <row r="26" spans="2:13">
      <c r="B26" s="9">
        <v>18</v>
      </c>
      <c r="C26" s="8" t="s">
        <v>48</v>
      </c>
      <c r="D26" s="7">
        <v>15</v>
      </c>
      <c r="E26" s="7">
        <v>5</v>
      </c>
      <c r="F26" s="7">
        <v>9</v>
      </c>
      <c r="G26" s="7">
        <v>1</v>
      </c>
      <c r="H26" s="7" t="s">
        <v>32</v>
      </c>
      <c r="I26" s="7">
        <v>0</v>
      </c>
      <c r="J26" s="7">
        <v>1</v>
      </c>
      <c r="K26" s="7">
        <v>1</v>
      </c>
      <c r="L26" s="7">
        <v>7</v>
      </c>
      <c r="M26" s="3"/>
    </row>
    <row r="27" spans="2:13">
      <c r="B27" s="9">
        <v>19</v>
      </c>
      <c r="C27" s="8" t="s">
        <v>49</v>
      </c>
      <c r="D27" s="7">
        <v>1</v>
      </c>
      <c r="E27" s="7">
        <v>0</v>
      </c>
      <c r="F27" s="7">
        <v>1</v>
      </c>
      <c r="G27" s="7">
        <v>0</v>
      </c>
      <c r="H27" s="7" t="s">
        <v>32</v>
      </c>
      <c r="I27" s="7">
        <v>0</v>
      </c>
      <c r="J27" s="7">
        <v>0</v>
      </c>
      <c r="K27" s="7">
        <v>1</v>
      </c>
      <c r="L27" s="7">
        <v>0</v>
      </c>
      <c r="M27" s="3"/>
    </row>
    <row r="28" spans="2:13">
      <c r="B28" s="9">
        <v>20</v>
      </c>
      <c r="C28" s="8" t="s">
        <v>50</v>
      </c>
      <c r="D28" s="7">
        <v>14</v>
      </c>
      <c r="E28" s="7">
        <v>6</v>
      </c>
      <c r="F28" s="7">
        <v>5</v>
      </c>
      <c r="G28" s="7">
        <v>3</v>
      </c>
      <c r="H28" s="7" t="s">
        <v>32</v>
      </c>
      <c r="I28" s="7">
        <v>0</v>
      </c>
      <c r="J28" s="7">
        <v>0</v>
      </c>
      <c r="K28" s="7">
        <v>1</v>
      </c>
      <c r="L28" s="7">
        <v>4</v>
      </c>
      <c r="M28" s="3"/>
    </row>
    <row r="29" spans="2:13">
      <c r="B29" s="9">
        <v>21</v>
      </c>
      <c r="C29" s="8" t="s">
        <v>51</v>
      </c>
      <c r="D29" s="7">
        <v>5</v>
      </c>
      <c r="E29" s="7">
        <v>5</v>
      </c>
      <c r="F29" s="7">
        <v>0</v>
      </c>
      <c r="G29" s="7">
        <v>0</v>
      </c>
      <c r="H29" s="7" t="s">
        <v>32</v>
      </c>
      <c r="I29" s="7">
        <v>0</v>
      </c>
      <c r="J29" s="7">
        <v>0</v>
      </c>
      <c r="K29" s="7">
        <v>0</v>
      </c>
      <c r="L29" s="7">
        <v>0</v>
      </c>
      <c r="M29" s="3"/>
    </row>
    <row r="30" spans="2:13">
      <c r="B30" s="9">
        <v>22</v>
      </c>
      <c r="C30" s="8" t="s">
        <v>52</v>
      </c>
      <c r="D30" s="7">
        <v>14</v>
      </c>
      <c r="E30" s="7">
        <v>9</v>
      </c>
      <c r="F30" s="7">
        <v>3</v>
      </c>
      <c r="G30" s="7">
        <v>2</v>
      </c>
      <c r="H30" s="7" t="s">
        <v>32</v>
      </c>
      <c r="I30" s="7">
        <v>0</v>
      </c>
      <c r="J30" s="7">
        <v>0</v>
      </c>
      <c r="K30" s="7">
        <v>0</v>
      </c>
      <c r="L30" s="7">
        <v>3</v>
      </c>
      <c r="M30" s="3"/>
    </row>
    <row r="31" spans="2:13">
      <c r="B31" s="9">
        <v>35</v>
      </c>
      <c r="C31" s="8" t="s">
        <v>53</v>
      </c>
      <c r="D31" s="7">
        <v>22</v>
      </c>
      <c r="E31" s="7">
        <v>4</v>
      </c>
      <c r="F31" s="7">
        <v>17</v>
      </c>
      <c r="G31" s="7">
        <v>1</v>
      </c>
      <c r="H31" s="7" t="s">
        <v>32</v>
      </c>
      <c r="I31" s="7">
        <v>0</v>
      </c>
      <c r="J31" s="7">
        <v>1</v>
      </c>
      <c r="K31" s="7">
        <v>2</v>
      </c>
      <c r="L31" s="7">
        <v>14</v>
      </c>
      <c r="M31" s="3"/>
    </row>
    <row r="32" spans="2:13">
      <c r="B32" s="9">
        <v>36</v>
      </c>
      <c r="C32" s="8" t="s">
        <v>54</v>
      </c>
      <c r="D32" s="7">
        <v>5</v>
      </c>
      <c r="E32" s="7">
        <v>4</v>
      </c>
      <c r="F32" s="7">
        <v>1</v>
      </c>
      <c r="G32" s="7">
        <v>0</v>
      </c>
      <c r="H32" s="7" t="s">
        <v>32</v>
      </c>
      <c r="I32" s="7">
        <v>0</v>
      </c>
      <c r="J32" s="7">
        <v>0</v>
      </c>
      <c r="K32" s="7">
        <v>0</v>
      </c>
      <c r="L32" s="7">
        <v>1</v>
      </c>
      <c r="M32" s="3"/>
    </row>
    <row r="33" spans="2:13">
      <c r="B33" s="9">
        <v>38</v>
      </c>
      <c r="C33" s="8" t="s">
        <v>55</v>
      </c>
      <c r="D33" s="7">
        <v>9</v>
      </c>
      <c r="E33" s="7">
        <v>5</v>
      </c>
      <c r="F33" s="7">
        <v>4</v>
      </c>
      <c r="G33" s="7">
        <v>0</v>
      </c>
      <c r="H33" s="7" t="s">
        <v>32</v>
      </c>
      <c r="I33" s="7">
        <v>0</v>
      </c>
      <c r="J33" s="7">
        <v>0</v>
      </c>
      <c r="K33" s="7">
        <v>0</v>
      </c>
      <c r="L33" s="7">
        <v>4</v>
      </c>
      <c r="M33" s="3"/>
    </row>
    <row r="34" spans="2:13">
      <c r="B34" s="9">
        <v>40</v>
      </c>
      <c r="C34" s="8" t="s">
        <v>56</v>
      </c>
      <c r="D34" s="7">
        <v>7</v>
      </c>
      <c r="E34" s="7">
        <v>0</v>
      </c>
      <c r="F34" s="7">
        <v>7</v>
      </c>
      <c r="G34" s="7">
        <v>0</v>
      </c>
      <c r="H34" s="7" t="s">
        <v>32</v>
      </c>
      <c r="I34" s="7">
        <v>0</v>
      </c>
      <c r="J34" s="7">
        <v>0</v>
      </c>
      <c r="K34" s="7">
        <v>0</v>
      </c>
      <c r="L34" s="7">
        <v>7</v>
      </c>
      <c r="M34" s="3"/>
    </row>
    <row r="35" spans="2:13">
      <c r="B35" s="9">
        <v>43</v>
      </c>
      <c r="C35" s="8" t="s">
        <v>57</v>
      </c>
      <c r="D35" s="7">
        <v>4</v>
      </c>
      <c r="E35" s="7">
        <v>0</v>
      </c>
      <c r="F35" s="7">
        <v>4</v>
      </c>
      <c r="G35" s="7">
        <v>0</v>
      </c>
      <c r="H35" s="7" t="s">
        <v>32</v>
      </c>
      <c r="I35" s="7">
        <v>0</v>
      </c>
      <c r="J35" s="7">
        <v>0</v>
      </c>
      <c r="K35" s="7">
        <v>2</v>
      </c>
      <c r="L35" s="7">
        <v>2</v>
      </c>
      <c r="M35" s="3"/>
    </row>
    <row r="36" spans="2:13">
      <c r="B36" s="9">
        <v>45</v>
      </c>
      <c r="C36" s="8" t="s">
        <v>58</v>
      </c>
      <c r="D36" s="7">
        <v>6</v>
      </c>
      <c r="E36" s="7">
        <v>6</v>
      </c>
      <c r="F36" s="7">
        <v>0</v>
      </c>
      <c r="G36" s="7">
        <v>0</v>
      </c>
      <c r="H36" s="7" t="s">
        <v>32</v>
      </c>
      <c r="I36" s="7">
        <v>0</v>
      </c>
      <c r="J36" s="7">
        <v>0</v>
      </c>
      <c r="K36" s="7">
        <v>0</v>
      </c>
      <c r="L36" s="7">
        <v>0</v>
      </c>
      <c r="M36" s="3"/>
    </row>
    <row r="37" spans="2:13">
      <c r="B37" s="9">
        <v>47</v>
      </c>
      <c r="C37" s="8" t="s">
        <v>59</v>
      </c>
      <c r="D37" s="7">
        <v>13</v>
      </c>
      <c r="E37" s="7">
        <v>2</v>
      </c>
      <c r="F37" s="7">
        <v>11</v>
      </c>
      <c r="G37" s="7">
        <v>0</v>
      </c>
      <c r="H37" s="7" t="s">
        <v>32</v>
      </c>
      <c r="I37" s="7">
        <v>2</v>
      </c>
      <c r="J37" s="7">
        <v>0</v>
      </c>
      <c r="K37" s="7">
        <v>1</v>
      </c>
      <c r="L37" s="7">
        <v>8</v>
      </c>
      <c r="M37" s="3"/>
    </row>
    <row r="38" spans="2:13">
      <c r="B38" s="9">
        <v>48</v>
      </c>
      <c r="C38" s="8" t="s">
        <v>60</v>
      </c>
      <c r="D38" s="7">
        <v>3</v>
      </c>
      <c r="E38" s="7">
        <v>0</v>
      </c>
      <c r="F38" s="7">
        <v>3</v>
      </c>
      <c r="G38" s="7">
        <v>0</v>
      </c>
      <c r="H38" s="7" t="s">
        <v>32</v>
      </c>
      <c r="I38" s="7">
        <v>0</v>
      </c>
      <c r="J38" s="7">
        <v>1</v>
      </c>
      <c r="K38" s="7">
        <v>1</v>
      </c>
      <c r="L38" s="7">
        <v>1</v>
      </c>
      <c r="M38" s="3"/>
    </row>
    <row r="39" spans="2:13">
      <c r="B39" s="9">
        <v>49</v>
      </c>
      <c r="C39" s="8" t="s">
        <v>61</v>
      </c>
      <c r="D39" s="7">
        <v>21</v>
      </c>
      <c r="E39" s="7">
        <v>8</v>
      </c>
      <c r="F39" s="7">
        <v>11</v>
      </c>
      <c r="G39" s="7">
        <v>2</v>
      </c>
      <c r="H39" s="7" t="s">
        <v>32</v>
      </c>
      <c r="I39" s="7">
        <v>0</v>
      </c>
      <c r="J39" s="7">
        <v>1</v>
      </c>
      <c r="K39" s="7">
        <v>3</v>
      </c>
      <c r="L39" s="7">
        <v>7</v>
      </c>
      <c r="M39" s="3"/>
    </row>
    <row r="40" spans="2:13">
      <c r="B40" s="9">
        <v>50</v>
      </c>
      <c r="C40" s="8" t="s">
        <v>62</v>
      </c>
      <c r="D40" s="7">
        <v>10</v>
      </c>
      <c r="E40" s="7">
        <v>1</v>
      </c>
      <c r="F40" s="7">
        <v>9</v>
      </c>
      <c r="G40" s="7">
        <v>0</v>
      </c>
      <c r="H40" s="7" t="s">
        <v>32</v>
      </c>
      <c r="I40" s="7">
        <v>0</v>
      </c>
      <c r="J40" s="7">
        <v>1</v>
      </c>
      <c r="K40" s="7">
        <v>7</v>
      </c>
      <c r="L40" s="7">
        <v>1</v>
      </c>
      <c r="M40" s="3"/>
    </row>
    <row r="41" spans="2:13" ht="25">
      <c r="B41" s="9">
        <v>51</v>
      </c>
      <c r="C41" s="8" t="s">
        <v>63</v>
      </c>
      <c r="D41" s="7">
        <v>7</v>
      </c>
      <c r="E41" s="7">
        <v>2</v>
      </c>
      <c r="F41" s="7">
        <v>5</v>
      </c>
      <c r="G41" s="7">
        <v>0</v>
      </c>
      <c r="H41" s="7" t="s">
        <v>32</v>
      </c>
      <c r="I41" s="7">
        <v>1</v>
      </c>
      <c r="J41" s="7">
        <v>0</v>
      </c>
      <c r="K41" s="7">
        <v>0</v>
      </c>
      <c r="L41" s="7">
        <v>4</v>
      </c>
      <c r="M41" s="3"/>
    </row>
    <row r="42" spans="2:13" ht="15" customHeight="1">
      <c r="B42" s="9">
        <v>52</v>
      </c>
      <c r="C42" s="8" t="s">
        <v>64</v>
      </c>
      <c r="D42" s="7">
        <v>4</v>
      </c>
      <c r="E42" s="7">
        <v>0</v>
      </c>
      <c r="F42" s="7">
        <v>4</v>
      </c>
      <c r="G42" s="7">
        <v>0</v>
      </c>
      <c r="H42" s="7" t="s">
        <v>32</v>
      </c>
      <c r="I42" s="7">
        <v>0</v>
      </c>
      <c r="J42" s="7">
        <v>1</v>
      </c>
      <c r="K42" s="7">
        <v>0</v>
      </c>
      <c r="L42" s="7">
        <v>3</v>
      </c>
      <c r="M42" s="3"/>
    </row>
    <row r="43" spans="2:13" ht="14.5" thickBot="1">
      <c r="B43" s="6">
        <v>53</v>
      </c>
      <c r="C43" s="5" t="s">
        <v>65</v>
      </c>
      <c r="D43" s="4">
        <v>22</v>
      </c>
      <c r="E43" s="4">
        <v>22</v>
      </c>
      <c r="F43" s="4">
        <v>0</v>
      </c>
      <c r="G43" s="4">
        <v>0</v>
      </c>
      <c r="H43" s="4" t="s">
        <v>32</v>
      </c>
      <c r="I43" s="4">
        <v>0</v>
      </c>
      <c r="J43" s="4">
        <v>0</v>
      </c>
      <c r="K43" s="4">
        <v>0</v>
      </c>
      <c r="L43" s="4">
        <v>0</v>
      </c>
      <c r="M43" s="3"/>
    </row>
    <row r="44" spans="2:13">
      <c r="D44" s="2"/>
    </row>
    <row r="45" spans="2:13">
      <c r="D45" s="2"/>
    </row>
    <row r="46" spans="2:13">
      <c r="D46" s="2"/>
    </row>
    <row r="47" spans="2:13">
      <c r="D47" s="2"/>
    </row>
    <row r="48" spans="2:13">
      <c r="D48" s="2"/>
    </row>
    <row r="49" spans="4:4">
      <c r="D49" s="2"/>
    </row>
    <row r="50" spans="4:4">
      <c r="D50" s="2"/>
    </row>
    <row r="51" spans="4:4">
      <c r="D51" s="2"/>
    </row>
    <row r="52" spans="4:4">
      <c r="D52" s="2"/>
    </row>
    <row r="53" spans="4:4">
      <c r="D53" s="2"/>
    </row>
    <row r="54" spans="4:4">
      <c r="D54" s="2"/>
    </row>
    <row r="55" spans="4:4">
      <c r="D55" s="2"/>
    </row>
    <row r="56" spans="4:4">
      <c r="D56" s="2"/>
    </row>
    <row r="57" spans="4:4">
      <c r="D57" s="2"/>
    </row>
    <row r="58" spans="4:4">
      <c r="D58" s="2"/>
    </row>
    <row r="59" spans="4:4">
      <c r="D59" s="2"/>
    </row>
    <row r="60" spans="4:4">
      <c r="D60" s="2"/>
    </row>
    <row r="61" spans="4:4">
      <c r="D61" s="2"/>
    </row>
    <row r="62" spans="4:4">
      <c r="D62" s="2"/>
    </row>
    <row r="63" spans="4:4">
      <c r="D63" s="2"/>
    </row>
    <row r="64" spans="4:4">
      <c r="D64" s="2"/>
    </row>
    <row r="65" spans="4:4">
      <c r="D65" s="2"/>
    </row>
    <row r="66" spans="4:4">
      <c r="D66" s="2"/>
    </row>
    <row r="67" spans="4:4">
      <c r="D67" s="2"/>
    </row>
    <row r="68" spans="4:4">
      <c r="D68" s="2"/>
    </row>
    <row r="69" spans="4:4">
      <c r="D69" s="2"/>
    </row>
    <row r="70" spans="4:4">
      <c r="D70" s="2"/>
    </row>
    <row r="71" spans="4:4">
      <c r="D71" s="2"/>
    </row>
    <row r="72" spans="4:4">
      <c r="D72" s="2"/>
    </row>
    <row r="73" spans="4:4">
      <c r="D73" s="2"/>
    </row>
    <row r="74" spans="4:4">
      <c r="D74" s="2"/>
    </row>
    <row r="75" spans="4:4">
      <c r="D75" s="2"/>
    </row>
    <row r="76" spans="4:4">
      <c r="D76" s="2"/>
    </row>
    <row r="77" spans="4:4">
      <c r="D77" s="2"/>
    </row>
    <row r="78" spans="4:4">
      <c r="D78" s="2"/>
    </row>
    <row r="79" spans="4:4">
      <c r="D79" s="2"/>
    </row>
    <row r="80" spans="4:4">
      <c r="D80" s="2"/>
    </row>
    <row r="81" spans="4:4">
      <c r="D81" s="2"/>
    </row>
    <row r="82" spans="4:4">
      <c r="D82" s="2"/>
    </row>
    <row r="83" spans="4:4">
      <c r="D83" s="2"/>
    </row>
    <row r="84" spans="4:4">
      <c r="D84" s="2"/>
    </row>
    <row r="85" spans="4:4">
      <c r="D85" s="2"/>
    </row>
  </sheetData>
  <mergeCells count="15">
    <mergeCell ref="B10:C10"/>
    <mergeCell ref="B11:C11"/>
    <mergeCell ref="A1:D1"/>
    <mergeCell ref="B3:L3"/>
    <mergeCell ref="B5:G5"/>
    <mergeCell ref="I5:L5"/>
    <mergeCell ref="B6:C7"/>
    <mergeCell ref="D6:D7"/>
    <mergeCell ref="E6:E7"/>
    <mergeCell ref="F6:F7"/>
    <mergeCell ref="G6:G7"/>
    <mergeCell ref="I6:I7"/>
    <mergeCell ref="J6:J7"/>
    <mergeCell ref="K6:K7"/>
    <mergeCell ref="L6:L7"/>
  </mergeCells>
  <pageMargins left="0.7" right="0.7" top="0.75" bottom="0.75" header="0.3" footer="0.3"/>
  <pageSetup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221</v>
      </c>
      <c r="D4" s="176" t="s">
        <v>36</v>
      </c>
      <c r="E4" s="176"/>
      <c r="F4" s="176"/>
      <c r="G4" s="176"/>
      <c r="H4" s="177"/>
      <c r="J4" s="178" t="s">
        <v>131</v>
      </c>
      <c r="K4" s="176"/>
      <c r="L4" s="71" t="s">
        <v>246</v>
      </c>
      <c r="M4" s="179" t="s">
        <v>245</v>
      </c>
      <c r="N4" s="179"/>
      <c r="O4" s="179"/>
      <c r="P4" s="179"/>
      <c r="Q4" s="180"/>
      <c r="R4" s="72"/>
      <c r="S4" s="181" t="s">
        <v>2124</v>
      </c>
      <c r="T4" s="182"/>
      <c r="U4" s="182"/>
      <c r="V4" s="166" t="s">
        <v>238</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240</v>
      </c>
      <c r="D6" s="159" t="s">
        <v>244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218</v>
      </c>
      <c r="K8" s="57" t="s">
        <v>243</v>
      </c>
      <c r="L8" s="57" t="s">
        <v>227</v>
      </c>
      <c r="M8" s="57" t="s">
        <v>242</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72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214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241</v>
      </c>
      <c r="C21" s="140"/>
      <c r="D21" s="140"/>
      <c r="E21" s="140"/>
      <c r="F21" s="140"/>
      <c r="G21" s="140"/>
      <c r="H21" s="140"/>
      <c r="I21" s="140"/>
      <c r="J21" s="140"/>
      <c r="K21" s="140"/>
      <c r="L21" s="140"/>
      <c r="M21" s="141" t="s">
        <v>240</v>
      </c>
      <c r="N21" s="141"/>
      <c r="O21" s="141" t="s">
        <v>77</v>
      </c>
      <c r="P21" s="141"/>
      <c r="Q21" s="141" t="s">
        <v>86</v>
      </c>
      <c r="R21" s="141"/>
      <c r="S21" s="84" t="s">
        <v>85</v>
      </c>
      <c r="T21" s="84" t="s">
        <v>239</v>
      </c>
      <c r="U21" s="84" t="s">
        <v>239</v>
      </c>
      <c r="V21" s="84">
        <f>+IF(ISERR(U21/T21*100),"N/A",ROUND(U21/T21*100,2))</f>
        <v>100</v>
      </c>
      <c r="W21" s="85">
        <f>+IF(ISERR(U21/S21*100),"N/A",ROUND(U21/S21*100,2))</f>
        <v>55.55</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237</v>
      </c>
      <c r="F25" s="90"/>
      <c r="G25" s="90"/>
      <c r="H25" s="91"/>
      <c r="I25" s="91"/>
      <c r="J25" s="91"/>
      <c r="K25" s="91"/>
      <c r="L25" s="91"/>
      <c r="M25" s="91"/>
      <c r="N25" s="91"/>
      <c r="O25" s="91"/>
      <c r="P25" s="92"/>
      <c r="Q25" s="92"/>
      <c r="R25" s="93" t="s">
        <v>238</v>
      </c>
      <c r="S25" s="93" t="s">
        <v>72</v>
      </c>
      <c r="T25" s="92"/>
      <c r="U25" s="93" t="s">
        <v>175</v>
      </c>
      <c r="V25" s="92"/>
      <c r="W25" s="94">
        <f>+IF(ISERR(U25/R25*100),"N/A",ROUND(U25/R25*100,2))</f>
        <v>15</v>
      </c>
    </row>
    <row r="26" spans="2:27" ht="26.25" customHeight="1" thickBot="1">
      <c r="B26" s="137" t="s">
        <v>71</v>
      </c>
      <c r="C26" s="138"/>
      <c r="D26" s="138"/>
      <c r="E26" s="95" t="s">
        <v>237</v>
      </c>
      <c r="F26" s="95"/>
      <c r="G26" s="95"/>
      <c r="H26" s="96"/>
      <c r="I26" s="96"/>
      <c r="J26" s="96"/>
      <c r="K26" s="96"/>
      <c r="L26" s="96"/>
      <c r="M26" s="96"/>
      <c r="N26" s="96"/>
      <c r="O26" s="96"/>
      <c r="P26" s="97"/>
      <c r="Q26" s="97"/>
      <c r="R26" s="98" t="s">
        <v>236</v>
      </c>
      <c r="S26" s="98" t="s">
        <v>175</v>
      </c>
      <c r="T26" s="98">
        <f>+IF(ISERR(S26/R26*100),"N/A",ROUND(S26/R26*100,2))</f>
        <v>22.73</v>
      </c>
      <c r="U26" s="98" t="s">
        <v>175</v>
      </c>
      <c r="V26" s="98">
        <f>+IF(ISERR(U26/S26*100),"N/A",ROUND(U26/S26*100,2))</f>
        <v>100</v>
      </c>
      <c r="W26" s="99">
        <f>+IF(ISERR(U26/R26*100),"N/A",ROUND(U26/R26*100,2))</f>
        <v>22.73</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2387</v>
      </c>
      <c r="C28" s="124"/>
      <c r="D28" s="124"/>
      <c r="E28" s="124"/>
      <c r="F28" s="124"/>
      <c r="G28" s="124"/>
      <c r="H28" s="124"/>
      <c r="I28" s="124"/>
      <c r="J28" s="124"/>
      <c r="K28" s="124"/>
      <c r="L28" s="124"/>
      <c r="M28" s="124"/>
      <c r="N28" s="124"/>
      <c r="O28" s="124"/>
      <c r="P28" s="124"/>
      <c r="Q28" s="124"/>
      <c r="R28" s="124"/>
      <c r="S28" s="124"/>
      <c r="T28" s="124"/>
      <c r="U28" s="124"/>
      <c r="V28" s="124"/>
      <c r="W28" s="125"/>
    </row>
    <row r="29" spans="2:27" ht="73.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2388</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2389</v>
      </c>
      <c r="C32" s="124"/>
      <c r="D32" s="124"/>
      <c r="E32" s="124"/>
      <c r="F32" s="124"/>
      <c r="G32" s="124"/>
      <c r="H32" s="124"/>
      <c r="I32" s="124"/>
      <c r="J32" s="124"/>
      <c r="K32" s="124"/>
      <c r="L32" s="124"/>
      <c r="M32" s="124"/>
      <c r="N32" s="124"/>
      <c r="O32" s="124"/>
      <c r="P32" s="124"/>
      <c r="Q32" s="124"/>
      <c r="R32" s="124"/>
      <c r="S32" s="124"/>
      <c r="T32" s="124"/>
      <c r="U32" s="124"/>
      <c r="V32" s="124"/>
      <c r="W32" s="125"/>
    </row>
    <row r="33" spans="2:23" ht="21.5" customHeight="1"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2074</v>
      </c>
      <c r="D4" s="176" t="s">
        <v>65</v>
      </c>
      <c r="E4" s="176"/>
      <c r="F4" s="176"/>
      <c r="G4" s="176"/>
      <c r="H4" s="177"/>
      <c r="J4" s="178" t="s">
        <v>131</v>
      </c>
      <c r="K4" s="176"/>
      <c r="L4" s="71" t="s">
        <v>2091</v>
      </c>
      <c r="M4" s="179" t="s">
        <v>2090</v>
      </c>
      <c r="N4" s="179"/>
      <c r="O4" s="179"/>
      <c r="P4" s="179"/>
      <c r="Q4" s="180"/>
      <c r="R4" s="72"/>
      <c r="S4" s="181" t="s">
        <v>2124</v>
      </c>
      <c r="T4" s="182"/>
      <c r="U4" s="182"/>
      <c r="V4" s="166" t="s">
        <v>2089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2059</v>
      </c>
      <c r="D6" s="159" t="s">
        <v>2071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2088</v>
      </c>
      <c r="K8" s="57" t="s">
        <v>155</v>
      </c>
      <c r="L8" s="57" t="s">
        <v>2087</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2086</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2066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2085</v>
      </c>
      <c r="C21" s="140"/>
      <c r="D21" s="140"/>
      <c r="E21" s="140"/>
      <c r="F21" s="140"/>
      <c r="G21" s="140"/>
      <c r="H21" s="140"/>
      <c r="I21" s="140"/>
      <c r="J21" s="140"/>
      <c r="K21" s="140"/>
      <c r="L21" s="140"/>
      <c r="M21" s="141" t="s">
        <v>2059</v>
      </c>
      <c r="N21" s="141"/>
      <c r="O21" s="141" t="s">
        <v>77</v>
      </c>
      <c r="P21" s="141"/>
      <c r="Q21" s="141" t="s">
        <v>74</v>
      </c>
      <c r="R21" s="141"/>
      <c r="S21" s="84" t="s">
        <v>1475</v>
      </c>
      <c r="T21" s="84" t="s">
        <v>193</v>
      </c>
      <c r="U21" s="84" t="s">
        <v>193</v>
      </c>
      <c r="V21" s="84" t="str">
        <f>+IF(ISERR(U21/T21*100),"N/A",ROUND(U21/T21*100,2))</f>
        <v>N/A</v>
      </c>
      <c r="W21" s="85" t="str">
        <f>+IF(ISERR(U21/S21*100),"N/A",ROUND(U21/S21*100,2))</f>
        <v>N/A</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2058</v>
      </c>
      <c r="F25" s="90"/>
      <c r="G25" s="90"/>
      <c r="H25" s="91"/>
      <c r="I25" s="91"/>
      <c r="J25" s="91"/>
      <c r="K25" s="91"/>
      <c r="L25" s="91"/>
      <c r="M25" s="91"/>
      <c r="N25" s="91"/>
      <c r="O25" s="91"/>
      <c r="P25" s="92"/>
      <c r="Q25" s="92"/>
      <c r="R25" s="93" t="s">
        <v>2084</v>
      </c>
      <c r="S25" s="93" t="s">
        <v>72</v>
      </c>
      <c r="T25" s="92"/>
      <c r="U25" s="93" t="s">
        <v>67</v>
      </c>
      <c r="V25" s="92"/>
      <c r="W25" s="94">
        <f>+IF(ISERR(U25/R25*100),"N/A",ROUND(U25/R25*100,2))</f>
        <v>0</v>
      </c>
    </row>
    <row r="26" spans="2:27" ht="26.25" customHeight="1" thickBot="1">
      <c r="B26" s="137" t="s">
        <v>71</v>
      </c>
      <c r="C26" s="138"/>
      <c r="D26" s="138"/>
      <c r="E26" s="95" t="s">
        <v>2058</v>
      </c>
      <c r="F26" s="95"/>
      <c r="G26" s="95"/>
      <c r="H26" s="96"/>
      <c r="I26" s="96"/>
      <c r="J26" s="96"/>
      <c r="K26" s="96"/>
      <c r="L26" s="96"/>
      <c r="M26" s="96"/>
      <c r="N26" s="96"/>
      <c r="O26" s="96"/>
      <c r="P26" s="97"/>
      <c r="Q26" s="97"/>
      <c r="R26" s="98" t="s">
        <v>2084</v>
      </c>
      <c r="S26" s="98" t="s">
        <v>2083</v>
      </c>
      <c r="T26" s="98">
        <f>+IF(ISERR(S26/R26*100),"N/A",ROUND(S26/R26*100,2))</f>
        <v>46.48</v>
      </c>
      <c r="U26" s="98" t="s">
        <v>67</v>
      </c>
      <c r="V26" s="98">
        <f>+IF(ISERR(U26/S26*100),"N/A",ROUND(U26/S26*100,2))</f>
        <v>0</v>
      </c>
      <c r="W26" s="99">
        <f>+IF(ISERR(U26/R26*100),"N/A",ROUND(U26/R26*100,2))</f>
        <v>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2135</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2136</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2130</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2074</v>
      </c>
      <c r="D4" s="176" t="s">
        <v>65</v>
      </c>
      <c r="E4" s="176"/>
      <c r="F4" s="176"/>
      <c r="G4" s="176"/>
      <c r="H4" s="177"/>
      <c r="J4" s="178" t="s">
        <v>131</v>
      </c>
      <c r="K4" s="176"/>
      <c r="L4" s="71" t="s">
        <v>2098</v>
      </c>
      <c r="M4" s="179" t="s">
        <v>2097</v>
      </c>
      <c r="N4" s="179"/>
      <c r="O4" s="179"/>
      <c r="P4" s="179"/>
      <c r="Q4" s="180"/>
      <c r="R4" s="72"/>
      <c r="S4" s="181" t="s">
        <v>2124</v>
      </c>
      <c r="T4" s="182"/>
      <c r="U4" s="182"/>
      <c r="V4" s="166" t="s">
        <v>1914</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2059</v>
      </c>
      <c r="D6" s="159" t="s">
        <v>2071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2096</v>
      </c>
      <c r="K8" s="57" t="s">
        <v>441</v>
      </c>
      <c r="L8" s="57" t="s">
        <v>2095</v>
      </c>
      <c r="M8" s="57" t="s">
        <v>2094</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2067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2066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2093</v>
      </c>
      <c r="C21" s="140"/>
      <c r="D21" s="140"/>
      <c r="E21" s="140"/>
      <c r="F21" s="140"/>
      <c r="G21" s="140"/>
      <c r="H21" s="140"/>
      <c r="I21" s="140"/>
      <c r="J21" s="140"/>
      <c r="K21" s="140"/>
      <c r="L21" s="140"/>
      <c r="M21" s="141" t="s">
        <v>2059</v>
      </c>
      <c r="N21" s="141"/>
      <c r="O21" s="141" t="s">
        <v>77</v>
      </c>
      <c r="P21" s="141"/>
      <c r="Q21" s="141" t="s">
        <v>74</v>
      </c>
      <c r="R21" s="141"/>
      <c r="S21" s="84" t="s">
        <v>89</v>
      </c>
      <c r="T21" s="84" t="s">
        <v>193</v>
      </c>
      <c r="U21" s="84" t="s">
        <v>193</v>
      </c>
      <c r="V21" s="84" t="str">
        <f>+IF(ISERR(U21/T21*100),"N/A",ROUND(U21/T21*100,2))</f>
        <v>N/A</v>
      </c>
      <c r="W21" s="85" t="str">
        <f>+IF(ISERR(U21/S21*100),"N/A",ROUND(U21/S21*100,2))</f>
        <v>N/A</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2058</v>
      </c>
      <c r="F25" s="90"/>
      <c r="G25" s="90"/>
      <c r="H25" s="91"/>
      <c r="I25" s="91"/>
      <c r="J25" s="91"/>
      <c r="K25" s="91"/>
      <c r="L25" s="91"/>
      <c r="M25" s="91"/>
      <c r="N25" s="91"/>
      <c r="O25" s="91"/>
      <c r="P25" s="92"/>
      <c r="Q25" s="92"/>
      <c r="R25" s="93" t="s">
        <v>1914</v>
      </c>
      <c r="S25" s="93" t="s">
        <v>72</v>
      </c>
      <c r="T25" s="92"/>
      <c r="U25" s="93" t="s">
        <v>2092</v>
      </c>
      <c r="V25" s="92"/>
      <c r="W25" s="94">
        <f>+IF(ISERR(U25/R25*100),"N/A",ROUND(U25/R25*100,2))</f>
        <v>26</v>
      </c>
    </row>
    <row r="26" spans="2:27" ht="26.25" customHeight="1" thickBot="1">
      <c r="B26" s="137" t="s">
        <v>71</v>
      </c>
      <c r="C26" s="138"/>
      <c r="D26" s="138"/>
      <c r="E26" s="95" t="s">
        <v>2058</v>
      </c>
      <c r="F26" s="95"/>
      <c r="G26" s="95"/>
      <c r="H26" s="96"/>
      <c r="I26" s="96"/>
      <c r="J26" s="96"/>
      <c r="K26" s="96"/>
      <c r="L26" s="96"/>
      <c r="M26" s="96"/>
      <c r="N26" s="96"/>
      <c r="O26" s="96"/>
      <c r="P26" s="97"/>
      <c r="Q26" s="97"/>
      <c r="R26" s="98" t="s">
        <v>1914</v>
      </c>
      <c r="S26" s="98" t="s">
        <v>1913</v>
      </c>
      <c r="T26" s="98">
        <f>+IF(ISERR(S26/R26*100),"N/A",ROUND(S26/R26*100,2))</f>
        <v>44</v>
      </c>
      <c r="U26" s="98" t="s">
        <v>2092</v>
      </c>
      <c r="V26" s="98">
        <f>+IF(ISERR(U26/S26*100),"N/A",ROUND(U26/S26*100,2))</f>
        <v>59.09</v>
      </c>
      <c r="W26" s="99">
        <f>+IF(ISERR(U26/R26*100),"N/A",ROUND(U26/R26*100,2))</f>
        <v>26</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2134</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2129</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2130</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indexed="53"/>
  </sheetPr>
  <dimension ref="A1:AA39"/>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2074</v>
      </c>
      <c r="D4" s="176" t="s">
        <v>65</v>
      </c>
      <c r="E4" s="176"/>
      <c r="F4" s="176"/>
      <c r="G4" s="176"/>
      <c r="H4" s="177"/>
      <c r="J4" s="178" t="s">
        <v>131</v>
      </c>
      <c r="K4" s="176"/>
      <c r="L4" s="71" t="s">
        <v>2110</v>
      </c>
      <c r="M4" s="179" t="s">
        <v>2109</v>
      </c>
      <c r="N4" s="179"/>
      <c r="O4" s="179"/>
      <c r="P4" s="179"/>
      <c r="Q4" s="180"/>
      <c r="R4" s="72"/>
      <c r="S4" s="181" t="s">
        <v>2124</v>
      </c>
      <c r="T4" s="182"/>
      <c r="U4" s="182"/>
      <c r="V4" s="166" t="s">
        <v>1261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2059</v>
      </c>
      <c r="D6" s="159" t="s">
        <v>2071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2108</v>
      </c>
      <c r="K8" s="57" t="s">
        <v>2107</v>
      </c>
      <c r="L8" s="57" t="s">
        <v>1324</v>
      </c>
      <c r="M8" s="57" t="s">
        <v>2106</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2067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2066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2105</v>
      </c>
      <c r="C21" s="140"/>
      <c r="D21" s="140"/>
      <c r="E21" s="140"/>
      <c r="F21" s="140"/>
      <c r="G21" s="140"/>
      <c r="H21" s="140"/>
      <c r="I21" s="140"/>
      <c r="J21" s="140"/>
      <c r="K21" s="140"/>
      <c r="L21" s="140"/>
      <c r="M21" s="141" t="s">
        <v>2059</v>
      </c>
      <c r="N21" s="141"/>
      <c r="O21" s="141" t="s">
        <v>77</v>
      </c>
      <c r="P21" s="141"/>
      <c r="Q21" s="141" t="s">
        <v>74</v>
      </c>
      <c r="R21" s="141"/>
      <c r="S21" s="84" t="s">
        <v>281</v>
      </c>
      <c r="T21" s="84" t="s">
        <v>193</v>
      </c>
      <c r="U21" s="84" t="s">
        <v>193</v>
      </c>
      <c r="V21" s="84" t="str">
        <f t="shared" ref="V21:V27" si="0">+IF(ISERR(U21/T21*100),"N/A",ROUND(U21/T21*100,2))</f>
        <v>N/A</v>
      </c>
      <c r="W21" s="85" t="str">
        <f t="shared" ref="W21:W27" si="1">+IF(ISERR(U21/S21*100),"N/A",ROUND(U21/S21*100,2))</f>
        <v>N/A</v>
      </c>
    </row>
    <row r="22" spans="2:27" ht="56.25" customHeight="1">
      <c r="B22" s="139" t="s">
        <v>2104</v>
      </c>
      <c r="C22" s="140"/>
      <c r="D22" s="140"/>
      <c r="E22" s="140"/>
      <c r="F22" s="140"/>
      <c r="G22" s="140"/>
      <c r="H22" s="140"/>
      <c r="I22" s="140"/>
      <c r="J22" s="140"/>
      <c r="K22" s="140"/>
      <c r="L22" s="140"/>
      <c r="M22" s="141" t="s">
        <v>2059</v>
      </c>
      <c r="N22" s="141"/>
      <c r="O22" s="141" t="s">
        <v>77</v>
      </c>
      <c r="P22" s="141"/>
      <c r="Q22" s="141" t="s">
        <v>74</v>
      </c>
      <c r="R22" s="141"/>
      <c r="S22" s="84" t="s">
        <v>250</v>
      </c>
      <c r="T22" s="84" t="s">
        <v>193</v>
      </c>
      <c r="U22" s="84" t="s">
        <v>193</v>
      </c>
      <c r="V22" s="84" t="str">
        <f t="shared" si="0"/>
        <v>N/A</v>
      </c>
      <c r="W22" s="85" t="str">
        <f t="shared" si="1"/>
        <v>N/A</v>
      </c>
    </row>
    <row r="23" spans="2:27" ht="56.25" customHeight="1">
      <c r="B23" s="139" t="s">
        <v>2103</v>
      </c>
      <c r="C23" s="140"/>
      <c r="D23" s="140"/>
      <c r="E23" s="140"/>
      <c r="F23" s="140"/>
      <c r="G23" s="140"/>
      <c r="H23" s="140"/>
      <c r="I23" s="140"/>
      <c r="J23" s="140"/>
      <c r="K23" s="140"/>
      <c r="L23" s="140"/>
      <c r="M23" s="141" t="s">
        <v>2059</v>
      </c>
      <c r="N23" s="141"/>
      <c r="O23" s="141" t="s">
        <v>77</v>
      </c>
      <c r="P23" s="141"/>
      <c r="Q23" s="141" t="s">
        <v>74</v>
      </c>
      <c r="R23" s="141"/>
      <c r="S23" s="84" t="s">
        <v>89</v>
      </c>
      <c r="T23" s="84" t="s">
        <v>193</v>
      </c>
      <c r="U23" s="84" t="s">
        <v>193</v>
      </c>
      <c r="V23" s="84" t="str">
        <f t="shared" si="0"/>
        <v>N/A</v>
      </c>
      <c r="W23" s="85" t="str">
        <f t="shared" si="1"/>
        <v>N/A</v>
      </c>
    </row>
    <row r="24" spans="2:27" ht="56.25" customHeight="1">
      <c r="B24" s="139" t="s">
        <v>2102</v>
      </c>
      <c r="C24" s="140"/>
      <c r="D24" s="140"/>
      <c r="E24" s="140"/>
      <c r="F24" s="140"/>
      <c r="G24" s="140"/>
      <c r="H24" s="140"/>
      <c r="I24" s="140"/>
      <c r="J24" s="140"/>
      <c r="K24" s="140"/>
      <c r="L24" s="140"/>
      <c r="M24" s="141" t="s">
        <v>2059</v>
      </c>
      <c r="N24" s="141"/>
      <c r="O24" s="141" t="s">
        <v>77</v>
      </c>
      <c r="P24" s="141"/>
      <c r="Q24" s="141" t="s">
        <v>74</v>
      </c>
      <c r="R24" s="141"/>
      <c r="S24" s="84" t="s">
        <v>847</v>
      </c>
      <c r="T24" s="84" t="s">
        <v>193</v>
      </c>
      <c r="U24" s="84" t="s">
        <v>193</v>
      </c>
      <c r="V24" s="84" t="str">
        <f t="shared" si="0"/>
        <v>N/A</v>
      </c>
      <c r="W24" s="85" t="str">
        <f t="shared" si="1"/>
        <v>N/A</v>
      </c>
    </row>
    <row r="25" spans="2:27" ht="56.25" customHeight="1">
      <c r="B25" s="139" t="s">
        <v>2099</v>
      </c>
      <c r="C25" s="140"/>
      <c r="D25" s="140"/>
      <c r="E25" s="140"/>
      <c r="F25" s="140"/>
      <c r="G25" s="140"/>
      <c r="H25" s="140"/>
      <c r="I25" s="140"/>
      <c r="J25" s="140"/>
      <c r="K25" s="140"/>
      <c r="L25" s="140"/>
      <c r="M25" s="141" t="s">
        <v>2059</v>
      </c>
      <c r="N25" s="141"/>
      <c r="O25" s="141" t="s">
        <v>77</v>
      </c>
      <c r="P25" s="141"/>
      <c r="Q25" s="141" t="s">
        <v>74</v>
      </c>
      <c r="R25" s="141"/>
      <c r="S25" s="84" t="s">
        <v>2101</v>
      </c>
      <c r="T25" s="84" t="s">
        <v>193</v>
      </c>
      <c r="U25" s="84" t="s">
        <v>193</v>
      </c>
      <c r="V25" s="84" t="str">
        <f t="shared" si="0"/>
        <v>N/A</v>
      </c>
      <c r="W25" s="85" t="str">
        <f t="shared" si="1"/>
        <v>N/A</v>
      </c>
    </row>
    <row r="26" spans="2:27" ht="56.25" customHeight="1">
      <c r="B26" s="139" t="s">
        <v>2100</v>
      </c>
      <c r="C26" s="140"/>
      <c r="D26" s="140"/>
      <c r="E26" s="140"/>
      <c r="F26" s="140"/>
      <c r="G26" s="140"/>
      <c r="H26" s="140"/>
      <c r="I26" s="140"/>
      <c r="J26" s="140"/>
      <c r="K26" s="140"/>
      <c r="L26" s="140"/>
      <c r="M26" s="141" t="s">
        <v>2059</v>
      </c>
      <c r="N26" s="141"/>
      <c r="O26" s="141" t="s">
        <v>77</v>
      </c>
      <c r="P26" s="141"/>
      <c r="Q26" s="141" t="s">
        <v>74</v>
      </c>
      <c r="R26" s="141"/>
      <c r="S26" s="84" t="s">
        <v>781</v>
      </c>
      <c r="T26" s="84" t="s">
        <v>193</v>
      </c>
      <c r="U26" s="84" t="s">
        <v>193</v>
      </c>
      <c r="V26" s="84" t="str">
        <f t="shared" si="0"/>
        <v>N/A</v>
      </c>
      <c r="W26" s="85" t="str">
        <f t="shared" si="1"/>
        <v>N/A</v>
      </c>
    </row>
    <row r="27" spans="2:27" ht="56.25" customHeight="1" thickBot="1">
      <c r="B27" s="139" t="s">
        <v>2099</v>
      </c>
      <c r="C27" s="140"/>
      <c r="D27" s="140"/>
      <c r="E27" s="140"/>
      <c r="F27" s="140"/>
      <c r="G27" s="140"/>
      <c r="H27" s="140"/>
      <c r="I27" s="140"/>
      <c r="J27" s="140"/>
      <c r="K27" s="140"/>
      <c r="L27" s="140"/>
      <c r="M27" s="141" t="s">
        <v>2059</v>
      </c>
      <c r="N27" s="141"/>
      <c r="O27" s="141" t="s">
        <v>77</v>
      </c>
      <c r="P27" s="141"/>
      <c r="Q27" s="141" t="s">
        <v>74</v>
      </c>
      <c r="R27" s="141"/>
      <c r="S27" s="84" t="s">
        <v>89</v>
      </c>
      <c r="T27" s="84" t="s">
        <v>193</v>
      </c>
      <c r="U27" s="84" t="s">
        <v>193</v>
      </c>
      <c r="V27" s="84" t="str">
        <f t="shared" si="0"/>
        <v>N/A</v>
      </c>
      <c r="W27" s="85" t="str">
        <f t="shared" si="1"/>
        <v>N/A</v>
      </c>
    </row>
    <row r="28" spans="2:27" ht="21.75" customHeight="1" thickTop="1" thickBot="1">
      <c r="B28" s="66" t="s">
        <v>82</v>
      </c>
      <c r="C28" s="67"/>
      <c r="D28" s="67"/>
      <c r="E28" s="67"/>
      <c r="F28" s="67"/>
      <c r="G28" s="67"/>
      <c r="H28" s="68"/>
      <c r="I28" s="68"/>
      <c r="J28" s="68"/>
      <c r="K28" s="68"/>
      <c r="L28" s="68"/>
      <c r="M28" s="68"/>
      <c r="N28" s="68"/>
      <c r="O28" s="68"/>
      <c r="P28" s="68"/>
      <c r="Q28" s="68"/>
      <c r="R28" s="68"/>
      <c r="S28" s="68"/>
      <c r="T28" s="68"/>
      <c r="U28" s="68"/>
      <c r="V28" s="68"/>
      <c r="W28" s="69"/>
      <c r="X28" s="76"/>
    </row>
    <row r="29" spans="2:27" ht="29.25" customHeight="1" thickTop="1" thickBot="1">
      <c r="B29" s="142" t="s">
        <v>2409</v>
      </c>
      <c r="C29" s="143"/>
      <c r="D29" s="143"/>
      <c r="E29" s="143"/>
      <c r="F29" s="143"/>
      <c r="G29" s="143"/>
      <c r="H29" s="143"/>
      <c r="I29" s="143"/>
      <c r="J29" s="143"/>
      <c r="K29" s="143"/>
      <c r="L29" s="143"/>
      <c r="M29" s="143"/>
      <c r="N29" s="143"/>
      <c r="O29" s="143"/>
      <c r="P29" s="143"/>
      <c r="Q29" s="144"/>
      <c r="R29" s="86" t="s">
        <v>81</v>
      </c>
      <c r="S29" s="132" t="s">
        <v>80</v>
      </c>
      <c r="T29" s="132"/>
      <c r="U29" s="87" t="s">
        <v>79</v>
      </c>
      <c r="V29" s="133" t="s">
        <v>78</v>
      </c>
      <c r="W29" s="134"/>
    </row>
    <row r="30" spans="2:27" ht="30.75" customHeight="1" thickBot="1">
      <c r="B30" s="145"/>
      <c r="C30" s="146"/>
      <c r="D30" s="146"/>
      <c r="E30" s="146"/>
      <c r="F30" s="146"/>
      <c r="G30" s="146"/>
      <c r="H30" s="146"/>
      <c r="I30" s="146"/>
      <c r="J30" s="146"/>
      <c r="K30" s="146"/>
      <c r="L30" s="146"/>
      <c r="M30" s="146"/>
      <c r="N30" s="146"/>
      <c r="O30" s="146"/>
      <c r="P30" s="146"/>
      <c r="Q30" s="147"/>
      <c r="R30" s="88" t="s">
        <v>76</v>
      </c>
      <c r="S30" s="88" t="s">
        <v>76</v>
      </c>
      <c r="T30" s="88" t="s">
        <v>77</v>
      </c>
      <c r="U30" s="88" t="s">
        <v>76</v>
      </c>
      <c r="V30" s="88" t="s">
        <v>75</v>
      </c>
      <c r="W30" s="89" t="s">
        <v>74</v>
      </c>
      <c r="Y30" s="76"/>
    </row>
    <row r="31" spans="2:27" ht="23.25" customHeight="1" thickBot="1">
      <c r="B31" s="135" t="s">
        <v>73</v>
      </c>
      <c r="C31" s="136"/>
      <c r="D31" s="136"/>
      <c r="E31" s="90" t="s">
        <v>2058</v>
      </c>
      <c r="F31" s="90"/>
      <c r="G31" s="90"/>
      <c r="H31" s="91"/>
      <c r="I31" s="91"/>
      <c r="J31" s="91"/>
      <c r="K31" s="91"/>
      <c r="L31" s="91"/>
      <c r="M31" s="91"/>
      <c r="N31" s="91"/>
      <c r="O31" s="91"/>
      <c r="P31" s="92"/>
      <c r="Q31" s="92"/>
      <c r="R31" s="93" t="s">
        <v>864</v>
      </c>
      <c r="S31" s="93" t="s">
        <v>72</v>
      </c>
      <c r="T31" s="92"/>
      <c r="U31" s="93" t="s">
        <v>1874</v>
      </c>
      <c r="V31" s="92"/>
      <c r="W31" s="94">
        <f>+IF(ISERR(U31/R31*100),"N/A",ROUND(U31/R31*100,2))</f>
        <v>3.13</v>
      </c>
    </row>
    <row r="32" spans="2:27" ht="26.25" customHeight="1" thickBot="1">
      <c r="B32" s="137" t="s">
        <v>71</v>
      </c>
      <c r="C32" s="138"/>
      <c r="D32" s="138"/>
      <c r="E32" s="95" t="s">
        <v>2058</v>
      </c>
      <c r="F32" s="95"/>
      <c r="G32" s="95"/>
      <c r="H32" s="96"/>
      <c r="I32" s="96"/>
      <c r="J32" s="96"/>
      <c r="K32" s="96"/>
      <c r="L32" s="96"/>
      <c r="M32" s="96"/>
      <c r="N32" s="96"/>
      <c r="O32" s="96"/>
      <c r="P32" s="97"/>
      <c r="Q32" s="97"/>
      <c r="R32" s="98" t="s">
        <v>864</v>
      </c>
      <c r="S32" s="98" t="s">
        <v>640</v>
      </c>
      <c r="T32" s="98">
        <f>+IF(ISERR(S32/R32*100),"N/A",ROUND(S32/R32*100,2))</f>
        <v>53.13</v>
      </c>
      <c r="U32" s="98" t="s">
        <v>1874</v>
      </c>
      <c r="V32" s="98">
        <f>+IF(ISERR(U32/S32*100),"N/A",ROUND(U32/S32*100,2))</f>
        <v>5.88</v>
      </c>
      <c r="W32" s="99">
        <f>+IF(ISERR(U32/R32*100),"N/A",ROUND(U32/R32*100,2))</f>
        <v>3.13</v>
      </c>
    </row>
    <row r="33" spans="2:23" ht="22.5" customHeight="1" thickTop="1" thickBot="1">
      <c r="B33" s="66" t="s">
        <v>66</v>
      </c>
      <c r="C33" s="67"/>
      <c r="D33" s="67"/>
      <c r="E33" s="67"/>
      <c r="F33" s="67"/>
      <c r="G33" s="67"/>
      <c r="H33" s="68"/>
      <c r="I33" s="68"/>
      <c r="J33" s="68"/>
      <c r="K33" s="68"/>
      <c r="L33" s="68"/>
      <c r="M33" s="68"/>
      <c r="N33" s="68"/>
      <c r="O33" s="68"/>
      <c r="P33" s="68"/>
      <c r="Q33" s="68"/>
      <c r="R33" s="68"/>
      <c r="S33" s="68"/>
      <c r="T33" s="68"/>
      <c r="U33" s="68"/>
      <c r="V33" s="68"/>
      <c r="W33" s="69"/>
    </row>
    <row r="34" spans="2:23" ht="37.5" customHeight="1" thickTop="1">
      <c r="B34" s="123" t="s">
        <v>2132</v>
      </c>
      <c r="C34" s="124"/>
      <c r="D34" s="124"/>
      <c r="E34" s="124"/>
      <c r="F34" s="124"/>
      <c r="G34" s="124"/>
      <c r="H34" s="124"/>
      <c r="I34" s="124"/>
      <c r="J34" s="124"/>
      <c r="K34" s="124"/>
      <c r="L34" s="124"/>
      <c r="M34" s="124"/>
      <c r="N34" s="124"/>
      <c r="O34" s="124"/>
      <c r="P34" s="124"/>
      <c r="Q34" s="124"/>
      <c r="R34" s="124"/>
      <c r="S34" s="124"/>
      <c r="T34" s="124"/>
      <c r="U34" s="124"/>
      <c r="V34" s="124"/>
      <c r="W34" s="125"/>
    </row>
    <row r="35" spans="2:23" ht="38.5"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2133</v>
      </c>
      <c r="C36" s="124"/>
      <c r="D36" s="124"/>
      <c r="E36" s="124"/>
      <c r="F36" s="124"/>
      <c r="G36" s="124"/>
      <c r="H36" s="124"/>
      <c r="I36" s="124"/>
      <c r="J36" s="124"/>
      <c r="K36" s="124"/>
      <c r="L36" s="124"/>
      <c r="M36" s="124"/>
      <c r="N36" s="124"/>
      <c r="O36" s="124"/>
      <c r="P36" s="124"/>
      <c r="Q36" s="124"/>
      <c r="R36" s="124"/>
      <c r="S36" s="124"/>
      <c r="T36" s="124"/>
      <c r="U36" s="124"/>
      <c r="V36" s="124"/>
      <c r="W36" s="125"/>
    </row>
    <row r="37" spans="2:23" ht="25" customHeight="1" thickBot="1">
      <c r="B37" s="126"/>
      <c r="C37" s="127"/>
      <c r="D37" s="127"/>
      <c r="E37" s="127"/>
      <c r="F37" s="127"/>
      <c r="G37" s="127"/>
      <c r="H37" s="127"/>
      <c r="I37" s="127"/>
      <c r="J37" s="127"/>
      <c r="K37" s="127"/>
      <c r="L37" s="127"/>
      <c r="M37" s="127"/>
      <c r="N37" s="127"/>
      <c r="O37" s="127"/>
      <c r="P37" s="127"/>
      <c r="Q37" s="127"/>
      <c r="R37" s="127"/>
      <c r="S37" s="127"/>
      <c r="T37" s="127"/>
      <c r="U37" s="127"/>
      <c r="V37" s="127"/>
      <c r="W37" s="128"/>
    </row>
    <row r="38" spans="2:23" ht="37.5" customHeight="1" thickTop="1">
      <c r="B38" s="123" t="s">
        <v>2130</v>
      </c>
      <c r="C38" s="124"/>
      <c r="D38" s="124"/>
      <c r="E38" s="124"/>
      <c r="F38" s="124"/>
      <c r="G38" s="124"/>
      <c r="H38" s="124"/>
      <c r="I38" s="124"/>
      <c r="J38" s="124"/>
      <c r="K38" s="124"/>
      <c r="L38" s="124"/>
      <c r="M38" s="124"/>
      <c r="N38" s="124"/>
      <c r="O38" s="124"/>
      <c r="P38" s="124"/>
      <c r="Q38" s="124"/>
      <c r="R38" s="124"/>
      <c r="S38" s="124"/>
      <c r="T38" s="124"/>
      <c r="U38" s="124"/>
      <c r="V38" s="124"/>
      <c r="W38" s="125"/>
    </row>
    <row r="39" spans="2:23" ht="12" thickBot="1">
      <c r="B39" s="129"/>
      <c r="C39" s="130"/>
      <c r="D39" s="130"/>
      <c r="E39" s="130"/>
      <c r="F39" s="130"/>
      <c r="G39" s="130"/>
      <c r="H39" s="130"/>
      <c r="I39" s="130"/>
      <c r="J39" s="130"/>
      <c r="K39" s="130"/>
      <c r="L39" s="130"/>
      <c r="M39" s="130"/>
      <c r="N39" s="130"/>
      <c r="O39" s="130"/>
      <c r="P39" s="130"/>
      <c r="Q39" s="130"/>
      <c r="R39" s="130"/>
      <c r="S39" s="130"/>
      <c r="T39" s="130"/>
      <c r="U39" s="130"/>
      <c r="V39" s="130"/>
      <c r="W39" s="131"/>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6:W37"/>
    <mergeCell ref="B38:W39"/>
    <mergeCell ref="B29:Q30"/>
    <mergeCell ref="S29:T29"/>
    <mergeCell ref="V29:W29"/>
    <mergeCell ref="B31:D31"/>
    <mergeCell ref="B32:D32"/>
    <mergeCell ref="B34:W35"/>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indexed="53"/>
  </sheetPr>
  <dimension ref="A1:AA35"/>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2074</v>
      </c>
      <c r="D4" s="176" t="s">
        <v>65</v>
      </c>
      <c r="E4" s="176"/>
      <c r="F4" s="176"/>
      <c r="G4" s="176"/>
      <c r="H4" s="177"/>
      <c r="J4" s="178" t="s">
        <v>131</v>
      </c>
      <c r="K4" s="176"/>
      <c r="L4" s="71" t="s">
        <v>235</v>
      </c>
      <c r="M4" s="179" t="s">
        <v>234</v>
      </c>
      <c r="N4" s="179"/>
      <c r="O4" s="179"/>
      <c r="P4" s="179"/>
      <c r="Q4" s="180"/>
      <c r="R4" s="72"/>
      <c r="S4" s="181" t="s">
        <v>2124</v>
      </c>
      <c r="T4" s="182"/>
      <c r="U4" s="182"/>
      <c r="V4" s="166" t="s">
        <v>67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2059</v>
      </c>
      <c r="D6" s="159" t="s">
        <v>2071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2118</v>
      </c>
      <c r="K8" s="57" t="s">
        <v>2117</v>
      </c>
      <c r="L8" s="57" t="s">
        <v>2116</v>
      </c>
      <c r="M8" s="57" t="s">
        <v>1523</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2067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2066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2115</v>
      </c>
      <c r="C21" s="140"/>
      <c r="D21" s="140"/>
      <c r="E21" s="140"/>
      <c r="F21" s="140"/>
      <c r="G21" s="140"/>
      <c r="H21" s="140"/>
      <c r="I21" s="140"/>
      <c r="J21" s="140"/>
      <c r="K21" s="140"/>
      <c r="L21" s="140"/>
      <c r="M21" s="141" t="s">
        <v>2059</v>
      </c>
      <c r="N21" s="141"/>
      <c r="O21" s="141" t="s">
        <v>77</v>
      </c>
      <c r="P21" s="141"/>
      <c r="Q21" s="141" t="s">
        <v>74</v>
      </c>
      <c r="R21" s="141"/>
      <c r="S21" s="84" t="s">
        <v>2114</v>
      </c>
      <c r="T21" s="84" t="s">
        <v>193</v>
      </c>
      <c r="U21" s="84" t="s">
        <v>193</v>
      </c>
      <c r="V21" s="84" t="str">
        <f>+IF(ISERR(U21/T21*100),"N/A",ROUND(U21/T21*100,2))</f>
        <v>N/A</v>
      </c>
      <c r="W21" s="85" t="str">
        <f>+IF(ISERR(U21/S21*100),"N/A",ROUND(U21/S21*100,2))</f>
        <v>N/A</v>
      </c>
    </row>
    <row r="22" spans="2:27" ht="56.25" customHeight="1">
      <c r="B22" s="139" t="s">
        <v>2113</v>
      </c>
      <c r="C22" s="140"/>
      <c r="D22" s="140"/>
      <c r="E22" s="140"/>
      <c r="F22" s="140"/>
      <c r="G22" s="140"/>
      <c r="H22" s="140"/>
      <c r="I22" s="140"/>
      <c r="J22" s="140"/>
      <c r="K22" s="140"/>
      <c r="L22" s="140"/>
      <c r="M22" s="141" t="s">
        <v>2059</v>
      </c>
      <c r="N22" s="141"/>
      <c r="O22" s="141" t="s">
        <v>77</v>
      </c>
      <c r="P22" s="141"/>
      <c r="Q22" s="141" t="s">
        <v>74</v>
      </c>
      <c r="R22" s="141"/>
      <c r="S22" s="84" t="s">
        <v>2112</v>
      </c>
      <c r="T22" s="84" t="s">
        <v>193</v>
      </c>
      <c r="U22" s="84" t="s">
        <v>193</v>
      </c>
      <c r="V22" s="84" t="str">
        <f>+IF(ISERR(U22/T22*100),"N/A",ROUND(U22/T22*100,2))</f>
        <v>N/A</v>
      </c>
      <c r="W22" s="85" t="str">
        <f>+IF(ISERR(U22/S22*100),"N/A",ROUND(U22/S22*100,2))</f>
        <v>N/A</v>
      </c>
    </row>
    <row r="23" spans="2:27" ht="56.25" customHeight="1" thickBot="1">
      <c r="B23" s="139" t="s">
        <v>2111</v>
      </c>
      <c r="C23" s="140"/>
      <c r="D23" s="140"/>
      <c r="E23" s="140"/>
      <c r="F23" s="140"/>
      <c r="G23" s="140"/>
      <c r="H23" s="140"/>
      <c r="I23" s="140"/>
      <c r="J23" s="140"/>
      <c r="K23" s="140"/>
      <c r="L23" s="140"/>
      <c r="M23" s="141" t="s">
        <v>2059</v>
      </c>
      <c r="N23" s="141"/>
      <c r="O23" s="141" t="s">
        <v>77</v>
      </c>
      <c r="P23" s="141"/>
      <c r="Q23" s="141" t="s">
        <v>74</v>
      </c>
      <c r="R23" s="141"/>
      <c r="S23" s="84" t="s">
        <v>1674</v>
      </c>
      <c r="T23" s="84" t="s">
        <v>193</v>
      </c>
      <c r="U23" s="84" t="s">
        <v>193</v>
      </c>
      <c r="V23" s="84" t="str">
        <f>+IF(ISERR(U23/T23*100),"N/A",ROUND(U23/T23*100,2))</f>
        <v>N/A</v>
      </c>
      <c r="W23" s="85" t="str">
        <f>+IF(ISERR(U23/S23*100),"N/A",ROUND(U23/S23*100,2))</f>
        <v>N/A</v>
      </c>
    </row>
    <row r="24" spans="2:27" ht="21.75" customHeight="1" thickTop="1" thickBot="1">
      <c r="B24" s="66" t="s">
        <v>82</v>
      </c>
      <c r="C24" s="67"/>
      <c r="D24" s="67"/>
      <c r="E24" s="67"/>
      <c r="F24" s="67"/>
      <c r="G24" s="67"/>
      <c r="H24" s="68"/>
      <c r="I24" s="68"/>
      <c r="J24" s="68"/>
      <c r="K24" s="68"/>
      <c r="L24" s="68"/>
      <c r="M24" s="68"/>
      <c r="N24" s="68"/>
      <c r="O24" s="68"/>
      <c r="P24" s="68"/>
      <c r="Q24" s="68"/>
      <c r="R24" s="68"/>
      <c r="S24" s="68"/>
      <c r="T24" s="68"/>
      <c r="U24" s="68"/>
      <c r="V24" s="68"/>
      <c r="W24" s="69"/>
      <c r="X24" s="76"/>
    </row>
    <row r="25" spans="2:27" ht="29.25" customHeight="1" thickTop="1" thickBot="1">
      <c r="B25" s="142" t="s">
        <v>2409</v>
      </c>
      <c r="C25" s="143"/>
      <c r="D25" s="143"/>
      <c r="E25" s="143"/>
      <c r="F25" s="143"/>
      <c r="G25" s="143"/>
      <c r="H25" s="143"/>
      <c r="I25" s="143"/>
      <c r="J25" s="143"/>
      <c r="K25" s="143"/>
      <c r="L25" s="143"/>
      <c r="M25" s="143"/>
      <c r="N25" s="143"/>
      <c r="O25" s="143"/>
      <c r="P25" s="143"/>
      <c r="Q25" s="144"/>
      <c r="R25" s="86" t="s">
        <v>81</v>
      </c>
      <c r="S25" s="132" t="s">
        <v>80</v>
      </c>
      <c r="T25" s="132"/>
      <c r="U25" s="87" t="s">
        <v>79</v>
      </c>
      <c r="V25" s="133" t="s">
        <v>78</v>
      </c>
      <c r="W25" s="134"/>
    </row>
    <row r="26" spans="2:27" ht="30.75" customHeight="1" thickBot="1">
      <c r="B26" s="145"/>
      <c r="C26" s="146"/>
      <c r="D26" s="146"/>
      <c r="E26" s="146"/>
      <c r="F26" s="146"/>
      <c r="G26" s="146"/>
      <c r="H26" s="146"/>
      <c r="I26" s="146"/>
      <c r="J26" s="146"/>
      <c r="K26" s="146"/>
      <c r="L26" s="146"/>
      <c r="M26" s="146"/>
      <c r="N26" s="146"/>
      <c r="O26" s="146"/>
      <c r="P26" s="146"/>
      <c r="Q26" s="147"/>
      <c r="R26" s="88" t="s">
        <v>76</v>
      </c>
      <c r="S26" s="88" t="s">
        <v>76</v>
      </c>
      <c r="T26" s="88" t="s">
        <v>77</v>
      </c>
      <c r="U26" s="88" t="s">
        <v>76</v>
      </c>
      <c r="V26" s="88" t="s">
        <v>75</v>
      </c>
      <c r="W26" s="89" t="s">
        <v>74</v>
      </c>
      <c r="Y26" s="76"/>
    </row>
    <row r="27" spans="2:27" ht="23.25" customHeight="1" thickBot="1">
      <c r="B27" s="135" t="s">
        <v>73</v>
      </c>
      <c r="C27" s="136"/>
      <c r="D27" s="136"/>
      <c r="E27" s="90" t="s">
        <v>2058</v>
      </c>
      <c r="F27" s="90"/>
      <c r="G27" s="90"/>
      <c r="H27" s="91"/>
      <c r="I27" s="91"/>
      <c r="J27" s="91"/>
      <c r="K27" s="91"/>
      <c r="L27" s="91"/>
      <c r="M27" s="91"/>
      <c r="N27" s="91"/>
      <c r="O27" s="91"/>
      <c r="P27" s="92"/>
      <c r="Q27" s="92"/>
      <c r="R27" s="93" t="s">
        <v>273</v>
      </c>
      <c r="S27" s="93" t="s">
        <v>72</v>
      </c>
      <c r="T27" s="92"/>
      <c r="U27" s="93" t="s">
        <v>67</v>
      </c>
      <c r="V27" s="92"/>
      <c r="W27" s="94">
        <f>+IF(ISERR(U27/R27*100),"N/A",ROUND(U27/R27*100,2))</f>
        <v>0</v>
      </c>
    </row>
    <row r="28" spans="2:27" ht="26.25" customHeight="1" thickBot="1">
      <c r="B28" s="137" t="s">
        <v>71</v>
      </c>
      <c r="C28" s="138"/>
      <c r="D28" s="138"/>
      <c r="E28" s="95" t="s">
        <v>2058</v>
      </c>
      <c r="F28" s="95"/>
      <c r="G28" s="95"/>
      <c r="H28" s="96"/>
      <c r="I28" s="96"/>
      <c r="J28" s="96"/>
      <c r="K28" s="96"/>
      <c r="L28" s="96"/>
      <c r="M28" s="96"/>
      <c r="N28" s="96"/>
      <c r="O28" s="96"/>
      <c r="P28" s="97"/>
      <c r="Q28" s="97"/>
      <c r="R28" s="98" t="s">
        <v>273</v>
      </c>
      <c r="S28" s="98" t="s">
        <v>1311</v>
      </c>
      <c r="T28" s="98">
        <f>+IF(ISERR(S28/R28*100),"N/A",ROUND(S28/R28*100,2))</f>
        <v>37.5</v>
      </c>
      <c r="U28" s="98" t="s">
        <v>67</v>
      </c>
      <c r="V28" s="98">
        <f>+IF(ISERR(U28/S28*100),"N/A",ROUND(U28/S28*100,2))</f>
        <v>0</v>
      </c>
      <c r="W28" s="99">
        <f>+IF(ISERR(U28/R28*100),"N/A",ROUND(U28/R28*100,2))</f>
        <v>0</v>
      </c>
    </row>
    <row r="29" spans="2:27" ht="22.5" customHeight="1" thickTop="1" thickBot="1">
      <c r="B29" s="66" t="s">
        <v>66</v>
      </c>
      <c r="C29" s="67"/>
      <c r="D29" s="67"/>
      <c r="E29" s="67"/>
      <c r="F29" s="67"/>
      <c r="G29" s="67"/>
      <c r="H29" s="68"/>
      <c r="I29" s="68"/>
      <c r="J29" s="68"/>
      <c r="K29" s="68"/>
      <c r="L29" s="68"/>
      <c r="M29" s="68"/>
      <c r="N29" s="68"/>
      <c r="O29" s="68"/>
      <c r="P29" s="68"/>
      <c r="Q29" s="68"/>
      <c r="R29" s="68"/>
      <c r="S29" s="68"/>
      <c r="T29" s="68"/>
      <c r="U29" s="68"/>
      <c r="V29" s="68"/>
      <c r="W29" s="69"/>
    </row>
    <row r="30" spans="2:27" ht="37.5" customHeight="1" thickTop="1">
      <c r="B30" s="123" t="s">
        <v>2131</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22"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2129</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5"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2130</v>
      </c>
      <c r="C34" s="124"/>
      <c r="D34" s="124"/>
      <c r="E34" s="124"/>
      <c r="F34" s="124"/>
      <c r="G34" s="124"/>
      <c r="H34" s="124"/>
      <c r="I34" s="124"/>
      <c r="J34" s="124"/>
      <c r="K34" s="124"/>
      <c r="L34" s="124"/>
      <c r="M34" s="124"/>
      <c r="N34" s="124"/>
      <c r="O34" s="124"/>
      <c r="P34" s="124"/>
      <c r="Q34" s="124"/>
      <c r="R34" s="124"/>
      <c r="S34" s="124"/>
      <c r="T34" s="124"/>
      <c r="U34" s="124"/>
      <c r="V34" s="124"/>
      <c r="W34" s="125"/>
    </row>
    <row r="35" spans="2:23" ht="12" thickBot="1">
      <c r="B35" s="129"/>
      <c r="C35" s="130"/>
      <c r="D35" s="130"/>
      <c r="E35" s="130"/>
      <c r="F35" s="130"/>
      <c r="G35" s="130"/>
      <c r="H35" s="130"/>
      <c r="I35" s="130"/>
      <c r="J35" s="130"/>
      <c r="K35" s="130"/>
      <c r="L35" s="130"/>
      <c r="M35" s="130"/>
      <c r="N35" s="130"/>
      <c r="O35" s="130"/>
      <c r="P35" s="130"/>
      <c r="Q35" s="130"/>
      <c r="R35" s="130"/>
      <c r="S35" s="130"/>
      <c r="T35" s="130"/>
      <c r="U35" s="130"/>
      <c r="V35" s="130"/>
      <c r="W35" s="131"/>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62" customFormat="1" ht="39.75" customHeight="1">
      <c r="A1" s="191" t="s">
        <v>135</v>
      </c>
      <c r="B1" s="191"/>
      <c r="C1" s="191"/>
      <c r="D1" s="191"/>
      <c r="E1" s="191"/>
      <c r="F1" s="191"/>
      <c r="G1" s="191"/>
      <c r="H1" s="191"/>
      <c r="I1" s="191"/>
      <c r="J1" s="191"/>
      <c r="K1" s="191"/>
      <c r="L1" s="191"/>
      <c r="M1" s="191"/>
      <c r="N1" s="191"/>
      <c r="O1" s="191"/>
      <c r="P1" s="191"/>
      <c r="Q1" s="50" t="s">
        <v>134</v>
      </c>
      <c r="R1" s="58"/>
      <c r="S1" s="58"/>
      <c r="T1" s="58"/>
      <c r="U1" s="59"/>
      <c r="V1" s="60"/>
      <c r="W1" s="61"/>
      <c r="X1" s="63"/>
      <c r="Y1" s="63"/>
    </row>
    <row r="2" spans="1:25" s="64" customFormat="1" ht="49.5" customHeight="1" thickBot="1">
      <c r="B2" s="192" t="s">
        <v>2408</v>
      </c>
      <c r="C2" s="192"/>
      <c r="D2" s="192"/>
      <c r="E2" s="192"/>
      <c r="F2" s="192"/>
      <c r="G2" s="192"/>
      <c r="H2" s="192"/>
      <c r="I2" s="192"/>
      <c r="J2" s="192"/>
      <c r="K2" s="192"/>
      <c r="L2" s="192"/>
      <c r="M2" s="192"/>
      <c r="N2" s="192"/>
      <c r="O2" s="192"/>
      <c r="P2" s="192"/>
      <c r="Q2" s="192"/>
      <c r="R2" s="192"/>
      <c r="S2" s="192"/>
      <c r="T2" s="192"/>
      <c r="U2" s="192"/>
      <c r="V2" s="192"/>
      <c r="W2" s="192"/>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2074</v>
      </c>
      <c r="D4" s="176" t="s">
        <v>65</v>
      </c>
      <c r="E4" s="176"/>
      <c r="F4" s="176"/>
      <c r="G4" s="176"/>
      <c r="H4" s="177"/>
      <c r="J4" s="178" t="s">
        <v>131</v>
      </c>
      <c r="K4" s="176"/>
      <c r="L4" s="71" t="s">
        <v>2123</v>
      </c>
      <c r="M4" s="179" t="s">
        <v>2122</v>
      </c>
      <c r="N4" s="179"/>
      <c r="O4" s="179"/>
      <c r="P4" s="179"/>
      <c r="Q4" s="180"/>
      <c r="R4" s="72"/>
      <c r="S4" s="181" t="s">
        <v>2124</v>
      </c>
      <c r="T4" s="182"/>
      <c r="U4" s="182"/>
      <c r="V4" s="166" t="s">
        <v>460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2059</v>
      </c>
      <c r="D6" s="159" t="s">
        <v>2071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1769</v>
      </c>
      <c r="K8" s="57" t="s">
        <v>2121</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2067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2066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2120</v>
      </c>
      <c r="C21" s="140"/>
      <c r="D21" s="140"/>
      <c r="E21" s="140"/>
      <c r="F21" s="140"/>
      <c r="G21" s="140"/>
      <c r="H21" s="140"/>
      <c r="I21" s="140"/>
      <c r="J21" s="140"/>
      <c r="K21" s="140"/>
      <c r="L21" s="140"/>
      <c r="M21" s="141" t="s">
        <v>2059</v>
      </c>
      <c r="N21" s="141"/>
      <c r="O21" s="141" t="s">
        <v>77</v>
      </c>
      <c r="P21" s="141"/>
      <c r="Q21" s="141" t="s">
        <v>74</v>
      </c>
      <c r="R21" s="141"/>
      <c r="S21" s="84" t="s">
        <v>250</v>
      </c>
      <c r="T21" s="84" t="s">
        <v>193</v>
      </c>
      <c r="U21" s="84" t="s">
        <v>193</v>
      </c>
      <c r="V21" s="84" t="str">
        <f>+IF(ISERR(U21/T21*100),"N/A",ROUND(U21/T21*100,2))</f>
        <v>N/A</v>
      </c>
      <c r="W21" s="85" t="str">
        <f>+IF(ISERR(U21/S21*100),"N/A",ROUND(U21/S21*100,2))</f>
        <v>N/A</v>
      </c>
    </row>
    <row r="22" spans="2:27" ht="56.25" customHeight="1" thickBot="1">
      <c r="B22" s="139" t="s">
        <v>2119</v>
      </c>
      <c r="C22" s="140"/>
      <c r="D22" s="140"/>
      <c r="E22" s="140"/>
      <c r="F22" s="140"/>
      <c r="G22" s="140"/>
      <c r="H22" s="140"/>
      <c r="I22" s="140"/>
      <c r="J22" s="140"/>
      <c r="K22" s="140"/>
      <c r="L22" s="140"/>
      <c r="M22" s="141" t="s">
        <v>2059</v>
      </c>
      <c r="N22" s="141"/>
      <c r="O22" s="141" t="s">
        <v>77</v>
      </c>
      <c r="P22" s="141"/>
      <c r="Q22" s="141" t="s">
        <v>74</v>
      </c>
      <c r="R22" s="141"/>
      <c r="S22" s="84" t="s">
        <v>1475</v>
      </c>
      <c r="T22" s="84" t="s">
        <v>193</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2058</v>
      </c>
      <c r="F26" s="90"/>
      <c r="G26" s="90"/>
      <c r="H26" s="91"/>
      <c r="I26" s="91"/>
      <c r="J26" s="91"/>
      <c r="K26" s="91"/>
      <c r="L26" s="91"/>
      <c r="M26" s="91"/>
      <c r="N26" s="91"/>
      <c r="O26" s="91"/>
      <c r="P26" s="92"/>
      <c r="Q26" s="92"/>
      <c r="R26" s="93" t="s">
        <v>460</v>
      </c>
      <c r="S26" s="93" t="s">
        <v>72</v>
      </c>
      <c r="T26" s="92"/>
      <c r="U26" s="93" t="s">
        <v>67</v>
      </c>
      <c r="V26" s="92"/>
      <c r="W26" s="94">
        <f>+IF(ISERR(U26/R26*100),"N/A",ROUND(U26/R26*100,2))</f>
        <v>0</v>
      </c>
    </row>
    <row r="27" spans="2:27" ht="26.25" customHeight="1" thickBot="1">
      <c r="B27" s="137" t="s">
        <v>71</v>
      </c>
      <c r="C27" s="138"/>
      <c r="D27" s="138"/>
      <c r="E27" s="95" t="s">
        <v>2058</v>
      </c>
      <c r="F27" s="95"/>
      <c r="G27" s="95"/>
      <c r="H27" s="96"/>
      <c r="I27" s="96"/>
      <c r="J27" s="96"/>
      <c r="K27" s="96"/>
      <c r="L27" s="96"/>
      <c r="M27" s="96"/>
      <c r="N27" s="96"/>
      <c r="O27" s="96"/>
      <c r="P27" s="97"/>
      <c r="Q27" s="97"/>
      <c r="R27" s="98" t="s">
        <v>460</v>
      </c>
      <c r="S27" s="98" t="s">
        <v>1104</v>
      </c>
      <c r="T27" s="98">
        <f>+IF(ISERR(S27/R27*100),"N/A",ROUND(S27/R27*100,2))</f>
        <v>45</v>
      </c>
      <c r="U27" s="98" t="s">
        <v>67</v>
      </c>
      <c r="V27" s="98">
        <f>+IF(ISERR(U27/S27*100),"N/A",ROUND(U27/S27*100,2))</f>
        <v>0</v>
      </c>
      <c r="W27" s="99">
        <f>+IF(ISERR(U27/R27*100),"N/A",ROUND(U27/R27*100,2))</f>
        <v>0</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2128</v>
      </c>
      <c r="C29" s="124"/>
      <c r="D29" s="124"/>
      <c r="E29" s="124"/>
      <c r="F29" s="124"/>
      <c r="G29" s="124"/>
      <c r="H29" s="124"/>
      <c r="I29" s="124"/>
      <c r="J29" s="124"/>
      <c r="K29" s="124"/>
      <c r="L29" s="124"/>
      <c r="M29" s="124"/>
      <c r="N29" s="124"/>
      <c r="O29" s="124"/>
      <c r="P29" s="124"/>
      <c r="Q29" s="124"/>
      <c r="R29" s="124"/>
      <c r="S29" s="124"/>
      <c r="T29" s="124"/>
      <c r="U29" s="124"/>
      <c r="V29" s="124"/>
      <c r="W29" s="125"/>
    </row>
    <row r="30" spans="2:27" ht="1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2129</v>
      </c>
      <c r="C31" s="124"/>
      <c r="D31" s="124"/>
      <c r="E31" s="124"/>
      <c r="F31" s="124"/>
      <c r="G31" s="124"/>
      <c r="H31" s="124"/>
      <c r="I31" s="124"/>
      <c r="J31" s="124"/>
      <c r="K31" s="124"/>
      <c r="L31" s="124"/>
      <c r="M31" s="124"/>
      <c r="N31" s="124"/>
      <c r="O31" s="124"/>
      <c r="P31" s="124"/>
      <c r="Q31" s="124"/>
      <c r="R31" s="124"/>
      <c r="S31" s="124"/>
      <c r="T31" s="124"/>
      <c r="U31" s="124"/>
      <c r="V31" s="124"/>
      <c r="W31" s="125"/>
    </row>
    <row r="32" spans="2:27" ht="1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2130</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indexed="53"/>
  </sheetPr>
  <dimension ref="A1:AA37"/>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270</v>
      </c>
      <c r="D4" s="176" t="s">
        <v>37</v>
      </c>
      <c r="E4" s="176"/>
      <c r="F4" s="176"/>
      <c r="G4" s="176"/>
      <c r="H4" s="177"/>
      <c r="J4" s="178" t="s">
        <v>131</v>
      </c>
      <c r="K4" s="176"/>
      <c r="L4" s="71" t="s">
        <v>235</v>
      </c>
      <c r="M4" s="179" t="s">
        <v>234</v>
      </c>
      <c r="N4" s="179"/>
      <c r="O4" s="179"/>
      <c r="P4" s="179"/>
      <c r="Q4" s="180"/>
      <c r="R4" s="72"/>
      <c r="S4" s="181" t="s">
        <v>2124</v>
      </c>
      <c r="T4" s="182"/>
      <c r="U4" s="182"/>
      <c r="V4" s="166" t="s">
        <v>223</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252</v>
      </c>
      <c r="D6" s="159" t="s">
        <v>269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268</v>
      </c>
      <c r="K8" s="57" t="s">
        <v>267</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92" customHeight="1" thickTop="1" thickBot="1">
      <c r="B10" s="77" t="s">
        <v>118</v>
      </c>
      <c r="C10" s="166" t="s">
        <v>266</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265</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264</v>
      </c>
      <c r="C21" s="140"/>
      <c r="D21" s="140"/>
      <c r="E21" s="140"/>
      <c r="F21" s="140"/>
      <c r="G21" s="140"/>
      <c r="H21" s="140"/>
      <c r="I21" s="140"/>
      <c r="J21" s="140"/>
      <c r="K21" s="140"/>
      <c r="L21" s="140"/>
      <c r="M21" s="141" t="s">
        <v>252</v>
      </c>
      <c r="N21" s="141"/>
      <c r="O21" s="141" t="s">
        <v>77</v>
      </c>
      <c r="P21" s="141"/>
      <c r="Q21" s="141" t="s">
        <v>86</v>
      </c>
      <c r="R21" s="141"/>
      <c r="S21" s="84" t="s">
        <v>85</v>
      </c>
      <c r="T21" s="84" t="s">
        <v>263</v>
      </c>
      <c r="U21" s="84" t="s">
        <v>262</v>
      </c>
      <c r="V21" s="84">
        <f>+IF(ISERR(U21/T21*100),"N/A",ROUND(U21/T21*100,2))</f>
        <v>133.33000000000001</v>
      </c>
      <c r="W21" s="85">
        <f>+IF(ISERR(U21/S21*100),"N/A",ROUND(U21/S21*100,2))</f>
        <v>76</v>
      </c>
    </row>
    <row r="22" spans="2:27" ht="56.25" customHeight="1">
      <c r="B22" s="139" t="s">
        <v>261</v>
      </c>
      <c r="C22" s="140"/>
      <c r="D22" s="140"/>
      <c r="E22" s="140"/>
      <c r="F22" s="140"/>
      <c r="G22" s="140"/>
      <c r="H22" s="140"/>
      <c r="I22" s="140"/>
      <c r="J22" s="140"/>
      <c r="K22" s="140"/>
      <c r="L22" s="140"/>
      <c r="M22" s="141" t="s">
        <v>252</v>
      </c>
      <c r="N22" s="141"/>
      <c r="O22" s="141" t="s">
        <v>77</v>
      </c>
      <c r="P22" s="141"/>
      <c r="Q22" s="141" t="s">
        <v>86</v>
      </c>
      <c r="R22" s="141"/>
      <c r="S22" s="84" t="s">
        <v>85</v>
      </c>
      <c r="T22" s="84" t="s">
        <v>260</v>
      </c>
      <c r="U22" s="84" t="s">
        <v>259</v>
      </c>
      <c r="V22" s="84">
        <f>+IF(ISERR(U22/T22*100),"N/A",ROUND(U22/T22*100,2))</f>
        <v>268.75</v>
      </c>
      <c r="W22" s="85">
        <f>+IF(ISERR(U22/S22*100),"N/A",ROUND(U22/S22*100,2))</f>
        <v>86</v>
      </c>
    </row>
    <row r="23" spans="2:27" ht="56.25" customHeight="1">
      <c r="B23" s="139" t="s">
        <v>258</v>
      </c>
      <c r="C23" s="140"/>
      <c r="D23" s="140"/>
      <c r="E23" s="140"/>
      <c r="F23" s="140"/>
      <c r="G23" s="140"/>
      <c r="H23" s="140"/>
      <c r="I23" s="140"/>
      <c r="J23" s="140"/>
      <c r="K23" s="140"/>
      <c r="L23" s="140"/>
      <c r="M23" s="141" t="s">
        <v>252</v>
      </c>
      <c r="N23" s="141"/>
      <c r="O23" s="141" t="s">
        <v>77</v>
      </c>
      <c r="P23" s="141"/>
      <c r="Q23" s="141" t="s">
        <v>86</v>
      </c>
      <c r="R23" s="141"/>
      <c r="S23" s="84" t="s">
        <v>85</v>
      </c>
      <c r="T23" s="84" t="s">
        <v>257</v>
      </c>
      <c r="U23" s="84" t="s">
        <v>256</v>
      </c>
      <c r="V23" s="84">
        <f>+IF(ISERR(U23/T23*100),"N/A",ROUND(U23/T23*100,2))</f>
        <v>122.73</v>
      </c>
      <c r="W23" s="85">
        <f>+IF(ISERR(U23/S23*100),"N/A",ROUND(U23/S23*100,2))</f>
        <v>54</v>
      </c>
    </row>
    <row r="24" spans="2:27" ht="56.25" customHeight="1">
      <c r="B24" s="139" t="s">
        <v>255</v>
      </c>
      <c r="C24" s="140"/>
      <c r="D24" s="140"/>
      <c r="E24" s="140"/>
      <c r="F24" s="140"/>
      <c r="G24" s="140"/>
      <c r="H24" s="140"/>
      <c r="I24" s="140"/>
      <c r="J24" s="140"/>
      <c r="K24" s="140"/>
      <c r="L24" s="140"/>
      <c r="M24" s="141" t="s">
        <v>252</v>
      </c>
      <c r="N24" s="141"/>
      <c r="O24" s="141" t="s">
        <v>77</v>
      </c>
      <c r="P24" s="141"/>
      <c r="Q24" s="141" t="s">
        <v>251</v>
      </c>
      <c r="R24" s="141"/>
      <c r="S24" s="84" t="s">
        <v>85</v>
      </c>
      <c r="T24" s="84" t="s">
        <v>254</v>
      </c>
      <c r="U24" s="84" t="s">
        <v>254</v>
      </c>
      <c r="V24" s="84">
        <f>+IF(ISERR(U24/T24*100),"N/A",ROUND(U24/T24*100,2))</f>
        <v>100</v>
      </c>
      <c r="W24" s="85">
        <f>+IF(ISERR(U24/S24*100),"N/A",ROUND(U24/S24*100,2))</f>
        <v>25</v>
      </c>
    </row>
    <row r="25" spans="2:27" ht="56.25" customHeight="1" thickBot="1">
      <c r="B25" s="139" t="s">
        <v>253</v>
      </c>
      <c r="C25" s="140"/>
      <c r="D25" s="140"/>
      <c r="E25" s="140"/>
      <c r="F25" s="140"/>
      <c r="G25" s="140"/>
      <c r="H25" s="140"/>
      <c r="I25" s="140"/>
      <c r="J25" s="140"/>
      <c r="K25" s="140"/>
      <c r="L25" s="140"/>
      <c r="M25" s="141" t="s">
        <v>252</v>
      </c>
      <c r="N25" s="141"/>
      <c r="O25" s="141" t="s">
        <v>77</v>
      </c>
      <c r="P25" s="141"/>
      <c r="Q25" s="141" t="s">
        <v>251</v>
      </c>
      <c r="R25" s="141"/>
      <c r="S25" s="84" t="s">
        <v>85</v>
      </c>
      <c r="T25" s="84" t="s">
        <v>250</v>
      </c>
      <c r="U25" s="84" t="s">
        <v>249</v>
      </c>
      <c r="V25" s="84">
        <f>+IF(ISERR(U25/T25*100),"N/A",ROUND(U25/T25*100,2))</f>
        <v>375</v>
      </c>
      <c r="W25" s="85">
        <f>+IF(ISERR(U25/S25*100),"N/A",ROUND(U25/S25*100,2))</f>
        <v>75</v>
      </c>
    </row>
    <row r="26" spans="2:27" ht="21.75" customHeight="1" thickTop="1" thickBot="1">
      <c r="B26" s="66" t="s">
        <v>82</v>
      </c>
      <c r="C26" s="67"/>
      <c r="D26" s="67"/>
      <c r="E26" s="67"/>
      <c r="F26" s="67"/>
      <c r="G26" s="67"/>
      <c r="H26" s="68"/>
      <c r="I26" s="68"/>
      <c r="J26" s="68"/>
      <c r="K26" s="68"/>
      <c r="L26" s="68"/>
      <c r="M26" s="68"/>
      <c r="N26" s="68"/>
      <c r="O26" s="68"/>
      <c r="P26" s="68"/>
      <c r="Q26" s="68"/>
      <c r="R26" s="68"/>
      <c r="S26" s="68"/>
      <c r="T26" s="68"/>
      <c r="U26" s="68"/>
      <c r="V26" s="68"/>
      <c r="W26" s="69"/>
      <c r="X26" s="76"/>
    </row>
    <row r="27" spans="2:27" ht="29.25" customHeight="1" thickTop="1" thickBot="1">
      <c r="B27" s="142" t="s">
        <v>2409</v>
      </c>
      <c r="C27" s="143"/>
      <c r="D27" s="143"/>
      <c r="E27" s="143"/>
      <c r="F27" s="143"/>
      <c r="G27" s="143"/>
      <c r="H27" s="143"/>
      <c r="I27" s="143"/>
      <c r="J27" s="143"/>
      <c r="K27" s="143"/>
      <c r="L27" s="143"/>
      <c r="M27" s="143"/>
      <c r="N27" s="143"/>
      <c r="O27" s="143"/>
      <c r="P27" s="143"/>
      <c r="Q27" s="144"/>
      <c r="R27" s="86" t="s">
        <v>81</v>
      </c>
      <c r="S27" s="132" t="s">
        <v>80</v>
      </c>
      <c r="T27" s="132"/>
      <c r="U27" s="87" t="s">
        <v>79</v>
      </c>
      <c r="V27" s="133" t="s">
        <v>78</v>
      </c>
      <c r="W27" s="134"/>
    </row>
    <row r="28" spans="2:27" ht="30.75" customHeight="1" thickBot="1">
      <c r="B28" s="145"/>
      <c r="C28" s="146"/>
      <c r="D28" s="146"/>
      <c r="E28" s="146"/>
      <c r="F28" s="146"/>
      <c r="G28" s="146"/>
      <c r="H28" s="146"/>
      <c r="I28" s="146"/>
      <c r="J28" s="146"/>
      <c r="K28" s="146"/>
      <c r="L28" s="146"/>
      <c r="M28" s="146"/>
      <c r="N28" s="146"/>
      <c r="O28" s="146"/>
      <c r="P28" s="146"/>
      <c r="Q28" s="147"/>
      <c r="R28" s="88" t="s">
        <v>76</v>
      </c>
      <c r="S28" s="88" t="s">
        <v>76</v>
      </c>
      <c r="T28" s="88" t="s">
        <v>77</v>
      </c>
      <c r="U28" s="88" t="s">
        <v>76</v>
      </c>
      <c r="V28" s="88" t="s">
        <v>75</v>
      </c>
      <c r="W28" s="89" t="s">
        <v>74</v>
      </c>
      <c r="Y28" s="76"/>
    </row>
    <row r="29" spans="2:27" ht="23.25" customHeight="1" thickBot="1">
      <c r="B29" s="135" t="s">
        <v>73</v>
      </c>
      <c r="C29" s="136"/>
      <c r="D29" s="136"/>
      <c r="E29" s="90" t="s">
        <v>248</v>
      </c>
      <c r="F29" s="90"/>
      <c r="G29" s="90"/>
      <c r="H29" s="91"/>
      <c r="I29" s="91"/>
      <c r="J29" s="91"/>
      <c r="K29" s="91"/>
      <c r="L29" s="91"/>
      <c r="M29" s="91"/>
      <c r="N29" s="91"/>
      <c r="O29" s="91"/>
      <c r="P29" s="92"/>
      <c r="Q29" s="92"/>
      <c r="R29" s="93" t="s">
        <v>223</v>
      </c>
      <c r="S29" s="93" t="s">
        <v>72</v>
      </c>
      <c r="T29" s="92"/>
      <c r="U29" s="93" t="s">
        <v>67</v>
      </c>
      <c r="V29" s="92"/>
      <c r="W29" s="94">
        <f>+IF(ISERR(U29/R29*100),"N/A",ROUND(U29/R29*100,2))</f>
        <v>0</v>
      </c>
    </row>
    <row r="30" spans="2:27" ht="26.25" customHeight="1" thickBot="1">
      <c r="B30" s="137" t="s">
        <v>71</v>
      </c>
      <c r="C30" s="138"/>
      <c r="D30" s="138"/>
      <c r="E30" s="95" t="s">
        <v>248</v>
      </c>
      <c r="F30" s="95"/>
      <c r="G30" s="95"/>
      <c r="H30" s="96"/>
      <c r="I30" s="96"/>
      <c r="J30" s="96"/>
      <c r="K30" s="96"/>
      <c r="L30" s="96"/>
      <c r="M30" s="96"/>
      <c r="N30" s="96"/>
      <c r="O30" s="96"/>
      <c r="P30" s="97"/>
      <c r="Q30" s="97"/>
      <c r="R30" s="98" t="s">
        <v>223</v>
      </c>
      <c r="S30" s="98" t="s">
        <v>67</v>
      </c>
      <c r="T30" s="98">
        <f>+IF(ISERR(S30/R30*100),"N/A",ROUND(S30/R30*100,2))</f>
        <v>0</v>
      </c>
      <c r="U30" s="98" t="s">
        <v>67</v>
      </c>
      <c r="V30" s="98" t="str">
        <f>+IF(ISERR(U30/S30*100),"N/A",ROUND(U30/S30*100,2))</f>
        <v>N/A</v>
      </c>
      <c r="W30" s="99">
        <f>+IF(ISERR(U30/R30*100),"N/A",ROUND(U30/R30*100,2))</f>
        <v>0</v>
      </c>
    </row>
    <row r="31" spans="2:27" ht="22.5" customHeight="1" thickTop="1" thickBot="1">
      <c r="B31" s="66" t="s">
        <v>66</v>
      </c>
      <c r="C31" s="67"/>
      <c r="D31" s="67"/>
      <c r="E31" s="67"/>
      <c r="F31" s="67"/>
      <c r="G31" s="67"/>
      <c r="H31" s="68"/>
      <c r="I31" s="68"/>
      <c r="J31" s="68"/>
      <c r="K31" s="68"/>
      <c r="L31" s="68"/>
      <c r="M31" s="68"/>
      <c r="N31" s="68"/>
      <c r="O31" s="68"/>
      <c r="P31" s="68"/>
      <c r="Q31" s="68"/>
      <c r="R31" s="68"/>
      <c r="S31" s="68"/>
      <c r="T31" s="68"/>
      <c r="U31" s="68"/>
      <c r="V31" s="68"/>
      <c r="W31" s="69"/>
    </row>
    <row r="32" spans="2:27" ht="37.5" customHeight="1" thickTop="1">
      <c r="B32" s="123" t="s">
        <v>2384</v>
      </c>
      <c r="C32" s="124"/>
      <c r="D32" s="124"/>
      <c r="E32" s="124"/>
      <c r="F32" s="124"/>
      <c r="G32" s="124"/>
      <c r="H32" s="124"/>
      <c r="I32" s="124"/>
      <c r="J32" s="124"/>
      <c r="K32" s="124"/>
      <c r="L32" s="124"/>
      <c r="M32" s="124"/>
      <c r="N32" s="124"/>
      <c r="O32" s="124"/>
      <c r="P32" s="124"/>
      <c r="Q32" s="124"/>
      <c r="R32" s="124"/>
      <c r="S32" s="124"/>
      <c r="T32" s="124"/>
      <c r="U32" s="124"/>
      <c r="V32" s="124"/>
      <c r="W32" s="125"/>
    </row>
    <row r="33" spans="2:23" ht="69.5"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2385</v>
      </c>
      <c r="C34" s="124"/>
      <c r="D34" s="124"/>
      <c r="E34" s="124"/>
      <c r="F34" s="124"/>
      <c r="G34" s="124"/>
      <c r="H34" s="124"/>
      <c r="I34" s="124"/>
      <c r="J34" s="124"/>
      <c r="K34" s="124"/>
      <c r="L34" s="124"/>
      <c r="M34" s="124"/>
      <c r="N34" s="124"/>
      <c r="O34" s="124"/>
      <c r="P34" s="124"/>
      <c r="Q34" s="124"/>
      <c r="R34" s="124"/>
      <c r="S34" s="124"/>
      <c r="T34" s="124"/>
      <c r="U34" s="124"/>
      <c r="V34" s="124"/>
      <c r="W34" s="125"/>
    </row>
    <row r="35" spans="2:23" ht="38.5"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2386</v>
      </c>
      <c r="C36" s="124"/>
      <c r="D36" s="124"/>
      <c r="E36" s="124"/>
      <c r="F36" s="124"/>
      <c r="G36" s="124"/>
      <c r="H36" s="124"/>
      <c r="I36" s="124"/>
      <c r="J36" s="124"/>
      <c r="K36" s="124"/>
      <c r="L36" s="124"/>
      <c r="M36" s="124"/>
      <c r="N36" s="124"/>
      <c r="O36" s="124"/>
      <c r="P36" s="124"/>
      <c r="Q36" s="124"/>
      <c r="R36" s="124"/>
      <c r="S36" s="124"/>
      <c r="T36" s="124"/>
      <c r="U36" s="124"/>
      <c r="V36" s="124"/>
      <c r="W36" s="125"/>
    </row>
    <row r="37" spans="2:23" ht="57.5" customHeight="1" thickBot="1">
      <c r="B37" s="129"/>
      <c r="C37" s="130"/>
      <c r="D37" s="130"/>
      <c r="E37" s="130"/>
      <c r="F37" s="130"/>
      <c r="G37" s="130"/>
      <c r="H37" s="130"/>
      <c r="I37" s="130"/>
      <c r="J37" s="130"/>
      <c r="K37" s="130"/>
      <c r="L37" s="130"/>
      <c r="M37" s="130"/>
      <c r="N37" s="130"/>
      <c r="O37" s="130"/>
      <c r="P37" s="130"/>
      <c r="Q37" s="130"/>
      <c r="R37" s="130"/>
      <c r="S37" s="130"/>
      <c r="T37" s="130"/>
      <c r="U37" s="130"/>
      <c r="V37" s="130"/>
      <c r="W37" s="131"/>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 right="0.7" top="0.75" bottom="0.75" header="0.3" footer="0.3"/>
  <pageSetup paperSize="119" scale="50" fitToHeight="6" orientation="landscape" r:id="rId1"/>
  <headerFooter>
    <oddFooter>&amp;R&amp;P de &amp;N</oddFooter>
  </headerFooter>
  <rowBreaks count="2" manualBreakCount="2">
    <brk id="16" min="1" max="20" man="1"/>
    <brk id="35" min="1"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indexed="53"/>
  </sheetPr>
  <dimension ref="A1:AA45"/>
  <sheetViews>
    <sheetView view="pageBreakPreview" topLeftCell="A28"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303</v>
      </c>
      <c r="D4" s="176" t="s">
        <v>38</v>
      </c>
      <c r="E4" s="176"/>
      <c r="F4" s="176"/>
      <c r="G4" s="176"/>
      <c r="H4" s="177"/>
      <c r="J4" s="178" t="s">
        <v>131</v>
      </c>
      <c r="K4" s="176"/>
      <c r="L4" s="71" t="s">
        <v>302</v>
      </c>
      <c r="M4" s="179" t="s">
        <v>301</v>
      </c>
      <c r="N4" s="179"/>
      <c r="O4" s="179"/>
      <c r="P4" s="179"/>
      <c r="Q4" s="180"/>
      <c r="R4" s="72"/>
      <c r="S4" s="181" t="s">
        <v>2124</v>
      </c>
      <c r="T4" s="182"/>
      <c r="U4" s="182"/>
      <c r="V4" s="166" t="s">
        <v>300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289</v>
      </c>
      <c r="D6" s="159" t="s">
        <v>299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287</v>
      </c>
      <c r="D7" s="171" t="s">
        <v>298</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285</v>
      </c>
      <c r="D8" s="171" t="s">
        <v>297</v>
      </c>
      <c r="E8" s="171"/>
      <c r="F8" s="171"/>
      <c r="G8" s="171"/>
      <c r="H8" s="171"/>
      <c r="J8" s="57" t="s">
        <v>155</v>
      </c>
      <c r="K8" s="57" t="s">
        <v>155</v>
      </c>
      <c r="L8" s="57" t="s">
        <v>296</v>
      </c>
      <c r="M8" s="57" t="s">
        <v>295</v>
      </c>
      <c r="N8" s="76"/>
      <c r="P8" s="172" t="s">
        <v>72</v>
      </c>
      <c r="Q8" s="172"/>
      <c r="R8" s="172"/>
      <c r="S8" s="172"/>
      <c r="T8" s="172"/>
      <c r="U8" s="172"/>
      <c r="V8" s="172"/>
      <c r="W8" s="172"/>
    </row>
    <row r="9" spans="1:25" ht="30" customHeight="1">
      <c r="B9" s="75"/>
      <c r="C9" s="74" t="s">
        <v>282</v>
      </c>
      <c r="D9" s="171" t="s">
        <v>294</v>
      </c>
      <c r="E9" s="171"/>
      <c r="F9" s="171"/>
      <c r="G9" s="171"/>
      <c r="H9" s="171"/>
      <c r="I9" s="171" t="s">
        <v>72</v>
      </c>
      <c r="J9" s="171"/>
      <c r="K9" s="171"/>
      <c r="L9" s="171"/>
      <c r="M9" s="171"/>
      <c r="N9" s="171"/>
      <c r="O9" s="171"/>
      <c r="P9" s="171"/>
      <c r="Q9" s="171"/>
      <c r="R9" s="171"/>
      <c r="S9" s="171"/>
      <c r="T9" s="171"/>
      <c r="U9" s="171"/>
      <c r="V9" s="171"/>
      <c r="W9" s="172"/>
    </row>
    <row r="10" spans="1:25" ht="25.5" customHeight="1" thickBot="1">
      <c r="B10" s="75"/>
      <c r="C10" s="172" t="s">
        <v>72</v>
      </c>
      <c r="D10" s="172"/>
      <c r="E10" s="172"/>
      <c r="F10" s="172"/>
      <c r="G10" s="172"/>
      <c r="H10" s="172"/>
      <c r="I10" s="172"/>
      <c r="J10" s="172"/>
      <c r="K10" s="172"/>
      <c r="L10" s="172"/>
      <c r="M10" s="172"/>
      <c r="N10" s="172"/>
      <c r="O10" s="172"/>
      <c r="P10" s="172"/>
      <c r="Q10" s="172"/>
      <c r="R10" s="172"/>
      <c r="S10" s="172"/>
      <c r="T10" s="172"/>
      <c r="U10" s="172"/>
      <c r="V10" s="172"/>
      <c r="W10" s="172"/>
    </row>
    <row r="11" spans="1:25" ht="66.75" customHeight="1" thickTop="1" thickBot="1">
      <c r="B11" s="77" t="s">
        <v>118</v>
      </c>
      <c r="C11" s="166" t="s">
        <v>293</v>
      </c>
      <c r="D11" s="166"/>
      <c r="E11" s="166"/>
      <c r="F11" s="166"/>
      <c r="G11" s="166"/>
      <c r="H11" s="166"/>
      <c r="I11" s="166"/>
      <c r="J11" s="166"/>
      <c r="K11" s="166"/>
      <c r="L11" s="166"/>
      <c r="M11" s="166"/>
      <c r="N11" s="166"/>
      <c r="O11" s="166"/>
      <c r="P11" s="166"/>
      <c r="Q11" s="166"/>
      <c r="R11" s="166"/>
      <c r="S11" s="166"/>
      <c r="T11" s="166"/>
      <c r="U11" s="166"/>
      <c r="V11" s="166"/>
      <c r="W11" s="167"/>
    </row>
    <row r="12" spans="1:25" ht="9" customHeight="1" thickTop="1" thickBot="1"/>
    <row r="13" spans="1:25" ht="21.75" customHeight="1" thickTop="1" thickBot="1">
      <c r="B13" s="66" t="s">
        <v>116</v>
      </c>
      <c r="C13" s="67"/>
      <c r="D13" s="67"/>
      <c r="E13" s="67"/>
      <c r="F13" s="67"/>
      <c r="G13" s="67"/>
      <c r="H13" s="68"/>
      <c r="I13" s="68"/>
      <c r="J13" s="68"/>
      <c r="K13" s="68"/>
      <c r="L13" s="68"/>
      <c r="M13" s="68"/>
      <c r="N13" s="68"/>
      <c r="O13" s="68"/>
      <c r="P13" s="68"/>
      <c r="Q13" s="68"/>
      <c r="R13" s="68"/>
      <c r="S13" s="68"/>
      <c r="T13" s="68"/>
      <c r="U13" s="68"/>
      <c r="V13" s="68"/>
      <c r="W13" s="69"/>
    </row>
    <row r="14" spans="1:25" ht="19.5" customHeight="1" thickTop="1">
      <c r="B14" s="168" t="s">
        <v>115</v>
      </c>
      <c r="C14" s="169"/>
      <c r="D14" s="169"/>
      <c r="E14" s="169"/>
      <c r="F14" s="169"/>
      <c r="G14" s="169"/>
      <c r="H14" s="169"/>
      <c r="I14" s="169"/>
      <c r="J14" s="80"/>
      <c r="K14" s="169" t="s">
        <v>114</v>
      </c>
      <c r="L14" s="169"/>
      <c r="M14" s="169"/>
      <c r="N14" s="169"/>
      <c r="O14" s="169"/>
      <c r="P14" s="169"/>
      <c r="Q14" s="169"/>
      <c r="R14" s="81"/>
      <c r="S14" s="169" t="s">
        <v>113</v>
      </c>
      <c r="T14" s="169"/>
      <c r="U14" s="169"/>
      <c r="V14" s="169"/>
      <c r="W14" s="170"/>
    </row>
    <row r="15" spans="1:25" ht="69" customHeight="1">
      <c r="B15" s="73" t="s">
        <v>112</v>
      </c>
      <c r="C15" s="159" t="s">
        <v>72</v>
      </c>
      <c r="D15" s="159"/>
      <c r="E15" s="159"/>
      <c r="F15" s="159"/>
      <c r="G15" s="159"/>
      <c r="H15" s="159"/>
      <c r="I15" s="159"/>
      <c r="J15" s="78"/>
      <c r="K15" s="78" t="s">
        <v>111</v>
      </c>
      <c r="L15" s="159" t="s">
        <v>72</v>
      </c>
      <c r="M15" s="159"/>
      <c r="N15" s="159"/>
      <c r="O15" s="159"/>
      <c r="P15" s="159"/>
      <c r="Q15" s="159"/>
      <c r="S15" s="78" t="s">
        <v>110</v>
      </c>
      <c r="T15" s="160" t="s">
        <v>292</v>
      </c>
      <c r="U15" s="160"/>
      <c r="V15" s="160"/>
      <c r="W15" s="160"/>
    </row>
    <row r="16" spans="1:25" ht="86.25" customHeight="1">
      <c r="B16" s="73" t="s">
        <v>108</v>
      </c>
      <c r="C16" s="159" t="s">
        <v>72</v>
      </c>
      <c r="D16" s="159"/>
      <c r="E16" s="159"/>
      <c r="F16" s="159"/>
      <c r="G16" s="159"/>
      <c r="H16" s="159"/>
      <c r="I16" s="159"/>
      <c r="J16" s="78"/>
      <c r="K16" s="78" t="s">
        <v>108</v>
      </c>
      <c r="L16" s="159" t="s">
        <v>72</v>
      </c>
      <c r="M16" s="159"/>
      <c r="N16" s="159"/>
      <c r="O16" s="159"/>
      <c r="P16" s="159"/>
      <c r="Q16" s="159"/>
      <c r="S16" s="78" t="s">
        <v>107</v>
      </c>
      <c r="T16" s="160" t="s">
        <v>72</v>
      </c>
      <c r="U16" s="160"/>
      <c r="V16" s="160"/>
      <c r="W16" s="160"/>
    </row>
    <row r="17" spans="2:27" ht="25.5" customHeight="1" thickBot="1">
      <c r="B17" s="82" t="s">
        <v>106</v>
      </c>
      <c r="C17" s="161" t="s">
        <v>72</v>
      </c>
      <c r="D17" s="161"/>
      <c r="E17" s="161"/>
      <c r="F17" s="161"/>
      <c r="G17" s="161"/>
      <c r="H17" s="161"/>
      <c r="I17" s="161"/>
      <c r="J17" s="161"/>
      <c r="K17" s="161"/>
      <c r="L17" s="161"/>
      <c r="M17" s="161"/>
      <c r="N17" s="161"/>
      <c r="O17" s="161"/>
      <c r="P17" s="161"/>
      <c r="Q17" s="161"/>
      <c r="R17" s="161"/>
      <c r="S17" s="161"/>
      <c r="T17" s="161"/>
      <c r="U17" s="161"/>
      <c r="V17" s="161"/>
      <c r="W17" s="162"/>
    </row>
    <row r="18" spans="2:27" ht="21.75" customHeight="1" thickTop="1" thickBot="1">
      <c r="B18" s="66" t="s">
        <v>105</v>
      </c>
      <c r="C18" s="67"/>
      <c r="D18" s="67"/>
      <c r="E18" s="67"/>
      <c r="F18" s="67"/>
      <c r="G18" s="67"/>
      <c r="H18" s="68"/>
      <c r="I18" s="68"/>
      <c r="J18" s="68"/>
      <c r="K18" s="68"/>
      <c r="L18" s="68"/>
      <c r="M18" s="68"/>
      <c r="N18" s="68"/>
      <c r="O18" s="68"/>
      <c r="P18" s="68"/>
      <c r="Q18" s="68"/>
      <c r="R18" s="68"/>
      <c r="S18" s="68"/>
      <c r="T18" s="68"/>
      <c r="U18" s="68"/>
      <c r="V18" s="68"/>
      <c r="W18" s="69"/>
    </row>
    <row r="19" spans="2:27" ht="25.5" customHeight="1" thickTop="1" thickBot="1">
      <c r="B19" s="163" t="s">
        <v>104</v>
      </c>
      <c r="C19" s="164"/>
      <c r="D19" s="164"/>
      <c r="E19" s="164"/>
      <c r="F19" s="164"/>
      <c r="G19" s="164"/>
      <c r="H19" s="164"/>
      <c r="I19" s="164"/>
      <c r="J19" s="164"/>
      <c r="K19" s="164"/>
      <c r="L19" s="164"/>
      <c r="M19" s="164"/>
      <c r="N19" s="164"/>
      <c r="O19" s="164"/>
      <c r="P19" s="164"/>
      <c r="Q19" s="164"/>
      <c r="R19" s="164"/>
      <c r="S19" s="164"/>
      <c r="T19" s="165"/>
      <c r="U19" s="133" t="s">
        <v>103</v>
      </c>
      <c r="V19" s="132"/>
      <c r="W19" s="134"/>
    </row>
    <row r="20" spans="2:27" ht="14.25" customHeight="1">
      <c r="B20" s="156" t="s">
        <v>102</v>
      </c>
      <c r="C20" s="157"/>
      <c r="D20" s="157"/>
      <c r="E20" s="157"/>
      <c r="F20" s="157"/>
      <c r="G20" s="157"/>
      <c r="H20" s="157"/>
      <c r="I20" s="157"/>
      <c r="J20" s="157"/>
      <c r="K20" s="157"/>
      <c r="L20" s="157"/>
      <c r="M20" s="157" t="s">
        <v>101</v>
      </c>
      <c r="N20" s="157"/>
      <c r="O20" s="157" t="s">
        <v>100</v>
      </c>
      <c r="P20" s="157"/>
      <c r="Q20" s="157" t="s">
        <v>99</v>
      </c>
      <c r="R20" s="157"/>
      <c r="S20" s="157" t="s">
        <v>81</v>
      </c>
      <c r="T20" s="148" t="s">
        <v>80</v>
      </c>
      <c r="U20" s="150" t="s">
        <v>98</v>
      </c>
      <c r="V20" s="152" t="s">
        <v>97</v>
      </c>
      <c r="W20" s="154" t="s">
        <v>96</v>
      </c>
    </row>
    <row r="21" spans="2:27" ht="27" customHeight="1" thickBot="1">
      <c r="B21" s="158"/>
      <c r="C21" s="153"/>
      <c r="D21" s="153"/>
      <c r="E21" s="153"/>
      <c r="F21" s="153"/>
      <c r="G21" s="153"/>
      <c r="H21" s="153"/>
      <c r="I21" s="153"/>
      <c r="J21" s="153"/>
      <c r="K21" s="153"/>
      <c r="L21" s="153"/>
      <c r="M21" s="153"/>
      <c r="N21" s="153"/>
      <c r="O21" s="153"/>
      <c r="P21" s="153"/>
      <c r="Q21" s="153"/>
      <c r="R21" s="153"/>
      <c r="S21" s="153"/>
      <c r="T21" s="149"/>
      <c r="U21" s="151"/>
      <c r="V21" s="153"/>
      <c r="W21" s="155"/>
      <c r="Z21" s="83" t="s">
        <v>72</v>
      </c>
      <c r="AA21" s="83" t="s">
        <v>32</v>
      </c>
    </row>
    <row r="22" spans="2:27" ht="56.25" customHeight="1">
      <c r="B22" s="139" t="s">
        <v>291</v>
      </c>
      <c r="C22" s="140"/>
      <c r="D22" s="140"/>
      <c r="E22" s="140"/>
      <c r="F22" s="140"/>
      <c r="G22" s="140"/>
      <c r="H22" s="140"/>
      <c r="I22" s="140"/>
      <c r="J22" s="140"/>
      <c r="K22" s="140"/>
      <c r="L22" s="140"/>
      <c r="M22" s="141" t="s">
        <v>289</v>
      </c>
      <c r="N22" s="141"/>
      <c r="O22" s="141" t="s">
        <v>77</v>
      </c>
      <c r="P22" s="141"/>
      <c r="Q22" s="141" t="s">
        <v>86</v>
      </c>
      <c r="R22" s="141"/>
      <c r="S22" s="84" t="s">
        <v>85</v>
      </c>
      <c r="T22" s="84" t="s">
        <v>281</v>
      </c>
      <c r="U22" s="84" t="s">
        <v>281</v>
      </c>
      <c r="V22" s="84">
        <f t="shared" ref="V22:V27" si="0">+IF(ISERR(U22/T22*100),"N/A",ROUND(U22/T22*100,2))</f>
        <v>100</v>
      </c>
      <c r="W22" s="85">
        <f t="shared" ref="W22:W27" si="1">+IF(ISERR(U22/S22*100),"N/A",ROUND(U22/S22*100,2))</f>
        <v>40</v>
      </c>
    </row>
    <row r="23" spans="2:27" ht="56.25" customHeight="1">
      <c r="B23" s="139" t="s">
        <v>290</v>
      </c>
      <c r="C23" s="140"/>
      <c r="D23" s="140"/>
      <c r="E23" s="140"/>
      <c r="F23" s="140"/>
      <c r="G23" s="140"/>
      <c r="H23" s="140"/>
      <c r="I23" s="140"/>
      <c r="J23" s="140"/>
      <c r="K23" s="140"/>
      <c r="L23" s="140"/>
      <c r="M23" s="141" t="s">
        <v>289</v>
      </c>
      <c r="N23" s="141"/>
      <c r="O23" s="141" t="s">
        <v>77</v>
      </c>
      <c r="P23" s="141"/>
      <c r="Q23" s="141" t="s">
        <v>86</v>
      </c>
      <c r="R23" s="141"/>
      <c r="S23" s="84" t="s">
        <v>85</v>
      </c>
      <c r="T23" s="84" t="s">
        <v>281</v>
      </c>
      <c r="U23" s="84" t="s">
        <v>281</v>
      </c>
      <c r="V23" s="84">
        <f t="shared" si="0"/>
        <v>100</v>
      </c>
      <c r="W23" s="85">
        <f t="shared" si="1"/>
        <v>40</v>
      </c>
    </row>
    <row r="24" spans="2:27" ht="56.25" customHeight="1">
      <c r="B24" s="139" t="s">
        <v>288</v>
      </c>
      <c r="C24" s="140"/>
      <c r="D24" s="140"/>
      <c r="E24" s="140"/>
      <c r="F24" s="140"/>
      <c r="G24" s="140"/>
      <c r="H24" s="140"/>
      <c r="I24" s="140"/>
      <c r="J24" s="140"/>
      <c r="K24" s="140"/>
      <c r="L24" s="140"/>
      <c r="M24" s="141" t="s">
        <v>287</v>
      </c>
      <c r="N24" s="141"/>
      <c r="O24" s="141" t="s">
        <v>77</v>
      </c>
      <c r="P24" s="141"/>
      <c r="Q24" s="141" t="s">
        <v>86</v>
      </c>
      <c r="R24" s="141"/>
      <c r="S24" s="84" t="s">
        <v>85</v>
      </c>
      <c r="T24" s="84" t="s">
        <v>281</v>
      </c>
      <c r="U24" s="84" t="s">
        <v>281</v>
      </c>
      <c r="V24" s="84">
        <f t="shared" si="0"/>
        <v>100</v>
      </c>
      <c r="W24" s="85">
        <f t="shared" si="1"/>
        <v>40</v>
      </c>
    </row>
    <row r="25" spans="2:27" ht="56.25" customHeight="1">
      <c r="B25" s="139" t="s">
        <v>286</v>
      </c>
      <c r="C25" s="140"/>
      <c r="D25" s="140"/>
      <c r="E25" s="140"/>
      <c r="F25" s="140"/>
      <c r="G25" s="140"/>
      <c r="H25" s="140"/>
      <c r="I25" s="140"/>
      <c r="J25" s="140"/>
      <c r="K25" s="140"/>
      <c r="L25" s="140"/>
      <c r="M25" s="141" t="s">
        <v>285</v>
      </c>
      <c r="N25" s="141"/>
      <c r="O25" s="141" t="s">
        <v>77</v>
      </c>
      <c r="P25" s="141"/>
      <c r="Q25" s="141" t="s">
        <v>86</v>
      </c>
      <c r="R25" s="141"/>
      <c r="S25" s="84" t="s">
        <v>85</v>
      </c>
      <c r="T25" s="84" t="s">
        <v>281</v>
      </c>
      <c r="U25" s="84" t="s">
        <v>281</v>
      </c>
      <c r="V25" s="84">
        <f t="shared" si="0"/>
        <v>100</v>
      </c>
      <c r="W25" s="85">
        <f t="shared" si="1"/>
        <v>40</v>
      </c>
    </row>
    <row r="26" spans="2:27" ht="56.25" customHeight="1">
      <c r="B26" s="139" t="s">
        <v>284</v>
      </c>
      <c r="C26" s="140"/>
      <c r="D26" s="140"/>
      <c r="E26" s="140"/>
      <c r="F26" s="140"/>
      <c r="G26" s="140"/>
      <c r="H26" s="140"/>
      <c r="I26" s="140"/>
      <c r="J26" s="140"/>
      <c r="K26" s="140"/>
      <c r="L26" s="140"/>
      <c r="M26" s="141" t="s">
        <v>282</v>
      </c>
      <c r="N26" s="141"/>
      <c r="O26" s="141" t="s">
        <v>77</v>
      </c>
      <c r="P26" s="141"/>
      <c r="Q26" s="141" t="s">
        <v>86</v>
      </c>
      <c r="R26" s="141"/>
      <c r="S26" s="84" t="s">
        <v>85</v>
      </c>
      <c r="T26" s="84" t="s">
        <v>281</v>
      </c>
      <c r="U26" s="84" t="s">
        <v>281</v>
      </c>
      <c r="V26" s="84">
        <f t="shared" si="0"/>
        <v>100</v>
      </c>
      <c r="W26" s="85">
        <f t="shared" si="1"/>
        <v>40</v>
      </c>
    </row>
    <row r="27" spans="2:27" ht="56.25" customHeight="1" thickBot="1">
      <c r="B27" s="139" t="s">
        <v>283</v>
      </c>
      <c r="C27" s="140"/>
      <c r="D27" s="140"/>
      <c r="E27" s="140"/>
      <c r="F27" s="140"/>
      <c r="G27" s="140"/>
      <c r="H27" s="140"/>
      <c r="I27" s="140"/>
      <c r="J27" s="140"/>
      <c r="K27" s="140"/>
      <c r="L27" s="140"/>
      <c r="M27" s="141" t="s">
        <v>282</v>
      </c>
      <c r="N27" s="141"/>
      <c r="O27" s="141" t="s">
        <v>77</v>
      </c>
      <c r="P27" s="141"/>
      <c r="Q27" s="141" t="s">
        <v>86</v>
      </c>
      <c r="R27" s="141"/>
      <c r="S27" s="84" t="s">
        <v>85</v>
      </c>
      <c r="T27" s="84" t="s">
        <v>281</v>
      </c>
      <c r="U27" s="84" t="s">
        <v>281</v>
      </c>
      <c r="V27" s="84">
        <f t="shared" si="0"/>
        <v>100</v>
      </c>
      <c r="W27" s="85">
        <f t="shared" si="1"/>
        <v>40</v>
      </c>
    </row>
    <row r="28" spans="2:27" ht="21.75" customHeight="1" thickTop="1" thickBot="1">
      <c r="B28" s="66" t="s">
        <v>82</v>
      </c>
      <c r="C28" s="67"/>
      <c r="D28" s="67"/>
      <c r="E28" s="67"/>
      <c r="F28" s="67"/>
      <c r="G28" s="67"/>
      <c r="H28" s="68"/>
      <c r="I28" s="68"/>
      <c r="J28" s="68"/>
      <c r="K28" s="68"/>
      <c r="L28" s="68"/>
      <c r="M28" s="68"/>
      <c r="N28" s="68"/>
      <c r="O28" s="68"/>
      <c r="P28" s="68"/>
      <c r="Q28" s="68"/>
      <c r="R28" s="68"/>
      <c r="S28" s="68"/>
      <c r="T28" s="68"/>
      <c r="U28" s="68"/>
      <c r="V28" s="68"/>
      <c r="W28" s="69"/>
      <c r="X28" s="76"/>
    </row>
    <row r="29" spans="2:27" ht="29.25" customHeight="1" thickTop="1" thickBot="1">
      <c r="B29" s="142" t="s">
        <v>2409</v>
      </c>
      <c r="C29" s="143"/>
      <c r="D29" s="143"/>
      <c r="E29" s="143"/>
      <c r="F29" s="143"/>
      <c r="G29" s="143"/>
      <c r="H29" s="143"/>
      <c r="I29" s="143"/>
      <c r="J29" s="143"/>
      <c r="K29" s="143"/>
      <c r="L29" s="143"/>
      <c r="M29" s="143"/>
      <c r="N29" s="143"/>
      <c r="O29" s="143"/>
      <c r="P29" s="143"/>
      <c r="Q29" s="144"/>
      <c r="R29" s="86" t="s">
        <v>81</v>
      </c>
      <c r="S29" s="132" t="s">
        <v>80</v>
      </c>
      <c r="T29" s="132"/>
      <c r="U29" s="87" t="s">
        <v>79</v>
      </c>
      <c r="V29" s="133" t="s">
        <v>78</v>
      </c>
      <c r="W29" s="134"/>
    </row>
    <row r="30" spans="2:27" ht="30.75" customHeight="1" thickBot="1">
      <c r="B30" s="145"/>
      <c r="C30" s="146"/>
      <c r="D30" s="146"/>
      <c r="E30" s="146"/>
      <c r="F30" s="146"/>
      <c r="G30" s="146"/>
      <c r="H30" s="146"/>
      <c r="I30" s="146"/>
      <c r="J30" s="146"/>
      <c r="K30" s="146"/>
      <c r="L30" s="146"/>
      <c r="M30" s="146"/>
      <c r="N30" s="146"/>
      <c r="O30" s="146"/>
      <c r="P30" s="146"/>
      <c r="Q30" s="147"/>
      <c r="R30" s="88" t="s">
        <v>76</v>
      </c>
      <c r="S30" s="88" t="s">
        <v>76</v>
      </c>
      <c r="T30" s="88" t="s">
        <v>77</v>
      </c>
      <c r="U30" s="88" t="s">
        <v>76</v>
      </c>
      <c r="V30" s="88" t="s">
        <v>75</v>
      </c>
      <c r="W30" s="89" t="s">
        <v>74</v>
      </c>
      <c r="Y30" s="76"/>
    </row>
    <row r="31" spans="2:27" ht="23.25" customHeight="1" thickBot="1">
      <c r="B31" s="135" t="s">
        <v>73</v>
      </c>
      <c r="C31" s="136"/>
      <c r="D31" s="136"/>
      <c r="E31" s="90" t="s">
        <v>279</v>
      </c>
      <c r="F31" s="90"/>
      <c r="G31" s="90"/>
      <c r="H31" s="91"/>
      <c r="I31" s="91"/>
      <c r="J31" s="91"/>
      <c r="K31" s="91"/>
      <c r="L31" s="91"/>
      <c r="M31" s="91"/>
      <c r="N31" s="91"/>
      <c r="O31" s="91"/>
      <c r="P31" s="92"/>
      <c r="Q31" s="92"/>
      <c r="R31" s="93" t="s">
        <v>280</v>
      </c>
      <c r="S31" s="93" t="s">
        <v>72</v>
      </c>
      <c r="T31" s="92"/>
      <c r="U31" s="93" t="s">
        <v>67</v>
      </c>
      <c r="V31" s="92"/>
      <c r="W31" s="94">
        <f t="shared" ref="W31:W38" si="2">+IF(ISERR(U31/R31*100),"N/A",ROUND(U31/R31*100,2))</f>
        <v>0</v>
      </c>
    </row>
    <row r="32" spans="2:27" ht="26.25" customHeight="1">
      <c r="B32" s="137" t="s">
        <v>71</v>
      </c>
      <c r="C32" s="138"/>
      <c r="D32" s="138"/>
      <c r="E32" s="95" t="s">
        <v>279</v>
      </c>
      <c r="F32" s="95"/>
      <c r="G32" s="95"/>
      <c r="H32" s="96"/>
      <c r="I32" s="96"/>
      <c r="J32" s="96"/>
      <c r="K32" s="96"/>
      <c r="L32" s="96"/>
      <c r="M32" s="96"/>
      <c r="N32" s="96"/>
      <c r="O32" s="96"/>
      <c r="P32" s="97"/>
      <c r="Q32" s="97"/>
      <c r="R32" s="98" t="s">
        <v>278</v>
      </c>
      <c r="S32" s="98" t="s">
        <v>67</v>
      </c>
      <c r="T32" s="98">
        <f>+IF(ISERR(S32/R32*100),"N/A",ROUND(S32/R32*100,2))</f>
        <v>0</v>
      </c>
      <c r="U32" s="98" t="s">
        <v>67</v>
      </c>
      <c r="V32" s="98" t="str">
        <f>+IF(ISERR(U32/S32*100),"N/A",ROUND(U32/S32*100,2))</f>
        <v>N/A</v>
      </c>
      <c r="W32" s="99">
        <f t="shared" si="2"/>
        <v>0</v>
      </c>
    </row>
    <row r="33" spans="2:23" ht="23.25" customHeight="1" thickBot="1">
      <c r="B33" s="135" t="s">
        <v>73</v>
      </c>
      <c r="C33" s="136"/>
      <c r="D33" s="136"/>
      <c r="E33" s="90" t="s">
        <v>277</v>
      </c>
      <c r="F33" s="90"/>
      <c r="G33" s="90"/>
      <c r="H33" s="91"/>
      <c r="I33" s="91"/>
      <c r="J33" s="91"/>
      <c r="K33" s="91"/>
      <c r="L33" s="91"/>
      <c r="M33" s="91"/>
      <c r="N33" s="91"/>
      <c r="O33" s="91"/>
      <c r="P33" s="92"/>
      <c r="Q33" s="92"/>
      <c r="R33" s="93" t="s">
        <v>276</v>
      </c>
      <c r="S33" s="93" t="s">
        <v>72</v>
      </c>
      <c r="T33" s="92"/>
      <c r="U33" s="93" t="s">
        <v>67</v>
      </c>
      <c r="V33" s="92"/>
      <c r="W33" s="94">
        <f t="shared" si="2"/>
        <v>0</v>
      </c>
    </row>
    <row r="34" spans="2:23" ht="26.25" customHeight="1">
      <c r="B34" s="137" t="s">
        <v>71</v>
      </c>
      <c r="C34" s="138"/>
      <c r="D34" s="138"/>
      <c r="E34" s="95" t="s">
        <v>277</v>
      </c>
      <c r="F34" s="95"/>
      <c r="G34" s="95"/>
      <c r="H34" s="96"/>
      <c r="I34" s="96"/>
      <c r="J34" s="96"/>
      <c r="K34" s="96"/>
      <c r="L34" s="96"/>
      <c r="M34" s="96"/>
      <c r="N34" s="96"/>
      <c r="O34" s="96"/>
      <c r="P34" s="97"/>
      <c r="Q34" s="97"/>
      <c r="R34" s="98" t="s">
        <v>276</v>
      </c>
      <c r="S34" s="98" t="s">
        <v>67</v>
      </c>
      <c r="T34" s="98">
        <f>+IF(ISERR(S34/R34*100),"N/A",ROUND(S34/R34*100,2))</f>
        <v>0</v>
      </c>
      <c r="U34" s="98" t="s">
        <v>67</v>
      </c>
      <c r="V34" s="98" t="str">
        <f>+IF(ISERR(U34/S34*100),"N/A",ROUND(U34/S34*100,2))</f>
        <v>N/A</v>
      </c>
      <c r="W34" s="99">
        <f t="shared" si="2"/>
        <v>0</v>
      </c>
    </row>
    <row r="35" spans="2:23" ht="23.25" customHeight="1" thickBot="1">
      <c r="B35" s="135" t="s">
        <v>73</v>
      </c>
      <c r="C35" s="136"/>
      <c r="D35" s="136"/>
      <c r="E35" s="90" t="s">
        <v>275</v>
      </c>
      <c r="F35" s="90"/>
      <c r="G35" s="90"/>
      <c r="H35" s="91"/>
      <c r="I35" s="91"/>
      <c r="J35" s="91"/>
      <c r="K35" s="91"/>
      <c r="L35" s="91"/>
      <c r="M35" s="91"/>
      <c r="N35" s="91"/>
      <c r="O35" s="91"/>
      <c r="P35" s="92"/>
      <c r="Q35" s="92"/>
      <c r="R35" s="93" t="s">
        <v>274</v>
      </c>
      <c r="S35" s="93" t="s">
        <v>72</v>
      </c>
      <c r="T35" s="92"/>
      <c r="U35" s="93" t="s">
        <v>273</v>
      </c>
      <c r="V35" s="92"/>
      <c r="W35" s="94">
        <f t="shared" si="2"/>
        <v>0.82</v>
      </c>
    </row>
    <row r="36" spans="2:23" ht="26.25" customHeight="1">
      <c r="B36" s="137" t="s">
        <v>71</v>
      </c>
      <c r="C36" s="138"/>
      <c r="D36" s="138"/>
      <c r="E36" s="95" t="s">
        <v>275</v>
      </c>
      <c r="F36" s="95"/>
      <c r="G36" s="95"/>
      <c r="H36" s="96"/>
      <c r="I36" s="96"/>
      <c r="J36" s="96"/>
      <c r="K36" s="96"/>
      <c r="L36" s="96"/>
      <c r="M36" s="96"/>
      <c r="N36" s="96"/>
      <c r="O36" s="96"/>
      <c r="P36" s="97"/>
      <c r="Q36" s="97"/>
      <c r="R36" s="98" t="s">
        <v>274</v>
      </c>
      <c r="S36" s="98" t="s">
        <v>273</v>
      </c>
      <c r="T36" s="98">
        <f>+IF(ISERR(S36/R36*100),"N/A",ROUND(S36/R36*100,2))</f>
        <v>0.82</v>
      </c>
      <c r="U36" s="98" t="s">
        <v>273</v>
      </c>
      <c r="V36" s="98">
        <f>+IF(ISERR(U36/S36*100),"N/A",ROUND(U36/S36*100,2))</f>
        <v>100</v>
      </c>
      <c r="W36" s="99">
        <f t="shared" si="2"/>
        <v>0.82</v>
      </c>
    </row>
    <row r="37" spans="2:23" ht="23.25" customHeight="1" thickBot="1">
      <c r="B37" s="135" t="s">
        <v>73</v>
      </c>
      <c r="C37" s="136"/>
      <c r="D37" s="136"/>
      <c r="E37" s="90" t="s">
        <v>272</v>
      </c>
      <c r="F37" s="90"/>
      <c r="G37" s="90"/>
      <c r="H37" s="91"/>
      <c r="I37" s="91"/>
      <c r="J37" s="91"/>
      <c r="K37" s="91"/>
      <c r="L37" s="91"/>
      <c r="M37" s="91"/>
      <c r="N37" s="91"/>
      <c r="O37" s="91"/>
      <c r="P37" s="92"/>
      <c r="Q37" s="92"/>
      <c r="R37" s="93" t="s">
        <v>271</v>
      </c>
      <c r="S37" s="93" t="s">
        <v>72</v>
      </c>
      <c r="T37" s="92"/>
      <c r="U37" s="93" t="s">
        <v>67</v>
      </c>
      <c r="V37" s="92"/>
      <c r="W37" s="94">
        <f t="shared" si="2"/>
        <v>0</v>
      </c>
    </row>
    <row r="38" spans="2:23" ht="26.25" customHeight="1" thickBot="1">
      <c r="B38" s="137" t="s">
        <v>71</v>
      </c>
      <c r="C38" s="138"/>
      <c r="D38" s="138"/>
      <c r="E38" s="95" t="s">
        <v>272</v>
      </c>
      <c r="F38" s="95"/>
      <c r="G38" s="95"/>
      <c r="H38" s="96"/>
      <c r="I38" s="96"/>
      <c r="J38" s="96"/>
      <c r="K38" s="96"/>
      <c r="L38" s="96"/>
      <c r="M38" s="96"/>
      <c r="N38" s="96"/>
      <c r="O38" s="96"/>
      <c r="P38" s="97"/>
      <c r="Q38" s="97"/>
      <c r="R38" s="98" t="s">
        <v>271</v>
      </c>
      <c r="S38" s="98" t="s">
        <v>67</v>
      </c>
      <c r="T38" s="98">
        <f>+IF(ISERR(S38/R38*100),"N/A",ROUND(S38/R38*100,2))</f>
        <v>0</v>
      </c>
      <c r="U38" s="98" t="s">
        <v>67</v>
      </c>
      <c r="V38" s="98" t="str">
        <f>+IF(ISERR(U38/S38*100),"N/A",ROUND(U38/S38*100,2))</f>
        <v>N/A</v>
      </c>
      <c r="W38" s="99">
        <f t="shared" si="2"/>
        <v>0</v>
      </c>
    </row>
    <row r="39" spans="2:23" ht="22.5" customHeight="1" thickTop="1" thickBot="1">
      <c r="B39" s="66" t="s">
        <v>66</v>
      </c>
      <c r="C39" s="67"/>
      <c r="D39" s="67"/>
      <c r="E39" s="67"/>
      <c r="F39" s="67"/>
      <c r="G39" s="67"/>
      <c r="H39" s="68"/>
      <c r="I39" s="68"/>
      <c r="J39" s="68"/>
      <c r="K39" s="68"/>
      <c r="L39" s="68"/>
      <c r="M39" s="68"/>
      <c r="N39" s="68"/>
      <c r="O39" s="68"/>
      <c r="P39" s="68"/>
      <c r="Q39" s="68"/>
      <c r="R39" s="68"/>
      <c r="S39" s="68"/>
      <c r="T39" s="68"/>
      <c r="U39" s="68"/>
      <c r="V39" s="68"/>
      <c r="W39" s="69"/>
    </row>
    <row r="40" spans="2:23" ht="37.5" customHeight="1" thickTop="1">
      <c r="B40" s="123" t="s">
        <v>2381</v>
      </c>
      <c r="C40" s="124"/>
      <c r="D40" s="124"/>
      <c r="E40" s="124"/>
      <c r="F40" s="124"/>
      <c r="G40" s="124"/>
      <c r="H40" s="124"/>
      <c r="I40" s="124"/>
      <c r="J40" s="124"/>
      <c r="K40" s="124"/>
      <c r="L40" s="124"/>
      <c r="M40" s="124"/>
      <c r="N40" s="124"/>
      <c r="O40" s="124"/>
      <c r="P40" s="124"/>
      <c r="Q40" s="124"/>
      <c r="R40" s="124"/>
      <c r="S40" s="124"/>
      <c r="T40" s="124"/>
      <c r="U40" s="124"/>
      <c r="V40" s="124"/>
      <c r="W40" s="125"/>
    </row>
    <row r="41" spans="2:23" ht="159.5" customHeight="1" thickBot="1">
      <c r="B41" s="126"/>
      <c r="C41" s="127"/>
      <c r="D41" s="127"/>
      <c r="E41" s="127"/>
      <c r="F41" s="127"/>
      <c r="G41" s="127"/>
      <c r="H41" s="127"/>
      <c r="I41" s="127"/>
      <c r="J41" s="127"/>
      <c r="K41" s="127"/>
      <c r="L41" s="127"/>
      <c r="M41" s="127"/>
      <c r="N41" s="127"/>
      <c r="O41" s="127"/>
      <c r="P41" s="127"/>
      <c r="Q41" s="127"/>
      <c r="R41" s="127"/>
      <c r="S41" s="127"/>
      <c r="T41" s="127"/>
      <c r="U41" s="127"/>
      <c r="V41" s="127"/>
      <c r="W41" s="128"/>
    </row>
    <row r="42" spans="2:23" ht="37.5" customHeight="1" thickTop="1">
      <c r="B42" s="123" t="s">
        <v>2382</v>
      </c>
      <c r="C42" s="124"/>
      <c r="D42" s="124"/>
      <c r="E42" s="124"/>
      <c r="F42" s="124"/>
      <c r="G42" s="124"/>
      <c r="H42" s="124"/>
      <c r="I42" s="124"/>
      <c r="J42" s="124"/>
      <c r="K42" s="124"/>
      <c r="L42" s="124"/>
      <c r="M42" s="124"/>
      <c r="N42" s="124"/>
      <c r="O42" s="124"/>
      <c r="P42" s="124"/>
      <c r="Q42" s="124"/>
      <c r="R42" s="124"/>
      <c r="S42" s="124"/>
      <c r="T42" s="124"/>
      <c r="U42" s="124"/>
      <c r="V42" s="124"/>
      <c r="W42" s="125"/>
    </row>
    <row r="43" spans="2:23" ht="88.5" customHeight="1" thickBot="1">
      <c r="B43" s="126"/>
      <c r="C43" s="127"/>
      <c r="D43" s="127"/>
      <c r="E43" s="127"/>
      <c r="F43" s="127"/>
      <c r="G43" s="127"/>
      <c r="H43" s="127"/>
      <c r="I43" s="127"/>
      <c r="J43" s="127"/>
      <c r="K43" s="127"/>
      <c r="L43" s="127"/>
      <c r="M43" s="127"/>
      <c r="N43" s="127"/>
      <c r="O43" s="127"/>
      <c r="P43" s="127"/>
      <c r="Q43" s="127"/>
      <c r="R43" s="127"/>
      <c r="S43" s="127"/>
      <c r="T43" s="127"/>
      <c r="U43" s="127"/>
      <c r="V43" s="127"/>
      <c r="W43" s="128"/>
    </row>
    <row r="44" spans="2:23" ht="37.5" customHeight="1" thickTop="1">
      <c r="B44" s="123" t="s">
        <v>2383</v>
      </c>
      <c r="C44" s="124"/>
      <c r="D44" s="124"/>
      <c r="E44" s="124"/>
      <c r="F44" s="124"/>
      <c r="G44" s="124"/>
      <c r="H44" s="124"/>
      <c r="I44" s="124"/>
      <c r="J44" s="124"/>
      <c r="K44" s="124"/>
      <c r="L44" s="124"/>
      <c r="M44" s="124"/>
      <c r="N44" s="124"/>
      <c r="O44" s="124"/>
      <c r="P44" s="124"/>
      <c r="Q44" s="124"/>
      <c r="R44" s="124"/>
      <c r="S44" s="124"/>
      <c r="T44" s="124"/>
      <c r="U44" s="124"/>
      <c r="V44" s="124"/>
      <c r="W44" s="125"/>
    </row>
    <row r="45" spans="2:23" ht="87" customHeight="1" thickBot="1">
      <c r="B45" s="129"/>
      <c r="C45" s="130"/>
      <c r="D45" s="130"/>
      <c r="E45" s="130"/>
      <c r="F45" s="130"/>
      <c r="G45" s="130"/>
      <c r="H45" s="130"/>
      <c r="I45" s="130"/>
      <c r="J45" s="130"/>
      <c r="K45" s="130"/>
      <c r="L45" s="130"/>
      <c r="M45" s="130"/>
      <c r="N45" s="130"/>
      <c r="O45" s="130"/>
      <c r="P45" s="130"/>
      <c r="Q45" s="130"/>
      <c r="R45" s="130"/>
      <c r="S45" s="130"/>
      <c r="T45" s="130"/>
      <c r="U45" s="130"/>
      <c r="V45" s="130"/>
      <c r="W45" s="131"/>
    </row>
  </sheetData>
  <mergeCells count="7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C10:W10"/>
    <mergeCell ref="C11:W11"/>
    <mergeCell ref="B14:I14"/>
    <mergeCell ref="K14:Q14"/>
    <mergeCell ref="S14:W14"/>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B22:L22"/>
    <mergeCell ref="M22:N22"/>
    <mergeCell ref="O22:P22"/>
    <mergeCell ref="Q22:R22"/>
    <mergeCell ref="B20:L21"/>
    <mergeCell ref="M20:N21"/>
    <mergeCell ref="O20:P21"/>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9:Q30"/>
    <mergeCell ref="S29:T29"/>
    <mergeCell ref="V29:W29"/>
    <mergeCell ref="B31:D31"/>
    <mergeCell ref="B32:D32"/>
    <mergeCell ref="B33:D33"/>
    <mergeCell ref="B40:W41"/>
    <mergeCell ref="B42:W43"/>
    <mergeCell ref="B44:W45"/>
    <mergeCell ref="B34:D34"/>
    <mergeCell ref="B35:D35"/>
    <mergeCell ref="B36:D36"/>
    <mergeCell ref="B37:D37"/>
    <mergeCell ref="B38:D38"/>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319</v>
      </c>
      <c r="D4" s="176" t="s">
        <v>39</v>
      </c>
      <c r="E4" s="176"/>
      <c r="F4" s="176"/>
      <c r="G4" s="176"/>
      <c r="H4" s="177"/>
      <c r="J4" s="178" t="s">
        <v>131</v>
      </c>
      <c r="K4" s="176"/>
      <c r="L4" s="71" t="s">
        <v>318</v>
      </c>
      <c r="M4" s="179" t="s">
        <v>317</v>
      </c>
      <c r="N4" s="179"/>
      <c r="O4" s="179"/>
      <c r="P4" s="179"/>
      <c r="Q4" s="180"/>
      <c r="R4" s="72"/>
      <c r="S4" s="181" t="s">
        <v>2124</v>
      </c>
      <c r="T4" s="182"/>
      <c r="U4" s="182"/>
      <c r="V4" s="166" t="s">
        <v>316</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309</v>
      </c>
      <c r="D6" s="159" t="s">
        <v>315</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314</v>
      </c>
      <c r="K8" s="57" t="s">
        <v>155</v>
      </c>
      <c r="L8" s="57" t="s">
        <v>313</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312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311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310</v>
      </c>
      <c r="C21" s="140"/>
      <c r="D21" s="140"/>
      <c r="E21" s="140"/>
      <c r="F21" s="140"/>
      <c r="G21" s="140"/>
      <c r="H21" s="140"/>
      <c r="I21" s="140"/>
      <c r="J21" s="140"/>
      <c r="K21" s="140"/>
      <c r="L21" s="140"/>
      <c r="M21" s="141" t="s">
        <v>309</v>
      </c>
      <c r="N21" s="141"/>
      <c r="O21" s="141" t="s">
        <v>77</v>
      </c>
      <c r="P21" s="141"/>
      <c r="Q21" s="141" t="s">
        <v>86</v>
      </c>
      <c r="R21" s="141"/>
      <c r="S21" s="84" t="s">
        <v>308</v>
      </c>
      <c r="T21" s="84" t="s">
        <v>308</v>
      </c>
      <c r="U21" s="84" t="s">
        <v>307</v>
      </c>
      <c r="V21" s="84">
        <f>+IF(ISERR(U21/T21*100),"N/A",ROUND(U21/T21*100,2))</f>
        <v>125</v>
      </c>
      <c r="W21" s="85">
        <f>+IF(ISERR(U21/S21*100),"N/A",ROUND(U21/S21*100,2))</f>
        <v>125</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306</v>
      </c>
      <c r="F25" s="90"/>
      <c r="G25" s="90"/>
      <c r="H25" s="91"/>
      <c r="I25" s="91"/>
      <c r="J25" s="91"/>
      <c r="K25" s="91"/>
      <c r="L25" s="91"/>
      <c r="M25" s="91"/>
      <c r="N25" s="91"/>
      <c r="O25" s="91"/>
      <c r="P25" s="92"/>
      <c r="Q25" s="92"/>
      <c r="R25" s="93" t="s">
        <v>305</v>
      </c>
      <c r="S25" s="93" t="s">
        <v>72</v>
      </c>
      <c r="T25" s="92"/>
      <c r="U25" s="93" t="s">
        <v>304</v>
      </c>
      <c r="V25" s="92"/>
      <c r="W25" s="94">
        <f>+IF(ISERR(U25/R25*100),"N/A",ROUND(U25/R25*100,2))</f>
        <v>55.67</v>
      </c>
    </row>
    <row r="26" spans="2:27" ht="26.25" customHeight="1" thickBot="1">
      <c r="B26" s="137" t="s">
        <v>71</v>
      </c>
      <c r="C26" s="138"/>
      <c r="D26" s="138"/>
      <c r="E26" s="95" t="s">
        <v>306</v>
      </c>
      <c r="F26" s="95"/>
      <c r="G26" s="95"/>
      <c r="H26" s="96"/>
      <c r="I26" s="96"/>
      <c r="J26" s="96"/>
      <c r="K26" s="96"/>
      <c r="L26" s="96"/>
      <c r="M26" s="96"/>
      <c r="N26" s="96"/>
      <c r="O26" s="96"/>
      <c r="P26" s="97"/>
      <c r="Q26" s="97"/>
      <c r="R26" s="98" t="s">
        <v>305</v>
      </c>
      <c r="S26" s="98" t="s">
        <v>304</v>
      </c>
      <c r="T26" s="98">
        <f>+IF(ISERR(S26/R26*100),"N/A",ROUND(S26/R26*100,2))</f>
        <v>55.67</v>
      </c>
      <c r="U26" s="98" t="s">
        <v>304</v>
      </c>
      <c r="V26" s="98">
        <f>+IF(ISERR(U26/S26*100),"N/A",ROUND(U26/S26*100,2))</f>
        <v>100</v>
      </c>
      <c r="W26" s="99">
        <f>+IF(ISERR(U26/R26*100),"N/A",ROUND(U26/R26*100,2))</f>
        <v>55.67</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2379</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2377</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2380</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319</v>
      </c>
      <c r="D4" s="176" t="s">
        <v>39</v>
      </c>
      <c r="E4" s="176"/>
      <c r="F4" s="176"/>
      <c r="G4" s="176"/>
      <c r="H4" s="177"/>
      <c r="J4" s="178" t="s">
        <v>131</v>
      </c>
      <c r="K4" s="176"/>
      <c r="L4" s="71" t="s">
        <v>328</v>
      </c>
      <c r="M4" s="179" t="s">
        <v>327</v>
      </c>
      <c r="N4" s="179"/>
      <c r="O4" s="179"/>
      <c r="P4" s="179"/>
      <c r="Q4" s="180"/>
      <c r="R4" s="72"/>
      <c r="S4" s="181" t="s">
        <v>2124</v>
      </c>
      <c r="T4" s="182"/>
      <c r="U4" s="182"/>
      <c r="V4" s="166" t="s">
        <v>326</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309</v>
      </c>
      <c r="D6" s="159" t="s">
        <v>315</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325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324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311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323</v>
      </c>
      <c r="C21" s="140"/>
      <c r="D21" s="140"/>
      <c r="E21" s="140"/>
      <c r="F21" s="140"/>
      <c r="G21" s="140"/>
      <c r="H21" s="140"/>
      <c r="I21" s="140"/>
      <c r="J21" s="140"/>
      <c r="K21" s="140"/>
      <c r="L21" s="140"/>
      <c r="M21" s="141" t="s">
        <v>309</v>
      </c>
      <c r="N21" s="141"/>
      <c r="O21" s="141" t="s">
        <v>77</v>
      </c>
      <c r="P21" s="141"/>
      <c r="Q21" s="141" t="s">
        <v>74</v>
      </c>
      <c r="R21" s="141"/>
      <c r="S21" s="84" t="s">
        <v>322</v>
      </c>
      <c r="T21" s="84" t="s">
        <v>193</v>
      </c>
      <c r="U21" s="84" t="s">
        <v>193</v>
      </c>
      <c r="V21" s="84" t="str">
        <f>+IF(ISERR(U21/T21*100),"N/A",ROUND(U21/T21*100,2))</f>
        <v>N/A</v>
      </c>
      <c r="W21" s="85" t="str">
        <f>+IF(ISERR(U21/S21*100),"N/A",ROUND(U21/S21*100,2))</f>
        <v>N/A</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306</v>
      </c>
      <c r="F25" s="90"/>
      <c r="G25" s="90"/>
      <c r="H25" s="91"/>
      <c r="I25" s="91"/>
      <c r="J25" s="91"/>
      <c r="K25" s="91"/>
      <c r="L25" s="91"/>
      <c r="M25" s="91"/>
      <c r="N25" s="91"/>
      <c r="O25" s="91"/>
      <c r="P25" s="92"/>
      <c r="Q25" s="92"/>
      <c r="R25" s="93" t="s">
        <v>321</v>
      </c>
      <c r="S25" s="93" t="s">
        <v>72</v>
      </c>
      <c r="T25" s="92"/>
      <c r="U25" s="93" t="s">
        <v>320</v>
      </c>
      <c r="V25" s="92"/>
      <c r="W25" s="94">
        <f>+IF(ISERR(U25/R25*100),"N/A",ROUND(U25/R25*100,2))</f>
        <v>66.94</v>
      </c>
    </row>
    <row r="26" spans="2:27" ht="26.25" customHeight="1" thickBot="1">
      <c r="B26" s="137" t="s">
        <v>71</v>
      </c>
      <c r="C26" s="138"/>
      <c r="D26" s="138"/>
      <c r="E26" s="95" t="s">
        <v>306</v>
      </c>
      <c r="F26" s="95"/>
      <c r="G26" s="95"/>
      <c r="H26" s="96"/>
      <c r="I26" s="96"/>
      <c r="J26" s="96"/>
      <c r="K26" s="96"/>
      <c r="L26" s="96"/>
      <c r="M26" s="96"/>
      <c r="N26" s="96"/>
      <c r="O26" s="96"/>
      <c r="P26" s="97"/>
      <c r="Q26" s="97"/>
      <c r="R26" s="98" t="s">
        <v>321</v>
      </c>
      <c r="S26" s="98" t="s">
        <v>320</v>
      </c>
      <c r="T26" s="98">
        <f>+IF(ISERR(S26/R26*100),"N/A",ROUND(S26/R26*100,2))</f>
        <v>66.94</v>
      </c>
      <c r="U26" s="98" t="s">
        <v>320</v>
      </c>
      <c r="V26" s="98">
        <f>+IF(ISERR(U26/S26*100),"N/A",ROUND(U26/S26*100,2))</f>
        <v>100</v>
      </c>
      <c r="W26" s="99">
        <f>+IF(ISERR(U26/R26*100),"N/A",ROUND(U26/R26*100,2))</f>
        <v>66.94</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2376</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2377</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2378</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319</v>
      </c>
      <c r="D4" s="176" t="s">
        <v>39</v>
      </c>
      <c r="E4" s="176"/>
      <c r="F4" s="176"/>
      <c r="G4" s="176"/>
      <c r="H4" s="177"/>
      <c r="J4" s="178" t="s">
        <v>131</v>
      </c>
      <c r="K4" s="176"/>
      <c r="L4" s="71" t="s">
        <v>342</v>
      </c>
      <c r="M4" s="179" t="s">
        <v>341</v>
      </c>
      <c r="N4" s="179"/>
      <c r="O4" s="179"/>
      <c r="P4" s="179"/>
      <c r="Q4" s="180"/>
      <c r="R4" s="72"/>
      <c r="S4" s="181" t="s">
        <v>2124</v>
      </c>
      <c r="T4" s="182"/>
      <c r="U4" s="182"/>
      <c r="V4" s="166" t="s">
        <v>340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333</v>
      </c>
      <c r="D6" s="159" t="s">
        <v>339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338</v>
      </c>
      <c r="K8" s="57" t="s">
        <v>155</v>
      </c>
      <c r="L8" s="57" t="s">
        <v>337</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336</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335</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334</v>
      </c>
      <c r="C21" s="140"/>
      <c r="D21" s="140"/>
      <c r="E21" s="140"/>
      <c r="F21" s="140"/>
      <c r="G21" s="140"/>
      <c r="H21" s="140"/>
      <c r="I21" s="140"/>
      <c r="J21" s="140"/>
      <c r="K21" s="140"/>
      <c r="L21" s="140"/>
      <c r="M21" s="141" t="s">
        <v>333</v>
      </c>
      <c r="N21" s="141"/>
      <c r="O21" s="141" t="s">
        <v>77</v>
      </c>
      <c r="P21" s="141"/>
      <c r="Q21" s="141" t="s">
        <v>86</v>
      </c>
      <c r="R21" s="141"/>
      <c r="S21" s="84" t="s">
        <v>332</v>
      </c>
      <c r="T21" s="84" t="s">
        <v>332</v>
      </c>
      <c r="U21" s="84" t="s">
        <v>332</v>
      </c>
      <c r="V21" s="84">
        <f>+IF(ISERR(U21/T21*100),"N/A",ROUND(U21/T21*100,2))</f>
        <v>100</v>
      </c>
      <c r="W21" s="85">
        <f>+IF(ISERR(U21/S21*100),"N/A",ROUND(U21/S21*100,2))</f>
        <v>100</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331</v>
      </c>
      <c r="F25" s="90"/>
      <c r="G25" s="90"/>
      <c r="H25" s="91"/>
      <c r="I25" s="91"/>
      <c r="J25" s="91"/>
      <c r="K25" s="91"/>
      <c r="L25" s="91"/>
      <c r="M25" s="91"/>
      <c r="N25" s="91"/>
      <c r="O25" s="91"/>
      <c r="P25" s="92"/>
      <c r="Q25" s="92"/>
      <c r="R25" s="93" t="s">
        <v>330</v>
      </c>
      <c r="S25" s="93" t="s">
        <v>72</v>
      </c>
      <c r="T25" s="92"/>
      <c r="U25" s="93" t="s">
        <v>329</v>
      </c>
      <c r="V25" s="92"/>
      <c r="W25" s="94">
        <f>+IF(ISERR(U25/R25*100),"N/A",ROUND(U25/R25*100,2))</f>
        <v>79.12</v>
      </c>
    </row>
    <row r="26" spans="2:27" ht="26.25" customHeight="1" thickBot="1">
      <c r="B26" s="137" t="s">
        <v>71</v>
      </c>
      <c r="C26" s="138"/>
      <c r="D26" s="138"/>
      <c r="E26" s="95" t="s">
        <v>331</v>
      </c>
      <c r="F26" s="95"/>
      <c r="G26" s="95"/>
      <c r="H26" s="96"/>
      <c r="I26" s="96"/>
      <c r="J26" s="96"/>
      <c r="K26" s="96"/>
      <c r="L26" s="96"/>
      <c r="M26" s="96"/>
      <c r="N26" s="96"/>
      <c r="O26" s="96"/>
      <c r="P26" s="97"/>
      <c r="Q26" s="97"/>
      <c r="R26" s="98" t="s">
        <v>330</v>
      </c>
      <c r="S26" s="98" t="s">
        <v>329</v>
      </c>
      <c r="T26" s="98">
        <f>+IF(ISERR(S26/R26*100),"N/A",ROUND(S26/R26*100,2))</f>
        <v>79.12</v>
      </c>
      <c r="U26" s="98" t="s">
        <v>329</v>
      </c>
      <c r="V26" s="98">
        <f>+IF(ISERR(U26/S26*100),"N/A",ROUND(U26/S26*100,2))</f>
        <v>100</v>
      </c>
      <c r="W26" s="99">
        <f>+IF(ISERR(U26/R26*100),"N/A",ROUND(U26/R26*100,2))</f>
        <v>79.12</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2373</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2374</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2375</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indexed="53"/>
  </sheetPr>
  <dimension ref="A1:AA37"/>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319</v>
      </c>
      <c r="D4" s="176" t="s">
        <v>39</v>
      </c>
      <c r="E4" s="176"/>
      <c r="F4" s="176"/>
      <c r="G4" s="176"/>
      <c r="H4" s="177"/>
      <c r="J4" s="178" t="s">
        <v>131</v>
      </c>
      <c r="K4" s="176"/>
      <c r="L4" s="71" t="s">
        <v>368</v>
      </c>
      <c r="M4" s="179" t="s">
        <v>367</v>
      </c>
      <c r="N4" s="179"/>
      <c r="O4" s="179"/>
      <c r="P4" s="179"/>
      <c r="Q4" s="180"/>
      <c r="R4" s="72"/>
      <c r="S4" s="181" t="s">
        <v>2124</v>
      </c>
      <c r="T4" s="182"/>
      <c r="U4" s="182"/>
      <c r="V4" s="166" t="s">
        <v>366</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349</v>
      </c>
      <c r="D6" s="159" t="s">
        <v>365</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364</v>
      </c>
      <c r="K8" s="57" t="s">
        <v>155</v>
      </c>
      <c r="L8" s="57" t="s">
        <v>363</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07" customHeight="1" thickTop="1" thickBot="1">
      <c r="B10" s="77" t="s">
        <v>118</v>
      </c>
      <c r="C10" s="166" t="s">
        <v>362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361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360</v>
      </c>
      <c r="C21" s="140"/>
      <c r="D21" s="140"/>
      <c r="E21" s="140"/>
      <c r="F21" s="140"/>
      <c r="G21" s="140"/>
      <c r="H21" s="140"/>
      <c r="I21" s="140"/>
      <c r="J21" s="140"/>
      <c r="K21" s="140"/>
      <c r="L21" s="140"/>
      <c r="M21" s="141" t="s">
        <v>349</v>
      </c>
      <c r="N21" s="141"/>
      <c r="O21" s="141" t="s">
        <v>77</v>
      </c>
      <c r="P21" s="141"/>
      <c r="Q21" s="141" t="s">
        <v>86</v>
      </c>
      <c r="R21" s="141"/>
      <c r="S21" s="84" t="s">
        <v>257</v>
      </c>
      <c r="T21" s="84" t="s">
        <v>352</v>
      </c>
      <c r="U21" s="84" t="s">
        <v>359</v>
      </c>
      <c r="V21" s="84">
        <f>+IF(ISERR(U21/T21*100),"N/A",ROUND(U21/T21*100,2))</f>
        <v>14.5</v>
      </c>
      <c r="W21" s="85">
        <f>+IF(ISERR(U21/S21*100),"N/A",ROUND(U21/S21*100,2))</f>
        <v>1.98</v>
      </c>
    </row>
    <row r="22" spans="2:27" ht="56.25" customHeight="1">
      <c r="B22" s="139" t="s">
        <v>358</v>
      </c>
      <c r="C22" s="140"/>
      <c r="D22" s="140"/>
      <c r="E22" s="140"/>
      <c r="F22" s="140"/>
      <c r="G22" s="140"/>
      <c r="H22" s="140"/>
      <c r="I22" s="140"/>
      <c r="J22" s="140"/>
      <c r="K22" s="140"/>
      <c r="L22" s="140"/>
      <c r="M22" s="141" t="s">
        <v>349</v>
      </c>
      <c r="N22" s="141"/>
      <c r="O22" s="141" t="s">
        <v>77</v>
      </c>
      <c r="P22" s="141"/>
      <c r="Q22" s="141" t="s">
        <v>86</v>
      </c>
      <c r="R22" s="141"/>
      <c r="S22" s="84" t="s">
        <v>281</v>
      </c>
      <c r="T22" s="84" t="s">
        <v>352</v>
      </c>
      <c r="U22" s="84" t="s">
        <v>357</v>
      </c>
      <c r="V22" s="84">
        <f>+IF(ISERR(U22/T22*100),"N/A",ROUND(U22/T22*100,2))</f>
        <v>31.67</v>
      </c>
      <c r="W22" s="85">
        <f>+IF(ISERR(U22/S22*100),"N/A",ROUND(U22/S22*100,2))</f>
        <v>4.75</v>
      </c>
    </row>
    <row r="23" spans="2:27" ht="56.25" customHeight="1">
      <c r="B23" s="139" t="s">
        <v>356</v>
      </c>
      <c r="C23" s="140"/>
      <c r="D23" s="140"/>
      <c r="E23" s="140"/>
      <c r="F23" s="140"/>
      <c r="G23" s="140"/>
      <c r="H23" s="140"/>
      <c r="I23" s="140"/>
      <c r="J23" s="140"/>
      <c r="K23" s="140"/>
      <c r="L23" s="140"/>
      <c r="M23" s="141" t="s">
        <v>349</v>
      </c>
      <c r="N23" s="141"/>
      <c r="O23" s="141" t="s">
        <v>77</v>
      </c>
      <c r="P23" s="141"/>
      <c r="Q23" s="141" t="s">
        <v>86</v>
      </c>
      <c r="R23" s="141"/>
      <c r="S23" s="84" t="s">
        <v>257</v>
      </c>
      <c r="T23" s="84" t="s">
        <v>352</v>
      </c>
      <c r="U23" s="84" t="s">
        <v>355</v>
      </c>
      <c r="V23" s="84">
        <f>+IF(ISERR(U23/T23*100),"N/A",ROUND(U23/T23*100,2))</f>
        <v>54.33</v>
      </c>
      <c r="W23" s="85">
        <f>+IF(ISERR(U23/S23*100),"N/A",ROUND(U23/S23*100,2))</f>
        <v>7.41</v>
      </c>
    </row>
    <row r="24" spans="2:27" ht="56.25" customHeight="1">
      <c r="B24" s="139" t="s">
        <v>354</v>
      </c>
      <c r="C24" s="140"/>
      <c r="D24" s="140"/>
      <c r="E24" s="140"/>
      <c r="F24" s="140"/>
      <c r="G24" s="140"/>
      <c r="H24" s="140"/>
      <c r="I24" s="140"/>
      <c r="J24" s="140"/>
      <c r="K24" s="140"/>
      <c r="L24" s="140"/>
      <c r="M24" s="141" t="s">
        <v>349</v>
      </c>
      <c r="N24" s="141"/>
      <c r="O24" s="141" t="s">
        <v>77</v>
      </c>
      <c r="P24" s="141"/>
      <c r="Q24" s="141" t="s">
        <v>86</v>
      </c>
      <c r="R24" s="141"/>
      <c r="S24" s="84" t="s">
        <v>353</v>
      </c>
      <c r="T24" s="84" t="s">
        <v>352</v>
      </c>
      <c r="U24" s="84" t="s">
        <v>351</v>
      </c>
      <c r="V24" s="84">
        <f>+IF(ISERR(U24/T24*100),"N/A",ROUND(U24/T24*100,2))</f>
        <v>95</v>
      </c>
      <c r="W24" s="85">
        <f>+IF(ISERR(U24/S24*100),"N/A",ROUND(U24/S24*100,2))</f>
        <v>13.9</v>
      </c>
    </row>
    <row r="25" spans="2:27" ht="56.25" customHeight="1" thickBot="1">
      <c r="B25" s="139" t="s">
        <v>350</v>
      </c>
      <c r="C25" s="140"/>
      <c r="D25" s="140"/>
      <c r="E25" s="140"/>
      <c r="F25" s="140"/>
      <c r="G25" s="140"/>
      <c r="H25" s="140"/>
      <c r="I25" s="140"/>
      <c r="J25" s="140"/>
      <c r="K25" s="140"/>
      <c r="L25" s="140"/>
      <c r="M25" s="141" t="s">
        <v>349</v>
      </c>
      <c r="N25" s="141"/>
      <c r="O25" s="141" t="s">
        <v>77</v>
      </c>
      <c r="P25" s="141"/>
      <c r="Q25" s="141" t="s">
        <v>86</v>
      </c>
      <c r="R25" s="141"/>
      <c r="S25" s="84" t="s">
        <v>348</v>
      </c>
      <c r="T25" s="84" t="s">
        <v>308</v>
      </c>
      <c r="U25" s="84" t="s">
        <v>347</v>
      </c>
      <c r="V25" s="84">
        <f>+IF(ISERR(U25/T25*100),"N/A",ROUND(U25/T25*100,2))</f>
        <v>1.5</v>
      </c>
      <c r="W25" s="85">
        <f>+IF(ISERR(U25/S25*100),"N/A",ROUND(U25/S25*100,2))</f>
        <v>0.23</v>
      </c>
    </row>
    <row r="26" spans="2:27" ht="21.75" customHeight="1" thickTop="1" thickBot="1">
      <c r="B26" s="66" t="s">
        <v>82</v>
      </c>
      <c r="C26" s="67"/>
      <c r="D26" s="67"/>
      <c r="E26" s="67"/>
      <c r="F26" s="67"/>
      <c r="G26" s="67"/>
      <c r="H26" s="68"/>
      <c r="I26" s="68"/>
      <c r="J26" s="68"/>
      <c r="K26" s="68"/>
      <c r="L26" s="68"/>
      <c r="M26" s="68"/>
      <c r="N26" s="68"/>
      <c r="O26" s="68"/>
      <c r="P26" s="68"/>
      <c r="Q26" s="68"/>
      <c r="R26" s="68"/>
      <c r="S26" s="68"/>
      <c r="T26" s="68"/>
      <c r="U26" s="68"/>
      <c r="V26" s="68"/>
      <c r="W26" s="69"/>
      <c r="X26" s="76"/>
    </row>
    <row r="27" spans="2:27" ht="29.25" customHeight="1" thickTop="1" thickBot="1">
      <c r="B27" s="142" t="s">
        <v>2409</v>
      </c>
      <c r="C27" s="143"/>
      <c r="D27" s="143"/>
      <c r="E27" s="143"/>
      <c r="F27" s="143"/>
      <c r="G27" s="143"/>
      <c r="H27" s="143"/>
      <c r="I27" s="143"/>
      <c r="J27" s="143"/>
      <c r="K27" s="143"/>
      <c r="L27" s="143"/>
      <c r="M27" s="143"/>
      <c r="N27" s="143"/>
      <c r="O27" s="143"/>
      <c r="P27" s="143"/>
      <c r="Q27" s="144"/>
      <c r="R27" s="86" t="s">
        <v>81</v>
      </c>
      <c r="S27" s="132" t="s">
        <v>80</v>
      </c>
      <c r="T27" s="132"/>
      <c r="U27" s="87" t="s">
        <v>79</v>
      </c>
      <c r="V27" s="133" t="s">
        <v>78</v>
      </c>
      <c r="W27" s="134"/>
    </row>
    <row r="28" spans="2:27" ht="30.75" customHeight="1" thickBot="1">
      <c r="B28" s="145"/>
      <c r="C28" s="146"/>
      <c r="D28" s="146"/>
      <c r="E28" s="146"/>
      <c r="F28" s="146"/>
      <c r="G28" s="146"/>
      <c r="H28" s="146"/>
      <c r="I28" s="146"/>
      <c r="J28" s="146"/>
      <c r="K28" s="146"/>
      <c r="L28" s="146"/>
      <c r="M28" s="146"/>
      <c r="N28" s="146"/>
      <c r="O28" s="146"/>
      <c r="P28" s="146"/>
      <c r="Q28" s="147"/>
      <c r="R28" s="88" t="s">
        <v>76</v>
      </c>
      <c r="S28" s="88" t="s">
        <v>76</v>
      </c>
      <c r="T28" s="88" t="s">
        <v>77</v>
      </c>
      <c r="U28" s="88" t="s">
        <v>76</v>
      </c>
      <c r="V28" s="88" t="s">
        <v>75</v>
      </c>
      <c r="W28" s="89" t="s">
        <v>74</v>
      </c>
      <c r="Y28" s="76"/>
    </row>
    <row r="29" spans="2:27" ht="23.25" customHeight="1" thickBot="1">
      <c r="B29" s="135" t="s">
        <v>73</v>
      </c>
      <c r="C29" s="136"/>
      <c r="D29" s="136"/>
      <c r="E29" s="90" t="s">
        <v>345</v>
      </c>
      <c r="F29" s="90"/>
      <c r="G29" s="90"/>
      <c r="H29" s="91"/>
      <c r="I29" s="91"/>
      <c r="J29" s="91"/>
      <c r="K29" s="91"/>
      <c r="L29" s="91"/>
      <c r="M29" s="91"/>
      <c r="N29" s="91"/>
      <c r="O29" s="91"/>
      <c r="P29" s="92"/>
      <c r="Q29" s="92"/>
      <c r="R29" s="93" t="s">
        <v>346</v>
      </c>
      <c r="S29" s="93" t="s">
        <v>72</v>
      </c>
      <c r="T29" s="92"/>
      <c r="U29" s="93" t="s">
        <v>343</v>
      </c>
      <c r="V29" s="92"/>
      <c r="W29" s="94">
        <f>+IF(ISERR(U29/R29*100),"N/A",ROUND(U29/R29*100,2))</f>
        <v>53.5</v>
      </c>
    </row>
    <row r="30" spans="2:27" ht="26.25" customHeight="1" thickBot="1">
      <c r="B30" s="137" t="s">
        <v>71</v>
      </c>
      <c r="C30" s="138"/>
      <c r="D30" s="138"/>
      <c r="E30" s="95" t="s">
        <v>345</v>
      </c>
      <c r="F30" s="95"/>
      <c r="G30" s="95"/>
      <c r="H30" s="96"/>
      <c r="I30" s="96"/>
      <c r="J30" s="96"/>
      <c r="K30" s="96"/>
      <c r="L30" s="96"/>
      <c r="M30" s="96"/>
      <c r="N30" s="96"/>
      <c r="O30" s="96"/>
      <c r="P30" s="97"/>
      <c r="Q30" s="97"/>
      <c r="R30" s="98" t="s">
        <v>344</v>
      </c>
      <c r="S30" s="98" t="s">
        <v>343</v>
      </c>
      <c r="T30" s="98">
        <f>+IF(ISERR(S30/R30*100),"N/A",ROUND(S30/R30*100,2))</f>
        <v>54.15</v>
      </c>
      <c r="U30" s="98" t="s">
        <v>343</v>
      </c>
      <c r="V30" s="98">
        <f>+IF(ISERR(U30/S30*100),"N/A",ROUND(U30/S30*100,2))</f>
        <v>100</v>
      </c>
      <c r="W30" s="99">
        <f>+IF(ISERR(U30/R30*100),"N/A",ROUND(U30/R30*100,2))</f>
        <v>54.15</v>
      </c>
    </row>
    <row r="31" spans="2:27" ht="22.5" customHeight="1" thickTop="1" thickBot="1">
      <c r="B31" s="66" t="s">
        <v>66</v>
      </c>
      <c r="C31" s="67"/>
      <c r="D31" s="67"/>
      <c r="E31" s="67"/>
      <c r="F31" s="67"/>
      <c r="G31" s="67"/>
      <c r="H31" s="68"/>
      <c r="I31" s="68"/>
      <c r="J31" s="68"/>
      <c r="K31" s="68"/>
      <c r="L31" s="68"/>
      <c r="M31" s="68"/>
      <c r="N31" s="68"/>
      <c r="O31" s="68"/>
      <c r="P31" s="68"/>
      <c r="Q31" s="68"/>
      <c r="R31" s="68"/>
      <c r="S31" s="68"/>
      <c r="T31" s="68"/>
      <c r="U31" s="68"/>
      <c r="V31" s="68"/>
      <c r="W31" s="69"/>
    </row>
    <row r="32" spans="2:27" ht="37.5" customHeight="1" thickTop="1">
      <c r="B32" s="123" t="s">
        <v>2370</v>
      </c>
      <c r="C32" s="124"/>
      <c r="D32" s="124"/>
      <c r="E32" s="124"/>
      <c r="F32" s="124"/>
      <c r="G32" s="124"/>
      <c r="H32" s="124"/>
      <c r="I32" s="124"/>
      <c r="J32" s="124"/>
      <c r="K32" s="124"/>
      <c r="L32" s="124"/>
      <c r="M32" s="124"/>
      <c r="N32" s="124"/>
      <c r="O32" s="124"/>
      <c r="P32" s="124"/>
      <c r="Q32" s="124"/>
      <c r="R32" s="124"/>
      <c r="S32" s="124"/>
      <c r="T32" s="124"/>
      <c r="U32" s="124"/>
      <c r="V32" s="124"/>
      <c r="W32" s="125"/>
    </row>
    <row r="33" spans="2:23" ht="46.5"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2371</v>
      </c>
      <c r="C34" s="124"/>
      <c r="D34" s="124"/>
      <c r="E34" s="124"/>
      <c r="F34" s="124"/>
      <c r="G34" s="124"/>
      <c r="H34" s="124"/>
      <c r="I34" s="124"/>
      <c r="J34" s="124"/>
      <c r="K34" s="124"/>
      <c r="L34" s="124"/>
      <c r="M34" s="124"/>
      <c r="N34" s="124"/>
      <c r="O34" s="124"/>
      <c r="P34" s="124"/>
      <c r="Q34" s="124"/>
      <c r="R34" s="124"/>
      <c r="S34" s="124"/>
      <c r="T34" s="124"/>
      <c r="U34" s="124"/>
      <c r="V34" s="124"/>
      <c r="W34" s="125"/>
    </row>
    <row r="35" spans="2:23" ht="15"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2372</v>
      </c>
      <c r="C36" s="124"/>
      <c r="D36" s="124"/>
      <c r="E36" s="124"/>
      <c r="F36" s="124"/>
      <c r="G36" s="124"/>
      <c r="H36" s="124"/>
      <c r="I36" s="124"/>
      <c r="J36" s="124"/>
      <c r="K36" s="124"/>
      <c r="L36" s="124"/>
      <c r="M36" s="124"/>
      <c r="N36" s="124"/>
      <c r="O36" s="124"/>
      <c r="P36" s="124"/>
      <c r="Q36" s="124"/>
      <c r="R36" s="124"/>
      <c r="S36" s="124"/>
      <c r="T36" s="124"/>
      <c r="U36" s="124"/>
      <c r="V36" s="124"/>
      <c r="W36" s="125"/>
    </row>
    <row r="37" spans="2:23" ht="12" thickBot="1">
      <c r="B37" s="129"/>
      <c r="C37" s="130"/>
      <c r="D37" s="130"/>
      <c r="E37" s="130"/>
      <c r="F37" s="130"/>
      <c r="G37" s="130"/>
      <c r="H37" s="130"/>
      <c r="I37" s="130"/>
      <c r="J37" s="130"/>
      <c r="K37" s="130"/>
      <c r="L37" s="130"/>
      <c r="M37" s="130"/>
      <c r="N37" s="130"/>
      <c r="O37" s="130"/>
      <c r="P37" s="130"/>
      <c r="Q37" s="130"/>
      <c r="R37" s="130"/>
      <c r="S37" s="130"/>
      <c r="T37" s="130"/>
      <c r="U37" s="130"/>
      <c r="V37" s="130"/>
      <c r="W37" s="131"/>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319</v>
      </c>
      <c r="D4" s="176" t="s">
        <v>39</v>
      </c>
      <c r="E4" s="176"/>
      <c r="F4" s="176"/>
      <c r="G4" s="176"/>
      <c r="H4" s="177"/>
      <c r="J4" s="178" t="s">
        <v>131</v>
      </c>
      <c r="K4" s="176"/>
      <c r="L4" s="71" t="s">
        <v>384</v>
      </c>
      <c r="M4" s="179" t="s">
        <v>383</v>
      </c>
      <c r="N4" s="179"/>
      <c r="O4" s="179"/>
      <c r="P4" s="179"/>
      <c r="Q4" s="180"/>
      <c r="R4" s="72"/>
      <c r="S4" s="181" t="s">
        <v>2124</v>
      </c>
      <c r="T4" s="182"/>
      <c r="U4" s="182"/>
      <c r="V4" s="166" t="s">
        <v>382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375</v>
      </c>
      <c r="D6" s="159" t="s">
        <v>381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380</v>
      </c>
      <c r="K8" s="57" t="s">
        <v>155</v>
      </c>
      <c r="L8" s="57" t="s">
        <v>379</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378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377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376</v>
      </c>
      <c r="C21" s="140"/>
      <c r="D21" s="140"/>
      <c r="E21" s="140"/>
      <c r="F21" s="140"/>
      <c r="G21" s="140"/>
      <c r="H21" s="140"/>
      <c r="I21" s="140"/>
      <c r="J21" s="140"/>
      <c r="K21" s="140"/>
      <c r="L21" s="140"/>
      <c r="M21" s="141" t="s">
        <v>375</v>
      </c>
      <c r="N21" s="141"/>
      <c r="O21" s="141" t="s">
        <v>77</v>
      </c>
      <c r="P21" s="141"/>
      <c r="Q21" s="141" t="s">
        <v>86</v>
      </c>
      <c r="R21" s="141"/>
      <c r="S21" s="84" t="s">
        <v>374</v>
      </c>
      <c r="T21" s="84" t="s">
        <v>254</v>
      </c>
      <c r="U21" s="84" t="s">
        <v>250</v>
      </c>
      <c r="V21" s="84">
        <f>+IF(ISERR(U21/T21*100),"N/A",ROUND(U21/T21*100,2))</f>
        <v>80</v>
      </c>
      <c r="W21" s="85">
        <f>+IF(ISERR(U21/S21*100),"N/A",ROUND(U21/S21*100,2))</f>
        <v>57.14</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372</v>
      </c>
      <c r="F25" s="90"/>
      <c r="G25" s="90"/>
      <c r="H25" s="91"/>
      <c r="I25" s="91"/>
      <c r="J25" s="91"/>
      <c r="K25" s="91"/>
      <c r="L25" s="91"/>
      <c r="M25" s="91"/>
      <c r="N25" s="91"/>
      <c r="O25" s="91"/>
      <c r="P25" s="92"/>
      <c r="Q25" s="92"/>
      <c r="R25" s="93" t="s">
        <v>373</v>
      </c>
      <c r="S25" s="93" t="s">
        <v>72</v>
      </c>
      <c r="T25" s="92"/>
      <c r="U25" s="93" t="s">
        <v>369</v>
      </c>
      <c r="V25" s="92"/>
      <c r="W25" s="94">
        <f>+IF(ISERR(U25/R25*100),"N/A",ROUND(U25/R25*100,2))</f>
        <v>69.33</v>
      </c>
    </row>
    <row r="26" spans="2:27" ht="26.25" customHeight="1" thickBot="1">
      <c r="B26" s="137" t="s">
        <v>71</v>
      </c>
      <c r="C26" s="138"/>
      <c r="D26" s="138"/>
      <c r="E26" s="95" t="s">
        <v>372</v>
      </c>
      <c r="F26" s="95"/>
      <c r="G26" s="95"/>
      <c r="H26" s="96"/>
      <c r="I26" s="96"/>
      <c r="J26" s="96"/>
      <c r="K26" s="96"/>
      <c r="L26" s="96"/>
      <c r="M26" s="96"/>
      <c r="N26" s="96"/>
      <c r="O26" s="96"/>
      <c r="P26" s="97"/>
      <c r="Q26" s="97"/>
      <c r="R26" s="98" t="s">
        <v>371</v>
      </c>
      <c r="S26" s="98" t="s">
        <v>370</v>
      </c>
      <c r="T26" s="98">
        <f>+IF(ISERR(S26/R26*100),"N/A",ROUND(S26/R26*100,2))</f>
        <v>75.12</v>
      </c>
      <c r="U26" s="98" t="s">
        <v>369</v>
      </c>
      <c r="V26" s="98">
        <f>+IF(ISERR(U26/S26*100),"N/A",ROUND(U26/S26*100,2))</f>
        <v>94.13</v>
      </c>
      <c r="W26" s="99">
        <f>+IF(ISERR(U26/R26*100),"N/A",ROUND(U26/R26*100,2))</f>
        <v>70.709999999999994</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2367</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2368</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2369</v>
      </c>
      <c r="C32" s="124"/>
      <c r="D32" s="124"/>
      <c r="E32" s="124"/>
      <c r="F32" s="124"/>
      <c r="G32" s="124"/>
      <c r="H32" s="124"/>
      <c r="I32" s="124"/>
      <c r="J32" s="124"/>
      <c r="K32" s="124"/>
      <c r="L32" s="124"/>
      <c r="M32" s="124"/>
      <c r="N32" s="124"/>
      <c r="O32" s="124"/>
      <c r="P32" s="124"/>
      <c r="Q32" s="124"/>
      <c r="R32" s="124"/>
      <c r="S32" s="124"/>
      <c r="T32" s="124"/>
      <c r="U32" s="124"/>
      <c r="V32" s="124"/>
      <c r="W32" s="125"/>
    </row>
    <row r="33" spans="2:23" ht="22.5" customHeight="1"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319</v>
      </c>
      <c r="D4" s="176" t="s">
        <v>39</v>
      </c>
      <c r="E4" s="176"/>
      <c r="F4" s="176"/>
      <c r="G4" s="176"/>
      <c r="H4" s="177"/>
      <c r="J4" s="178" t="s">
        <v>131</v>
      </c>
      <c r="K4" s="176"/>
      <c r="L4" s="71" t="s">
        <v>400</v>
      </c>
      <c r="M4" s="179" t="s">
        <v>399</v>
      </c>
      <c r="N4" s="179"/>
      <c r="O4" s="179"/>
      <c r="P4" s="179"/>
      <c r="Q4" s="180"/>
      <c r="R4" s="72"/>
      <c r="S4" s="181" t="s">
        <v>2124</v>
      </c>
      <c r="T4" s="182"/>
      <c r="U4" s="182"/>
      <c r="V4" s="166" t="s">
        <v>398</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392</v>
      </c>
      <c r="D6" s="159" t="s">
        <v>397</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396</v>
      </c>
      <c r="K8" s="57" t="s">
        <v>155</v>
      </c>
      <c r="L8" s="57" t="s">
        <v>395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394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377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393</v>
      </c>
      <c r="C21" s="140"/>
      <c r="D21" s="140"/>
      <c r="E21" s="140"/>
      <c r="F21" s="140"/>
      <c r="G21" s="140"/>
      <c r="H21" s="140"/>
      <c r="I21" s="140"/>
      <c r="J21" s="140"/>
      <c r="K21" s="140"/>
      <c r="L21" s="140"/>
      <c r="M21" s="141" t="s">
        <v>392</v>
      </c>
      <c r="N21" s="141"/>
      <c r="O21" s="141" t="s">
        <v>77</v>
      </c>
      <c r="P21" s="141"/>
      <c r="Q21" s="141" t="s">
        <v>86</v>
      </c>
      <c r="R21" s="141"/>
      <c r="S21" s="84" t="s">
        <v>391</v>
      </c>
      <c r="T21" s="84" t="s">
        <v>390</v>
      </c>
      <c r="U21" s="84" t="s">
        <v>389</v>
      </c>
      <c r="V21" s="84">
        <f>+IF(ISERR(U21/T21*100),"N/A",ROUND(U21/T21*100,2))</f>
        <v>121.43</v>
      </c>
      <c r="W21" s="85">
        <f>+IF(ISERR(U21/S21*100),"N/A",ROUND(U21/S21*100,2))</f>
        <v>113.33</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387</v>
      </c>
      <c r="F25" s="90"/>
      <c r="G25" s="90"/>
      <c r="H25" s="91"/>
      <c r="I25" s="91"/>
      <c r="J25" s="91"/>
      <c r="K25" s="91"/>
      <c r="L25" s="91"/>
      <c r="M25" s="91"/>
      <c r="N25" s="91"/>
      <c r="O25" s="91"/>
      <c r="P25" s="92"/>
      <c r="Q25" s="92"/>
      <c r="R25" s="93" t="s">
        <v>388</v>
      </c>
      <c r="S25" s="93" t="s">
        <v>72</v>
      </c>
      <c r="T25" s="92"/>
      <c r="U25" s="93" t="s">
        <v>385</v>
      </c>
      <c r="V25" s="92"/>
      <c r="W25" s="94">
        <f>+IF(ISERR(U25/R25*100),"N/A",ROUND(U25/R25*100,2))</f>
        <v>103.44</v>
      </c>
    </row>
    <row r="26" spans="2:27" ht="26.25" customHeight="1" thickBot="1">
      <c r="B26" s="137" t="s">
        <v>71</v>
      </c>
      <c r="C26" s="138"/>
      <c r="D26" s="138"/>
      <c r="E26" s="95" t="s">
        <v>387</v>
      </c>
      <c r="F26" s="95"/>
      <c r="G26" s="95"/>
      <c r="H26" s="96"/>
      <c r="I26" s="96"/>
      <c r="J26" s="96"/>
      <c r="K26" s="96"/>
      <c r="L26" s="96"/>
      <c r="M26" s="96"/>
      <c r="N26" s="96"/>
      <c r="O26" s="96"/>
      <c r="P26" s="97"/>
      <c r="Q26" s="97"/>
      <c r="R26" s="98" t="s">
        <v>386</v>
      </c>
      <c r="S26" s="98" t="s">
        <v>385</v>
      </c>
      <c r="T26" s="98">
        <f>+IF(ISERR(S26/R26*100),"N/A",ROUND(S26/R26*100,2))</f>
        <v>100</v>
      </c>
      <c r="U26" s="98" t="s">
        <v>385</v>
      </c>
      <c r="V26" s="98">
        <f>+IF(ISERR(U26/S26*100),"N/A",ROUND(U26/S26*100,2))</f>
        <v>100</v>
      </c>
      <c r="W26" s="99">
        <f>+IF(ISERR(U26/R26*100),"N/A",ROUND(U26/R26*100,2))</f>
        <v>100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2364</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2365</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2366</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319</v>
      </c>
      <c r="D4" s="176" t="s">
        <v>39</v>
      </c>
      <c r="E4" s="176"/>
      <c r="F4" s="176"/>
      <c r="G4" s="176"/>
      <c r="H4" s="177"/>
      <c r="J4" s="178" t="s">
        <v>131</v>
      </c>
      <c r="K4" s="176"/>
      <c r="L4" s="71" t="s">
        <v>424</v>
      </c>
      <c r="M4" s="179" t="s">
        <v>423</v>
      </c>
      <c r="N4" s="179"/>
      <c r="O4" s="179"/>
      <c r="P4" s="179"/>
      <c r="Q4" s="180"/>
      <c r="R4" s="72"/>
      <c r="S4" s="181" t="s">
        <v>2124</v>
      </c>
      <c r="T4" s="182"/>
      <c r="U4" s="182"/>
      <c r="V4" s="166" t="s">
        <v>422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414</v>
      </c>
      <c r="D6" s="159" t="s">
        <v>421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409</v>
      </c>
      <c r="D7" s="171" t="s">
        <v>420</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419</v>
      </c>
      <c r="K8" s="57" t="s">
        <v>155</v>
      </c>
      <c r="L8" s="57" t="s">
        <v>418</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51.5" customHeight="1" thickTop="1" thickBot="1">
      <c r="B10" s="77" t="s">
        <v>118</v>
      </c>
      <c r="C10" s="166" t="s">
        <v>417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416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415</v>
      </c>
      <c r="C21" s="140"/>
      <c r="D21" s="140"/>
      <c r="E21" s="140"/>
      <c r="F21" s="140"/>
      <c r="G21" s="140"/>
      <c r="H21" s="140"/>
      <c r="I21" s="140"/>
      <c r="J21" s="140"/>
      <c r="K21" s="140"/>
      <c r="L21" s="140"/>
      <c r="M21" s="141" t="s">
        <v>414</v>
      </c>
      <c r="N21" s="141"/>
      <c r="O21" s="141" t="s">
        <v>77</v>
      </c>
      <c r="P21" s="141"/>
      <c r="Q21" s="141" t="s">
        <v>86</v>
      </c>
      <c r="R21" s="141"/>
      <c r="S21" s="84" t="s">
        <v>413</v>
      </c>
      <c r="T21" s="84" t="s">
        <v>412</v>
      </c>
      <c r="U21" s="84" t="s">
        <v>411</v>
      </c>
      <c r="V21" s="84">
        <f>+IF(ISERR(U21/T21*100),"N/A",ROUND(U21/T21*100,2))</f>
        <v>127.78</v>
      </c>
      <c r="W21" s="85">
        <f>+IF(ISERR(U21/S21*100),"N/A",ROUND(U21/S21*100,2))</f>
        <v>104.55</v>
      </c>
    </row>
    <row r="22" spans="2:27" ht="56.25" customHeight="1" thickBot="1">
      <c r="B22" s="139" t="s">
        <v>410</v>
      </c>
      <c r="C22" s="140"/>
      <c r="D22" s="140"/>
      <c r="E22" s="140"/>
      <c r="F22" s="140"/>
      <c r="G22" s="140"/>
      <c r="H22" s="140"/>
      <c r="I22" s="140"/>
      <c r="J22" s="140"/>
      <c r="K22" s="140"/>
      <c r="L22" s="140"/>
      <c r="M22" s="141" t="s">
        <v>409</v>
      </c>
      <c r="N22" s="141"/>
      <c r="O22" s="141" t="s">
        <v>77</v>
      </c>
      <c r="P22" s="141"/>
      <c r="Q22" s="141" t="s">
        <v>251</v>
      </c>
      <c r="R22" s="141"/>
      <c r="S22" s="84" t="s">
        <v>408</v>
      </c>
      <c r="T22" s="84" t="s">
        <v>67</v>
      </c>
      <c r="U22" s="84" t="s">
        <v>67</v>
      </c>
      <c r="V22" s="84" t="str">
        <f>+IF(ISERR(U22/T22*100),"N/A",ROUND(U22/T22*100,2))</f>
        <v>N/A</v>
      </c>
      <c r="W22" s="85">
        <f>+IF(ISERR(U22/S22*100),"N/A",ROUND(U22/S22*100,2))</f>
        <v>0</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406</v>
      </c>
      <c r="F26" s="90"/>
      <c r="G26" s="90"/>
      <c r="H26" s="91"/>
      <c r="I26" s="91"/>
      <c r="J26" s="91"/>
      <c r="K26" s="91"/>
      <c r="L26" s="91"/>
      <c r="M26" s="91"/>
      <c r="N26" s="91"/>
      <c r="O26" s="91"/>
      <c r="P26" s="92"/>
      <c r="Q26" s="92"/>
      <c r="R26" s="93" t="s">
        <v>407</v>
      </c>
      <c r="S26" s="93" t="s">
        <v>72</v>
      </c>
      <c r="T26" s="92"/>
      <c r="U26" s="93" t="s">
        <v>403</v>
      </c>
      <c r="V26" s="92"/>
      <c r="W26" s="94">
        <f>+IF(ISERR(U26/R26*100),"N/A",ROUND(U26/R26*100,2))</f>
        <v>82.75</v>
      </c>
    </row>
    <row r="27" spans="2:27" ht="26.25" customHeight="1">
      <c r="B27" s="137" t="s">
        <v>71</v>
      </c>
      <c r="C27" s="138"/>
      <c r="D27" s="138"/>
      <c r="E27" s="95" t="s">
        <v>406</v>
      </c>
      <c r="F27" s="95"/>
      <c r="G27" s="95"/>
      <c r="H27" s="96"/>
      <c r="I27" s="96"/>
      <c r="J27" s="96"/>
      <c r="K27" s="96"/>
      <c r="L27" s="96"/>
      <c r="M27" s="96"/>
      <c r="N27" s="96"/>
      <c r="O27" s="96"/>
      <c r="P27" s="97"/>
      <c r="Q27" s="97"/>
      <c r="R27" s="98" t="s">
        <v>405</v>
      </c>
      <c r="S27" s="98" t="s">
        <v>404</v>
      </c>
      <c r="T27" s="98">
        <f>+IF(ISERR(S27/R27*100),"N/A",ROUND(S27/R27*100,2))</f>
        <v>83.31</v>
      </c>
      <c r="U27" s="98" t="s">
        <v>403</v>
      </c>
      <c r="V27" s="98">
        <f>+IF(ISERR(U27/S27*100),"N/A",ROUND(U27/S27*100,2))</f>
        <v>99.43</v>
      </c>
      <c r="W27" s="99">
        <f>+IF(ISERR(U27/R27*100),"N/A",ROUND(U27/R27*100,2))</f>
        <v>82.83</v>
      </c>
    </row>
    <row r="28" spans="2:27" ht="23.25" customHeight="1" thickBot="1">
      <c r="B28" s="135" t="s">
        <v>73</v>
      </c>
      <c r="C28" s="136"/>
      <c r="D28" s="136"/>
      <c r="E28" s="90" t="s">
        <v>402</v>
      </c>
      <c r="F28" s="90"/>
      <c r="G28" s="90"/>
      <c r="H28" s="91"/>
      <c r="I28" s="91"/>
      <c r="J28" s="91"/>
      <c r="K28" s="91"/>
      <c r="L28" s="91"/>
      <c r="M28" s="91"/>
      <c r="N28" s="91"/>
      <c r="O28" s="91"/>
      <c r="P28" s="92"/>
      <c r="Q28" s="92"/>
      <c r="R28" s="93" t="s">
        <v>401</v>
      </c>
      <c r="S28" s="93" t="s">
        <v>72</v>
      </c>
      <c r="T28" s="92"/>
      <c r="U28" s="93" t="s">
        <v>67</v>
      </c>
      <c r="V28" s="92"/>
      <c r="W28" s="94">
        <f>+IF(ISERR(U28/R28*100),"N/A",ROUND(U28/R28*100,2))</f>
        <v>0</v>
      </c>
    </row>
    <row r="29" spans="2:27" ht="26.25" customHeight="1" thickBot="1">
      <c r="B29" s="137" t="s">
        <v>71</v>
      </c>
      <c r="C29" s="138"/>
      <c r="D29" s="138"/>
      <c r="E29" s="95" t="s">
        <v>402</v>
      </c>
      <c r="F29" s="95"/>
      <c r="G29" s="95"/>
      <c r="H29" s="96"/>
      <c r="I29" s="96"/>
      <c r="J29" s="96"/>
      <c r="K29" s="96"/>
      <c r="L29" s="96"/>
      <c r="M29" s="96"/>
      <c r="N29" s="96"/>
      <c r="O29" s="96"/>
      <c r="P29" s="97"/>
      <c r="Q29" s="97"/>
      <c r="R29" s="98" t="s">
        <v>401</v>
      </c>
      <c r="S29" s="98" t="s">
        <v>67</v>
      </c>
      <c r="T29" s="98">
        <f>+IF(ISERR(S29/R29*100),"N/A",ROUND(S29/R29*100,2))</f>
        <v>0</v>
      </c>
      <c r="U29" s="98" t="s">
        <v>67</v>
      </c>
      <c r="V29" s="98" t="str">
        <f>+IF(ISERR(U29/S29*100),"N/A",ROUND(U29/S29*100,2))</f>
        <v>N/A</v>
      </c>
      <c r="W29" s="99">
        <f>+IF(ISERR(U29/R29*100),"N/A",ROUND(U29/R29*100,2))</f>
        <v>0</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2361</v>
      </c>
      <c r="C31" s="124"/>
      <c r="D31" s="124"/>
      <c r="E31" s="124"/>
      <c r="F31" s="124"/>
      <c r="G31" s="124"/>
      <c r="H31" s="124"/>
      <c r="I31" s="124"/>
      <c r="J31" s="124"/>
      <c r="K31" s="124"/>
      <c r="L31" s="124"/>
      <c r="M31" s="124"/>
      <c r="N31" s="124"/>
      <c r="O31" s="124"/>
      <c r="P31" s="124"/>
      <c r="Q31" s="124"/>
      <c r="R31" s="124"/>
      <c r="S31" s="124"/>
      <c r="T31" s="124"/>
      <c r="U31" s="124"/>
      <c r="V31" s="124"/>
      <c r="W31" s="125"/>
    </row>
    <row r="32" spans="2:27" ht="47.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2362</v>
      </c>
      <c r="C33" s="124"/>
      <c r="D33" s="124"/>
      <c r="E33" s="124"/>
      <c r="F33" s="124"/>
      <c r="G33" s="124"/>
      <c r="H33" s="124"/>
      <c r="I33" s="124"/>
      <c r="J33" s="124"/>
      <c r="K33" s="124"/>
      <c r="L33" s="124"/>
      <c r="M33" s="124"/>
      <c r="N33" s="124"/>
      <c r="O33" s="124"/>
      <c r="P33" s="124"/>
      <c r="Q33" s="124"/>
      <c r="R33" s="124"/>
      <c r="S33" s="124"/>
      <c r="T33" s="124"/>
      <c r="U33" s="124"/>
      <c r="V33" s="124"/>
      <c r="W33" s="125"/>
    </row>
    <row r="34" spans="2:23" ht="77"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2363</v>
      </c>
      <c r="C35" s="124"/>
      <c r="D35" s="124"/>
      <c r="E35" s="124"/>
      <c r="F35" s="124"/>
      <c r="G35" s="124"/>
      <c r="H35" s="124"/>
      <c r="I35" s="124"/>
      <c r="J35" s="124"/>
      <c r="K35" s="124"/>
      <c r="L35" s="124"/>
      <c r="M35" s="124"/>
      <c r="N35" s="124"/>
      <c r="O35" s="124"/>
      <c r="P35" s="124"/>
      <c r="Q35" s="124"/>
      <c r="R35" s="124"/>
      <c r="S35" s="124"/>
      <c r="T35" s="124"/>
      <c r="U35" s="124"/>
      <c r="V35" s="124"/>
      <c r="W35" s="125"/>
    </row>
    <row r="36" spans="2:23" ht="73.5" customHeight="1"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T84"/>
  <sheetViews>
    <sheetView showGridLines="0" view="pageBreakPreview" zoomScaleNormal="90" zoomScaleSheetLayoutView="100" workbookViewId="0">
      <selection sqref="A1:D1"/>
    </sheetView>
  </sheetViews>
  <sheetFormatPr baseColWidth="10" defaultColWidth="11" defaultRowHeight="14"/>
  <cols>
    <col min="1" max="1" width="3.453125" style="1" customWidth="1"/>
    <col min="2" max="2" width="3.81640625" style="1" customWidth="1"/>
    <col min="3" max="3" width="50.453125" style="1" customWidth="1"/>
    <col min="4" max="4" width="20.54296875" style="1" customWidth="1"/>
    <col min="5" max="5" width="14.54296875" style="1" customWidth="1"/>
    <col min="6" max="6" width="19.26953125" style="1" customWidth="1"/>
    <col min="7" max="7" width="17.26953125" style="1" customWidth="1"/>
    <col min="8" max="8" width="18.1796875" style="1" customWidth="1"/>
    <col min="9" max="10" width="16.7265625" style="1" customWidth="1"/>
    <col min="11" max="11" width="15.26953125" style="1" customWidth="1"/>
    <col min="12" max="12" width="2.81640625" style="1" customWidth="1"/>
    <col min="13" max="13" width="15.453125" style="25" bestFit="1" customWidth="1"/>
    <col min="14" max="14" width="15.26953125" style="25" bestFit="1" customWidth="1"/>
    <col min="15" max="15" width="15.54296875" style="25" bestFit="1" customWidth="1"/>
    <col min="16" max="16" width="18.54296875" style="25" bestFit="1" customWidth="1"/>
    <col min="17" max="18" width="19" style="24" bestFit="1" customWidth="1"/>
    <col min="19" max="19" width="18.453125" style="24" bestFit="1" customWidth="1"/>
    <col min="20" max="20" width="17" style="24" bestFit="1" customWidth="1"/>
    <col min="21" max="16384" width="11" style="1"/>
  </cols>
  <sheetData>
    <row r="1" spans="1:20" ht="46.5" customHeight="1">
      <c r="A1" s="112" t="s">
        <v>13</v>
      </c>
      <c r="B1" s="112"/>
      <c r="C1" s="112"/>
      <c r="D1" s="112"/>
      <c r="E1" s="23" t="s">
        <v>33</v>
      </c>
    </row>
    <row r="2" spans="1:20" ht="24.75" customHeight="1"/>
    <row r="3" spans="1:20" ht="37.5" customHeight="1" thickBot="1">
      <c r="B3" s="113" t="s">
        <v>31</v>
      </c>
      <c r="C3" s="113"/>
      <c r="D3" s="113"/>
      <c r="E3" s="113"/>
      <c r="F3" s="113"/>
      <c r="G3" s="113"/>
      <c r="H3" s="113"/>
      <c r="I3" s="113"/>
      <c r="J3" s="113"/>
      <c r="K3" s="113"/>
    </row>
    <row r="4" spans="1:20" ht="6.75" customHeight="1">
      <c r="B4" s="120"/>
      <c r="C4" s="120"/>
      <c r="D4" s="120"/>
      <c r="E4" s="120"/>
      <c r="F4" s="120"/>
      <c r="G4" s="120"/>
      <c r="H4" s="120"/>
      <c r="I4" s="120"/>
      <c r="J4" s="120"/>
      <c r="K4" s="120"/>
    </row>
    <row r="5" spans="1:20" ht="30" customHeight="1">
      <c r="B5" s="116" t="s">
        <v>10</v>
      </c>
      <c r="C5" s="116"/>
      <c r="D5" s="117" t="s">
        <v>30</v>
      </c>
      <c r="E5" s="117" t="s">
        <v>29</v>
      </c>
      <c r="F5" s="114" t="s">
        <v>28</v>
      </c>
      <c r="G5" s="114"/>
      <c r="H5" s="114"/>
      <c r="I5" s="114"/>
      <c r="J5" s="114"/>
      <c r="K5" s="114"/>
    </row>
    <row r="6" spans="1:20" ht="30" customHeight="1">
      <c r="B6" s="116"/>
      <c r="C6" s="116"/>
      <c r="D6" s="117"/>
      <c r="E6" s="117"/>
      <c r="F6" s="117" t="s">
        <v>27</v>
      </c>
      <c r="G6" s="117" t="s">
        <v>23</v>
      </c>
      <c r="H6" s="117" t="s">
        <v>26</v>
      </c>
      <c r="I6" s="121" t="s">
        <v>25</v>
      </c>
      <c r="J6" s="122" t="s">
        <v>24</v>
      </c>
      <c r="K6" s="122"/>
    </row>
    <row r="7" spans="1:20" s="14" customFormat="1" ht="28">
      <c r="A7" s="17"/>
      <c r="B7" s="116"/>
      <c r="C7" s="116"/>
      <c r="D7" s="117"/>
      <c r="E7" s="117"/>
      <c r="F7" s="117"/>
      <c r="G7" s="117"/>
      <c r="H7" s="117"/>
      <c r="I7" s="117"/>
      <c r="J7" s="20" t="s">
        <v>23</v>
      </c>
      <c r="K7" s="20" t="s">
        <v>22</v>
      </c>
      <c r="M7" s="49"/>
      <c r="N7" s="49"/>
      <c r="O7" s="49"/>
      <c r="P7" s="49"/>
      <c r="Q7" s="48"/>
      <c r="R7" s="48"/>
      <c r="S7" s="48"/>
      <c r="T7" s="48"/>
    </row>
    <row r="8" spans="1:20">
      <c r="B8" s="116"/>
      <c r="C8" s="116"/>
      <c r="D8" s="117"/>
      <c r="E8" s="117"/>
      <c r="F8" s="21" t="s">
        <v>21</v>
      </c>
      <c r="G8" s="21" t="s">
        <v>20</v>
      </c>
      <c r="H8" s="21" t="s">
        <v>19</v>
      </c>
      <c r="I8" s="21" t="s">
        <v>18</v>
      </c>
      <c r="J8" s="21" t="s">
        <v>17</v>
      </c>
      <c r="K8" s="21" t="s">
        <v>16</v>
      </c>
    </row>
    <row r="9" spans="1:20" ht="6.75" customHeight="1" thickBot="1">
      <c r="B9" s="18"/>
      <c r="C9" s="18"/>
      <c r="D9" s="19"/>
      <c r="E9" s="19"/>
      <c r="F9" s="47"/>
      <c r="G9" s="47"/>
      <c r="H9" s="47"/>
      <c r="I9" s="47"/>
      <c r="J9" s="47"/>
      <c r="K9" s="47"/>
      <c r="M9" s="46"/>
      <c r="N9" s="46"/>
      <c r="O9" s="46"/>
      <c r="P9" s="46"/>
      <c r="Q9" s="45"/>
      <c r="R9" s="45"/>
      <c r="S9" s="45"/>
      <c r="T9" s="45"/>
    </row>
    <row r="10" spans="1:20" ht="6.75" customHeight="1" thickBot="1">
      <c r="B10" s="43"/>
      <c r="C10" s="43"/>
      <c r="D10" s="44"/>
      <c r="E10" s="43"/>
      <c r="F10" s="43"/>
      <c r="G10" s="43"/>
      <c r="H10" s="43"/>
      <c r="I10" s="43"/>
      <c r="J10" s="43"/>
      <c r="K10" s="43"/>
    </row>
    <row r="11" spans="1:20">
      <c r="B11" s="118" t="s">
        <v>9</v>
      </c>
      <c r="C11" s="118"/>
      <c r="D11" s="11">
        <f>SUM(D12:D44)</f>
        <v>102</v>
      </c>
      <c r="E11" s="11">
        <f>SUM(E12:E44)</f>
        <v>393</v>
      </c>
      <c r="F11" s="13">
        <f>SUM(F12:F39)-F49</f>
        <v>233732297645.13727</v>
      </c>
      <c r="G11" s="13">
        <f>SUM(G12:G39)-G49</f>
        <v>232406719048.79001</v>
      </c>
      <c r="H11" s="13">
        <f>SUM(H12:H39)-H49</f>
        <v>149397191110.11005</v>
      </c>
      <c r="I11" s="13">
        <f>SUM(I12:I39)-I49</f>
        <v>121145807912.44</v>
      </c>
      <c r="J11" s="42">
        <f>I11/G11*100</f>
        <v>52.126637477726021</v>
      </c>
      <c r="K11" s="42">
        <f>I11/H11*100</f>
        <v>81.089749420490804</v>
      </c>
      <c r="M11" s="41">
        <f>+F11-'[39]Anexo 13'!$D$11</f>
        <v>0</v>
      </c>
      <c r="N11" s="41">
        <f>+G11-'[39]Anexo 13'!$E$11</f>
        <v>0</v>
      </c>
      <c r="O11" s="41">
        <f>+H11-'[39]Anexo 13'!$F$11</f>
        <v>0</v>
      </c>
      <c r="P11" s="41">
        <f>+I11-'[39]Anexo 13'!$G$11</f>
        <v>0</v>
      </c>
    </row>
    <row r="12" spans="1:20">
      <c r="B12" s="10">
        <v>1</v>
      </c>
      <c r="C12" s="8" t="s">
        <v>34</v>
      </c>
      <c r="D12" s="7">
        <v>1</v>
      </c>
      <c r="E12" s="7">
        <v>4</v>
      </c>
      <c r="F12" s="39">
        <v>6000000</v>
      </c>
      <c r="G12" s="39">
        <v>6000000</v>
      </c>
      <c r="H12" s="39">
        <v>3368492</v>
      </c>
      <c r="I12" s="39">
        <v>0</v>
      </c>
      <c r="J12" s="38">
        <v>0</v>
      </c>
      <c r="K12" s="38">
        <v>0</v>
      </c>
      <c r="M12" s="7"/>
      <c r="N12" s="7"/>
    </row>
    <row r="13" spans="1:20">
      <c r="B13" s="10">
        <v>4</v>
      </c>
      <c r="C13" s="8" t="s">
        <v>35</v>
      </c>
      <c r="D13" s="7">
        <v>4</v>
      </c>
      <c r="E13" s="7">
        <v>8</v>
      </c>
      <c r="F13" s="39">
        <v>324906141</v>
      </c>
      <c r="G13" s="39">
        <v>1031557748</v>
      </c>
      <c r="H13" s="39">
        <v>336102900.91000003</v>
      </c>
      <c r="I13" s="39">
        <v>336102900.91000003</v>
      </c>
      <c r="J13" s="38">
        <v>32.6</v>
      </c>
      <c r="K13" s="38">
        <v>100</v>
      </c>
      <c r="M13" s="7"/>
      <c r="N13" s="7"/>
    </row>
    <row r="14" spans="1:20">
      <c r="B14" s="10">
        <v>5</v>
      </c>
      <c r="C14" s="8" t="s">
        <v>36</v>
      </c>
      <c r="D14" s="7">
        <v>3</v>
      </c>
      <c r="E14" s="7">
        <v>6</v>
      </c>
      <c r="F14" s="39">
        <v>17000000</v>
      </c>
      <c r="G14" s="39">
        <v>16664670.33</v>
      </c>
      <c r="H14" s="39">
        <v>12188078.380000001</v>
      </c>
      <c r="I14" s="39">
        <v>12188078.380000001</v>
      </c>
      <c r="J14" s="38">
        <v>73.099999999999994</v>
      </c>
      <c r="K14" s="38">
        <v>100</v>
      </c>
      <c r="M14" s="7"/>
      <c r="N14" s="7"/>
    </row>
    <row r="15" spans="1:20">
      <c r="B15" s="10">
        <v>6</v>
      </c>
      <c r="C15" s="8" t="s">
        <v>37</v>
      </c>
      <c r="D15" s="7">
        <v>1</v>
      </c>
      <c r="E15" s="7">
        <v>5</v>
      </c>
      <c r="F15" s="39">
        <v>4000000</v>
      </c>
      <c r="G15" s="39">
        <v>4000000</v>
      </c>
      <c r="H15" s="39">
        <v>0</v>
      </c>
      <c r="I15" s="39">
        <v>0</v>
      </c>
      <c r="J15" s="38">
        <v>0</v>
      </c>
      <c r="K15" s="38">
        <v>0</v>
      </c>
      <c r="L15" s="3"/>
      <c r="M15" s="7"/>
      <c r="N15" s="7"/>
    </row>
    <row r="16" spans="1:20">
      <c r="B16" s="10">
        <v>7</v>
      </c>
      <c r="C16" s="8" t="s">
        <v>38</v>
      </c>
      <c r="D16" s="7">
        <v>1</v>
      </c>
      <c r="E16" s="7">
        <v>6</v>
      </c>
      <c r="F16" s="39">
        <v>133456697</v>
      </c>
      <c r="G16" s="39">
        <v>84535572.140000001</v>
      </c>
      <c r="H16" s="39">
        <v>1375929.67</v>
      </c>
      <c r="I16" s="39">
        <v>1375929.67</v>
      </c>
      <c r="J16" s="38">
        <v>1.6</v>
      </c>
      <c r="K16" s="38">
        <v>100</v>
      </c>
      <c r="L16" s="3"/>
      <c r="M16" s="7"/>
      <c r="N16" s="7"/>
    </row>
    <row r="17" spans="2:14">
      <c r="B17" s="10">
        <v>8</v>
      </c>
      <c r="C17" s="8" t="s">
        <v>39</v>
      </c>
      <c r="D17" s="7">
        <v>7</v>
      </c>
      <c r="E17" s="7">
        <v>12</v>
      </c>
      <c r="F17" s="39">
        <v>12212445892.92408</v>
      </c>
      <c r="G17" s="39">
        <v>12279324437.4</v>
      </c>
      <c r="H17" s="39">
        <v>9511554400.2900009</v>
      </c>
      <c r="I17" s="39">
        <v>9433713264.5</v>
      </c>
      <c r="J17" s="38">
        <v>76.8</v>
      </c>
      <c r="K17" s="38">
        <v>99.2</v>
      </c>
      <c r="L17" s="3"/>
      <c r="M17" s="7"/>
      <c r="N17" s="7"/>
    </row>
    <row r="18" spans="2:14">
      <c r="B18" s="10">
        <v>9</v>
      </c>
      <c r="C18" s="8" t="s">
        <v>40</v>
      </c>
      <c r="D18" s="7">
        <v>1</v>
      </c>
      <c r="E18" s="7">
        <v>4</v>
      </c>
      <c r="F18" s="39">
        <v>5170446</v>
      </c>
      <c r="G18" s="39">
        <v>5250446</v>
      </c>
      <c r="H18" s="39">
        <v>588330.52</v>
      </c>
      <c r="I18" s="39">
        <v>527955.30000000005</v>
      </c>
      <c r="J18" s="38">
        <v>10.1</v>
      </c>
      <c r="K18" s="38">
        <v>89.7</v>
      </c>
      <c r="L18" s="3"/>
      <c r="M18" s="7"/>
      <c r="N18" s="7"/>
    </row>
    <row r="19" spans="2:14">
      <c r="B19" s="10">
        <v>10</v>
      </c>
      <c r="C19" s="8" t="s">
        <v>41</v>
      </c>
      <c r="D19" s="7">
        <v>1</v>
      </c>
      <c r="E19" s="7">
        <v>1</v>
      </c>
      <c r="F19" s="39">
        <v>209243</v>
      </c>
      <c r="G19" s="39">
        <v>209243</v>
      </c>
      <c r="H19" s="39">
        <v>0</v>
      </c>
      <c r="I19" s="39">
        <v>0</v>
      </c>
      <c r="J19" s="38">
        <v>0</v>
      </c>
      <c r="K19" s="38">
        <v>0</v>
      </c>
      <c r="L19" s="3"/>
      <c r="M19" s="7"/>
      <c r="N19" s="7"/>
    </row>
    <row r="20" spans="2:14">
      <c r="B20" s="10">
        <v>11</v>
      </c>
      <c r="C20" s="8" t="s">
        <v>42</v>
      </c>
      <c r="D20" s="7">
        <v>8</v>
      </c>
      <c r="E20" s="7">
        <v>24</v>
      </c>
      <c r="F20" s="39">
        <v>54829631586.931671</v>
      </c>
      <c r="G20" s="39">
        <v>54891796774.68</v>
      </c>
      <c r="H20" s="39">
        <v>31909475654.889999</v>
      </c>
      <c r="I20" s="39">
        <v>21982229876.25</v>
      </c>
      <c r="J20" s="38">
        <v>40</v>
      </c>
      <c r="K20" s="38">
        <v>68.900000000000006</v>
      </c>
      <c r="L20" s="3"/>
      <c r="M20" s="7"/>
      <c r="N20" s="7"/>
    </row>
    <row r="21" spans="2:14">
      <c r="B21" s="9">
        <v>12</v>
      </c>
      <c r="C21" s="8" t="s">
        <v>43</v>
      </c>
      <c r="D21" s="7">
        <v>8</v>
      </c>
      <c r="E21" s="7">
        <v>113</v>
      </c>
      <c r="F21" s="39">
        <v>5225976978.0621748</v>
      </c>
      <c r="G21" s="39">
        <v>5304001345.3299999</v>
      </c>
      <c r="H21" s="39">
        <v>2398925014.6300015</v>
      </c>
      <c r="I21" s="39">
        <v>1653784674.5900009</v>
      </c>
      <c r="J21" s="38">
        <v>31.2</v>
      </c>
      <c r="K21" s="38">
        <v>68.900000000000006</v>
      </c>
      <c r="L21" s="3"/>
      <c r="M21" s="7"/>
      <c r="N21" s="7"/>
    </row>
    <row r="22" spans="2:14">
      <c r="B22" s="9">
        <v>13</v>
      </c>
      <c r="C22" s="8" t="s">
        <v>44</v>
      </c>
      <c r="D22" s="7">
        <v>1</v>
      </c>
      <c r="E22" s="7">
        <v>3</v>
      </c>
      <c r="F22" s="39">
        <v>6860000</v>
      </c>
      <c r="G22" s="39">
        <v>4887999.2</v>
      </c>
      <c r="H22" s="39">
        <v>89118.36</v>
      </c>
      <c r="I22" s="39">
        <v>89118.36</v>
      </c>
      <c r="J22" s="38">
        <v>1.8</v>
      </c>
      <c r="K22" s="38">
        <v>100</v>
      </c>
      <c r="L22" s="3"/>
      <c r="M22" s="7"/>
      <c r="N22" s="7"/>
    </row>
    <row r="23" spans="2:14">
      <c r="B23" s="9">
        <v>14</v>
      </c>
      <c r="C23" s="8" t="s">
        <v>45</v>
      </c>
      <c r="D23" s="7">
        <v>3</v>
      </c>
      <c r="E23" s="7">
        <v>12</v>
      </c>
      <c r="F23" s="39">
        <v>10785238487</v>
      </c>
      <c r="G23" s="39">
        <v>10784112046.129999</v>
      </c>
      <c r="H23" s="39">
        <v>7025786480.3600006</v>
      </c>
      <c r="I23" s="39">
        <v>6898034288.8800001</v>
      </c>
      <c r="J23" s="38">
        <v>64</v>
      </c>
      <c r="K23" s="38">
        <v>98.2</v>
      </c>
      <c r="L23" s="3"/>
      <c r="M23" s="7"/>
      <c r="N23" s="7"/>
    </row>
    <row r="24" spans="2:14">
      <c r="B24" s="9">
        <v>15</v>
      </c>
      <c r="C24" s="8" t="s">
        <v>46</v>
      </c>
      <c r="D24" s="7">
        <v>4</v>
      </c>
      <c r="E24" s="7">
        <v>7</v>
      </c>
      <c r="F24" s="39">
        <v>2676189101.9807496</v>
      </c>
      <c r="G24" s="39">
        <v>2616746832.23</v>
      </c>
      <c r="H24" s="39">
        <v>2598880057.98</v>
      </c>
      <c r="I24" s="39">
        <v>2558670729.6700001</v>
      </c>
      <c r="J24" s="38">
        <v>97.8</v>
      </c>
      <c r="K24" s="38">
        <v>98.5</v>
      </c>
      <c r="L24" s="3"/>
      <c r="M24" s="7"/>
      <c r="N24" s="7"/>
    </row>
    <row r="25" spans="2:14">
      <c r="B25" s="9">
        <v>16</v>
      </c>
      <c r="C25" s="8" t="s">
        <v>47</v>
      </c>
      <c r="D25" s="7">
        <v>3</v>
      </c>
      <c r="E25" s="7">
        <v>6</v>
      </c>
      <c r="F25" s="39">
        <v>137813891.85999998</v>
      </c>
      <c r="G25" s="39">
        <v>137163896.64000002</v>
      </c>
      <c r="H25" s="39">
        <v>103330512.16</v>
      </c>
      <c r="I25" s="39">
        <v>103297312.88</v>
      </c>
      <c r="J25" s="38">
        <v>75.3</v>
      </c>
      <c r="K25" s="38">
        <v>100</v>
      </c>
      <c r="L25" s="3"/>
      <c r="M25" s="7"/>
      <c r="N25" s="7"/>
    </row>
    <row r="26" spans="2:14">
      <c r="B26" s="9">
        <v>18</v>
      </c>
      <c r="C26" s="8" t="s">
        <v>2410</v>
      </c>
      <c r="D26" s="40">
        <v>4</v>
      </c>
      <c r="E26" s="7">
        <v>15</v>
      </c>
      <c r="F26" s="39">
        <v>4777344.7280000001</v>
      </c>
      <c r="G26" s="39">
        <v>4983824.1399999997</v>
      </c>
      <c r="H26" s="39">
        <v>2486063.7899999982</v>
      </c>
      <c r="I26" s="39">
        <v>2148707.8699999996</v>
      </c>
      <c r="J26" s="38">
        <v>43.1</v>
      </c>
      <c r="K26" s="38">
        <v>86.4</v>
      </c>
      <c r="L26" s="3"/>
      <c r="M26" s="40"/>
      <c r="N26" s="7"/>
    </row>
    <row r="27" spans="2:14">
      <c r="B27" s="9">
        <v>19</v>
      </c>
      <c r="C27" s="8" t="s">
        <v>49</v>
      </c>
      <c r="D27" s="7">
        <v>1</v>
      </c>
      <c r="E27" s="7">
        <v>1</v>
      </c>
      <c r="F27" s="39">
        <v>300000</v>
      </c>
      <c r="G27" s="39">
        <v>300000</v>
      </c>
      <c r="H27" s="39">
        <v>300000</v>
      </c>
      <c r="I27" s="39">
        <v>259346.56</v>
      </c>
      <c r="J27" s="38">
        <v>86.4</v>
      </c>
      <c r="K27" s="38">
        <v>86.4</v>
      </c>
      <c r="L27" s="3"/>
      <c r="M27" s="7"/>
      <c r="N27" s="7"/>
    </row>
    <row r="28" spans="2:14">
      <c r="B28" s="9">
        <v>20</v>
      </c>
      <c r="C28" s="8" t="s">
        <v>50</v>
      </c>
      <c r="D28" s="7">
        <v>6</v>
      </c>
      <c r="E28" s="7">
        <v>14</v>
      </c>
      <c r="F28" s="39">
        <v>140090990016</v>
      </c>
      <c r="G28" s="39">
        <v>137974159522.48001</v>
      </c>
      <c r="H28" s="39">
        <v>91668288478.149994</v>
      </c>
      <c r="I28" s="39">
        <v>74476471844.820007</v>
      </c>
      <c r="J28" s="38">
        <v>54</v>
      </c>
      <c r="K28" s="38">
        <v>81.2</v>
      </c>
      <c r="L28" s="3"/>
      <c r="M28" s="7"/>
      <c r="N28" s="7"/>
    </row>
    <row r="29" spans="2:14">
      <c r="B29" s="9">
        <v>21</v>
      </c>
      <c r="C29" s="8" t="s">
        <v>51</v>
      </c>
      <c r="D29" s="7">
        <v>1</v>
      </c>
      <c r="E29" s="7">
        <v>5</v>
      </c>
      <c r="F29" s="39">
        <v>6318990</v>
      </c>
      <c r="G29" s="39">
        <v>6318990</v>
      </c>
      <c r="H29" s="39">
        <v>0</v>
      </c>
      <c r="I29" s="39">
        <v>0</v>
      </c>
      <c r="J29" s="38">
        <v>0</v>
      </c>
      <c r="K29" s="38">
        <v>0</v>
      </c>
      <c r="L29" s="3"/>
      <c r="M29" s="7"/>
      <c r="N29" s="7"/>
    </row>
    <row r="30" spans="2:14">
      <c r="B30" s="9">
        <v>22</v>
      </c>
      <c r="C30" s="8" t="s">
        <v>52</v>
      </c>
      <c r="D30" s="7">
        <v>7</v>
      </c>
      <c r="E30" s="7">
        <v>14</v>
      </c>
      <c r="F30" s="39">
        <v>58706725</v>
      </c>
      <c r="G30" s="39">
        <v>58706725</v>
      </c>
      <c r="H30" s="39">
        <v>20673697</v>
      </c>
      <c r="I30" s="39">
        <v>11501513.07</v>
      </c>
      <c r="J30" s="38">
        <v>19.600000000000001</v>
      </c>
      <c r="K30" s="38">
        <v>55.6</v>
      </c>
      <c r="L30" s="3"/>
      <c r="M30" s="7"/>
      <c r="N30" s="7"/>
    </row>
    <row r="31" spans="2:14">
      <c r="B31" s="9">
        <v>35</v>
      </c>
      <c r="C31" s="8" t="s">
        <v>53</v>
      </c>
      <c r="D31" s="7">
        <v>2</v>
      </c>
      <c r="E31" s="7">
        <v>22</v>
      </c>
      <c r="F31" s="39">
        <v>33588797</v>
      </c>
      <c r="G31" s="39">
        <v>34883911.350000001</v>
      </c>
      <c r="H31" s="39">
        <v>15159938.35</v>
      </c>
      <c r="I31" s="39">
        <v>12401731.040000001</v>
      </c>
      <c r="J31" s="38">
        <v>35.6</v>
      </c>
      <c r="K31" s="38">
        <v>81.8</v>
      </c>
      <c r="L31" s="3"/>
      <c r="M31" s="7"/>
      <c r="N31" s="7"/>
    </row>
    <row r="32" spans="2:14">
      <c r="B32" s="9">
        <v>36</v>
      </c>
      <c r="C32" s="8" t="s">
        <v>54</v>
      </c>
      <c r="D32" s="7">
        <v>1</v>
      </c>
      <c r="E32" s="7">
        <v>5</v>
      </c>
      <c r="F32" s="39">
        <v>3650274</v>
      </c>
      <c r="G32" s="39">
        <v>3650274</v>
      </c>
      <c r="H32" s="39">
        <v>0</v>
      </c>
      <c r="I32" s="39">
        <v>0</v>
      </c>
      <c r="J32" s="38">
        <v>0</v>
      </c>
      <c r="K32" s="38">
        <v>0</v>
      </c>
      <c r="L32" s="3"/>
      <c r="M32" s="7"/>
      <c r="N32" s="7"/>
    </row>
    <row r="33" spans="2:16">
      <c r="B33" s="9">
        <v>38</v>
      </c>
      <c r="C33" s="8" t="s">
        <v>55</v>
      </c>
      <c r="D33" s="7">
        <v>1</v>
      </c>
      <c r="E33" s="7">
        <v>9</v>
      </c>
      <c r="F33" s="39">
        <v>5819227239</v>
      </c>
      <c r="G33" s="39">
        <v>5819227239</v>
      </c>
      <c r="H33" s="39">
        <v>2953595095</v>
      </c>
      <c r="I33" s="39">
        <v>2912487095</v>
      </c>
      <c r="J33" s="38">
        <v>50</v>
      </c>
      <c r="K33" s="38">
        <v>98.6</v>
      </c>
      <c r="L33" s="3"/>
      <c r="M33" s="7"/>
      <c r="N33" s="7"/>
    </row>
    <row r="34" spans="2:16">
      <c r="B34" s="9">
        <v>40</v>
      </c>
      <c r="C34" s="8" t="s">
        <v>56</v>
      </c>
      <c r="D34" s="7">
        <v>1</v>
      </c>
      <c r="E34" s="7">
        <v>7</v>
      </c>
      <c r="F34" s="39">
        <v>180998649</v>
      </c>
      <c r="G34" s="39">
        <v>180998649</v>
      </c>
      <c r="H34" s="39">
        <v>81637980</v>
      </c>
      <c r="I34" s="39">
        <v>81637980</v>
      </c>
      <c r="J34" s="38">
        <v>45.1</v>
      </c>
      <c r="K34" s="38">
        <v>100</v>
      </c>
      <c r="L34" s="3"/>
      <c r="M34" s="7"/>
      <c r="N34" s="7"/>
    </row>
    <row r="35" spans="2:16">
      <c r="B35" s="9">
        <v>43</v>
      </c>
      <c r="C35" s="8" t="s">
        <v>57</v>
      </c>
      <c r="D35" s="7">
        <v>3</v>
      </c>
      <c r="E35" s="7">
        <v>4</v>
      </c>
      <c r="F35" s="39">
        <v>11835856</v>
      </c>
      <c r="G35" s="39">
        <v>11840856</v>
      </c>
      <c r="H35" s="39">
        <v>3542491.24</v>
      </c>
      <c r="I35" s="39">
        <v>2690252.2</v>
      </c>
      <c r="J35" s="38">
        <v>22.7</v>
      </c>
      <c r="K35" s="38">
        <v>75.900000000000006</v>
      </c>
      <c r="L35" s="3"/>
      <c r="M35" s="7"/>
      <c r="N35" s="7"/>
    </row>
    <row r="36" spans="2:16">
      <c r="B36" s="9">
        <v>45</v>
      </c>
      <c r="C36" s="8" t="s">
        <v>58</v>
      </c>
      <c r="D36" s="7">
        <v>3</v>
      </c>
      <c r="E36" s="7">
        <v>6</v>
      </c>
      <c r="F36" s="39">
        <v>250000</v>
      </c>
      <c r="G36" s="39">
        <v>250000</v>
      </c>
      <c r="H36" s="39">
        <v>0</v>
      </c>
      <c r="I36" s="39">
        <v>0</v>
      </c>
      <c r="J36" s="38">
        <v>0</v>
      </c>
      <c r="K36" s="38">
        <v>0</v>
      </c>
      <c r="L36" s="3"/>
      <c r="M36" s="7"/>
      <c r="N36" s="7"/>
    </row>
    <row r="37" spans="2:16">
      <c r="B37" s="9">
        <v>47</v>
      </c>
      <c r="C37" s="8" t="s">
        <v>59</v>
      </c>
      <c r="D37" s="7">
        <v>6</v>
      </c>
      <c r="E37" s="7">
        <v>13</v>
      </c>
      <c r="F37" s="39">
        <v>1052607466</v>
      </c>
      <c r="G37" s="39">
        <v>1037812766.9699999</v>
      </c>
      <c r="H37" s="39">
        <v>702755805.92000008</v>
      </c>
      <c r="I37" s="39">
        <v>629901062.66000009</v>
      </c>
      <c r="J37" s="38">
        <v>60.7</v>
      </c>
      <c r="K37" s="38">
        <v>89.6</v>
      </c>
      <c r="L37" s="3"/>
      <c r="M37" s="7"/>
      <c r="N37" s="7"/>
    </row>
    <row r="38" spans="2:16">
      <c r="B38" s="9">
        <v>48</v>
      </c>
      <c r="C38" s="8" t="s">
        <v>60</v>
      </c>
      <c r="D38" s="7">
        <v>2</v>
      </c>
      <c r="E38" s="7">
        <v>3</v>
      </c>
      <c r="F38" s="39">
        <v>30244529.652512785</v>
      </c>
      <c r="G38" s="39">
        <v>30425254.660000004</v>
      </c>
      <c r="H38" s="39">
        <v>8909105.3200000003</v>
      </c>
      <c r="I38" s="39">
        <v>8350400.71</v>
      </c>
      <c r="J38" s="38">
        <v>27.4</v>
      </c>
      <c r="K38" s="38">
        <v>93.7</v>
      </c>
      <c r="L38" s="3"/>
      <c r="M38" s="7"/>
      <c r="N38" s="7"/>
    </row>
    <row r="39" spans="2:16">
      <c r="B39" s="9">
        <v>49</v>
      </c>
      <c r="C39" s="8" t="s">
        <v>61</v>
      </c>
      <c r="D39" s="7">
        <v>5</v>
      </c>
      <c r="E39" s="7">
        <v>21</v>
      </c>
      <c r="F39" s="39">
        <v>74007292.998083606</v>
      </c>
      <c r="G39" s="39">
        <v>77014025.109999999</v>
      </c>
      <c r="H39" s="39">
        <v>38231485.189999998</v>
      </c>
      <c r="I39" s="39">
        <v>27969849.119999997</v>
      </c>
      <c r="J39" s="38">
        <v>36.299999999999997</v>
      </c>
      <c r="K39" s="38">
        <v>73.2</v>
      </c>
      <c r="L39" s="3"/>
      <c r="M39" s="7"/>
      <c r="N39" s="7"/>
    </row>
    <row r="40" spans="2:16">
      <c r="B40" s="9">
        <v>50</v>
      </c>
      <c r="C40" s="8" t="s">
        <v>2411</v>
      </c>
      <c r="D40" s="7">
        <v>3</v>
      </c>
      <c r="E40" s="7">
        <v>10</v>
      </c>
      <c r="F40" s="39">
        <v>24717008678.000004</v>
      </c>
      <c r="G40" s="39">
        <v>23185172113.265507</v>
      </c>
      <c r="H40" s="39">
        <v>10685714627.783438</v>
      </c>
      <c r="I40" s="39">
        <v>10300533983.138618</v>
      </c>
      <c r="J40" s="38">
        <v>44.427248298256622</v>
      </c>
      <c r="K40" s="38">
        <v>96.395368414169241</v>
      </c>
      <c r="L40" s="3"/>
      <c r="M40" s="7"/>
      <c r="N40" s="7"/>
    </row>
    <row r="41" spans="2:16" ht="25">
      <c r="B41" s="9">
        <v>51</v>
      </c>
      <c r="C41" s="8" t="s">
        <v>2412</v>
      </c>
      <c r="D41" s="7">
        <v>2</v>
      </c>
      <c r="E41" s="7">
        <v>7</v>
      </c>
      <c r="F41" s="39">
        <v>633968169</v>
      </c>
      <c r="G41" s="39">
        <v>633968169</v>
      </c>
      <c r="H41" s="39">
        <v>269086853.40999997</v>
      </c>
      <c r="I41" s="39">
        <v>146216232.76000002</v>
      </c>
      <c r="J41" s="38">
        <v>23.1</v>
      </c>
      <c r="K41" s="38">
        <v>54.3</v>
      </c>
      <c r="L41" s="3"/>
      <c r="M41" s="7"/>
      <c r="N41" s="7"/>
    </row>
    <row r="42" spans="2:16">
      <c r="B42" s="9">
        <v>52</v>
      </c>
      <c r="C42" s="8" t="s">
        <v>2413</v>
      </c>
      <c r="D42" s="7">
        <v>1</v>
      </c>
      <c r="E42" s="7">
        <v>4</v>
      </c>
      <c r="F42" s="39">
        <v>11720000</v>
      </c>
      <c r="G42" s="39">
        <v>11720000</v>
      </c>
      <c r="H42" s="39">
        <v>1241080</v>
      </c>
      <c r="I42" s="39">
        <v>1241080</v>
      </c>
      <c r="J42" s="38">
        <v>10.6</v>
      </c>
      <c r="K42" s="38">
        <v>100</v>
      </c>
      <c r="L42" s="3"/>
      <c r="M42" s="7"/>
      <c r="N42" s="7"/>
    </row>
    <row r="43" spans="2:16">
      <c r="B43" s="9">
        <v>53</v>
      </c>
      <c r="C43" s="8" t="s">
        <v>2414</v>
      </c>
      <c r="D43" s="7">
        <v>7</v>
      </c>
      <c r="E43" s="7">
        <v>22</v>
      </c>
      <c r="F43" s="39">
        <v>4535600</v>
      </c>
      <c r="G43" s="39">
        <v>4535600.01</v>
      </c>
      <c r="H43" s="39">
        <v>2095789.0499999998</v>
      </c>
      <c r="I43" s="39">
        <v>328570.76</v>
      </c>
      <c r="J43" s="38">
        <v>7.2</v>
      </c>
      <c r="K43" s="38">
        <v>15.7</v>
      </c>
      <c r="L43" s="3"/>
      <c r="M43" s="7"/>
      <c r="N43" s="7"/>
    </row>
    <row r="44" spans="2:16" ht="4.5" customHeight="1" thickBot="1">
      <c r="B44" s="37"/>
      <c r="C44" s="36"/>
      <c r="D44" s="35"/>
      <c r="E44" s="35"/>
      <c r="F44" s="34"/>
      <c r="G44" s="34"/>
      <c r="H44" s="34"/>
      <c r="I44" s="34"/>
      <c r="J44" s="33"/>
      <c r="K44" s="33"/>
      <c r="L44" s="3"/>
      <c r="M44" s="32"/>
      <c r="N44" s="32"/>
      <c r="O44" s="32"/>
    </row>
    <row r="45" spans="2:16" ht="27.5" customHeight="1" thickTop="1">
      <c r="B45" s="119" t="s">
        <v>247</v>
      </c>
      <c r="C45" s="119"/>
      <c r="D45" s="119"/>
      <c r="E45" s="119"/>
      <c r="F45" s="119"/>
      <c r="G45" s="119"/>
      <c r="H45" s="119"/>
      <c r="I45" s="119"/>
      <c r="J45" s="119"/>
      <c r="K45" s="119"/>
    </row>
    <row r="46" spans="2:16" ht="15" customHeight="1">
      <c r="B46" s="30" t="s">
        <v>15</v>
      </c>
      <c r="D46" s="2"/>
      <c r="F46" s="31"/>
      <c r="O46" s="29"/>
    </row>
    <row r="47" spans="2:16">
      <c r="B47" s="30" t="s">
        <v>14</v>
      </c>
      <c r="D47" s="2"/>
    </row>
    <row r="48" spans="2:16">
      <c r="D48" s="2"/>
      <c r="P48" s="29"/>
    </row>
    <row r="49" spans="4:20" s="26" customFormat="1" ht="14.25" hidden="1" customHeight="1">
      <c r="D49" s="28"/>
      <c r="F49" s="26">
        <v>104000</v>
      </c>
      <c r="G49" s="26">
        <v>104000</v>
      </c>
      <c r="H49" s="26">
        <v>54000</v>
      </c>
      <c r="I49" s="26">
        <v>26000</v>
      </c>
      <c r="M49" s="25"/>
      <c r="N49" s="25"/>
      <c r="O49" s="25"/>
      <c r="P49" s="25"/>
      <c r="Q49" s="27"/>
      <c r="R49" s="27"/>
      <c r="S49" s="27"/>
      <c r="T49" s="27"/>
    </row>
    <row r="50" spans="4:20">
      <c r="D50" s="2"/>
    </row>
    <row r="51" spans="4:20">
      <c r="D51" s="2"/>
    </row>
    <row r="52" spans="4:20">
      <c r="D52" s="2"/>
    </row>
    <row r="53" spans="4:20">
      <c r="D53" s="2"/>
    </row>
    <row r="54" spans="4:20">
      <c r="D54" s="2"/>
    </row>
    <row r="55" spans="4:20">
      <c r="D55" s="2"/>
    </row>
    <row r="56" spans="4:20">
      <c r="D56" s="2"/>
    </row>
    <row r="57" spans="4:20">
      <c r="D57" s="2"/>
    </row>
    <row r="58" spans="4:20">
      <c r="D58" s="2"/>
    </row>
    <row r="59" spans="4:20">
      <c r="D59" s="2"/>
    </row>
    <row r="60" spans="4:20">
      <c r="D60" s="2"/>
    </row>
    <row r="61" spans="4:20">
      <c r="D61" s="2"/>
    </row>
    <row r="62" spans="4:20">
      <c r="D62" s="2"/>
    </row>
    <row r="63" spans="4:20">
      <c r="D63" s="2"/>
    </row>
    <row r="64" spans="4:20">
      <c r="D64" s="2"/>
    </row>
    <row r="65" spans="4:4">
      <c r="D65" s="2"/>
    </row>
    <row r="66" spans="4:4">
      <c r="D66" s="2"/>
    </row>
    <row r="67" spans="4:4">
      <c r="D67" s="2"/>
    </row>
    <row r="68" spans="4:4">
      <c r="D68" s="2"/>
    </row>
    <row r="69" spans="4:4">
      <c r="D69" s="2"/>
    </row>
    <row r="70" spans="4:4">
      <c r="D70" s="2"/>
    </row>
    <row r="71" spans="4:4">
      <c r="D71" s="2"/>
    </row>
    <row r="72" spans="4:4">
      <c r="D72" s="2"/>
    </row>
    <row r="73" spans="4:4">
      <c r="D73" s="2"/>
    </row>
    <row r="74" spans="4:4">
      <c r="D74" s="2"/>
    </row>
    <row r="75" spans="4:4">
      <c r="D75" s="2"/>
    </row>
    <row r="76" spans="4:4">
      <c r="D76" s="2"/>
    </row>
    <row r="77" spans="4:4">
      <c r="D77" s="2"/>
    </row>
    <row r="78" spans="4:4">
      <c r="D78" s="2"/>
    </row>
    <row r="79" spans="4:4">
      <c r="D79" s="2"/>
    </row>
    <row r="80" spans="4:4">
      <c r="D80" s="2"/>
    </row>
    <row r="81" spans="4:4">
      <c r="D81" s="2"/>
    </row>
    <row r="82" spans="4:4">
      <c r="D82" s="2"/>
    </row>
    <row r="83" spans="4:4">
      <c r="D83" s="2"/>
    </row>
    <row r="84" spans="4:4">
      <c r="D84" s="2"/>
    </row>
  </sheetData>
  <mergeCells count="14">
    <mergeCell ref="B11:C11"/>
    <mergeCell ref="B45:K45"/>
    <mergeCell ref="A1:D1"/>
    <mergeCell ref="B3:K3"/>
    <mergeCell ref="B4:K4"/>
    <mergeCell ref="B5:C8"/>
    <mergeCell ref="D5:D8"/>
    <mergeCell ref="E5:E8"/>
    <mergeCell ref="F5:K5"/>
    <mergeCell ref="F6:F7"/>
    <mergeCell ref="G6:G7"/>
    <mergeCell ref="H6:H7"/>
    <mergeCell ref="I6:I7"/>
    <mergeCell ref="J6:K6"/>
  </mergeCells>
  <printOptions horizontalCentered="1"/>
  <pageMargins left="0.7" right="0.7" top="0.75" bottom="0.75" header="0.3" footer="0.3"/>
  <pageSetup paperSize="119" scale="60" fitToWidth="0" fitToHeight="0" orientation="landscape" r:id="rId1"/>
  <headerFooter>
    <oddFooter>&amp;R&amp;P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447</v>
      </c>
      <c r="D4" s="176" t="s">
        <v>40</v>
      </c>
      <c r="E4" s="176"/>
      <c r="F4" s="176"/>
      <c r="G4" s="176"/>
      <c r="H4" s="177"/>
      <c r="J4" s="178" t="s">
        <v>131</v>
      </c>
      <c r="K4" s="176"/>
      <c r="L4" s="71" t="s">
        <v>446</v>
      </c>
      <c r="M4" s="179" t="s">
        <v>445</v>
      </c>
      <c r="N4" s="179"/>
      <c r="O4" s="179"/>
      <c r="P4" s="179"/>
      <c r="Q4" s="180"/>
      <c r="R4" s="72"/>
      <c r="S4" s="181" t="s">
        <v>2124</v>
      </c>
      <c r="T4" s="182"/>
      <c r="U4" s="182"/>
      <c r="V4" s="166" t="s">
        <v>444</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431</v>
      </c>
      <c r="D6" s="159" t="s">
        <v>443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442</v>
      </c>
      <c r="K8" s="57" t="s">
        <v>441</v>
      </c>
      <c r="L8" s="57" t="s">
        <v>440</v>
      </c>
      <c r="M8" s="57" t="s">
        <v>439</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438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437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436</v>
      </c>
      <c r="C21" s="140"/>
      <c r="D21" s="140"/>
      <c r="E21" s="140"/>
      <c r="F21" s="140"/>
      <c r="G21" s="140"/>
      <c r="H21" s="140"/>
      <c r="I21" s="140"/>
      <c r="J21" s="140"/>
      <c r="K21" s="140"/>
      <c r="L21" s="140"/>
      <c r="M21" s="141" t="s">
        <v>431</v>
      </c>
      <c r="N21" s="141"/>
      <c r="O21" s="141" t="s">
        <v>77</v>
      </c>
      <c r="P21" s="141"/>
      <c r="Q21" s="141" t="s">
        <v>86</v>
      </c>
      <c r="R21" s="141"/>
      <c r="S21" s="84" t="s">
        <v>85</v>
      </c>
      <c r="T21" s="84" t="s">
        <v>89</v>
      </c>
      <c r="U21" s="84" t="s">
        <v>430</v>
      </c>
      <c r="V21" s="84">
        <f>+IF(ISERR(U21/T21*100),"N/A",ROUND(U21/T21*100,2))</f>
        <v>1</v>
      </c>
      <c r="W21" s="85">
        <f>+IF(ISERR(U21/S21*100),"N/A",ROUND(U21/S21*100,2))</f>
        <v>0.5</v>
      </c>
    </row>
    <row r="22" spans="2:27" ht="56.25" customHeight="1">
      <c r="B22" s="139" t="s">
        <v>435</v>
      </c>
      <c r="C22" s="140"/>
      <c r="D22" s="140"/>
      <c r="E22" s="140"/>
      <c r="F22" s="140"/>
      <c r="G22" s="140"/>
      <c r="H22" s="140"/>
      <c r="I22" s="140"/>
      <c r="J22" s="140"/>
      <c r="K22" s="140"/>
      <c r="L22" s="140"/>
      <c r="M22" s="141" t="s">
        <v>431</v>
      </c>
      <c r="N22" s="141"/>
      <c r="O22" s="141" t="s">
        <v>77</v>
      </c>
      <c r="P22" s="141"/>
      <c r="Q22" s="141" t="s">
        <v>86</v>
      </c>
      <c r="R22" s="141"/>
      <c r="S22" s="84" t="s">
        <v>85</v>
      </c>
      <c r="T22" s="84" t="s">
        <v>89</v>
      </c>
      <c r="U22" s="84" t="s">
        <v>433</v>
      </c>
      <c r="V22" s="84">
        <f>+IF(ISERR(U22/T22*100),"N/A",ROUND(U22/T22*100,2))</f>
        <v>0.8</v>
      </c>
      <c r="W22" s="85">
        <f>+IF(ISERR(U22/S22*100),"N/A",ROUND(U22/S22*100,2))</f>
        <v>0.4</v>
      </c>
    </row>
    <row r="23" spans="2:27" ht="56.25" customHeight="1">
      <c r="B23" s="139" t="s">
        <v>434</v>
      </c>
      <c r="C23" s="140"/>
      <c r="D23" s="140"/>
      <c r="E23" s="140"/>
      <c r="F23" s="140"/>
      <c r="G23" s="140"/>
      <c r="H23" s="140"/>
      <c r="I23" s="140"/>
      <c r="J23" s="140"/>
      <c r="K23" s="140"/>
      <c r="L23" s="140"/>
      <c r="M23" s="141" t="s">
        <v>431</v>
      </c>
      <c r="N23" s="141"/>
      <c r="O23" s="141" t="s">
        <v>77</v>
      </c>
      <c r="P23" s="141"/>
      <c r="Q23" s="141" t="s">
        <v>86</v>
      </c>
      <c r="R23" s="141"/>
      <c r="S23" s="84" t="s">
        <v>85</v>
      </c>
      <c r="T23" s="84" t="s">
        <v>281</v>
      </c>
      <c r="U23" s="84" t="s">
        <v>433</v>
      </c>
      <c r="V23" s="84">
        <f>+IF(ISERR(U23/T23*100),"N/A",ROUND(U23/T23*100,2))</f>
        <v>1</v>
      </c>
      <c r="W23" s="85">
        <f>+IF(ISERR(U23/S23*100),"N/A",ROUND(U23/S23*100,2))</f>
        <v>0.4</v>
      </c>
    </row>
    <row r="24" spans="2:27" ht="56.25" customHeight="1" thickBot="1">
      <c r="B24" s="139" t="s">
        <v>432</v>
      </c>
      <c r="C24" s="140"/>
      <c r="D24" s="140"/>
      <c r="E24" s="140"/>
      <c r="F24" s="140"/>
      <c r="G24" s="140"/>
      <c r="H24" s="140"/>
      <c r="I24" s="140"/>
      <c r="J24" s="140"/>
      <c r="K24" s="140"/>
      <c r="L24" s="140"/>
      <c r="M24" s="141" t="s">
        <v>431</v>
      </c>
      <c r="N24" s="141"/>
      <c r="O24" s="141" t="s">
        <v>77</v>
      </c>
      <c r="P24" s="141"/>
      <c r="Q24" s="141" t="s">
        <v>86</v>
      </c>
      <c r="R24" s="141"/>
      <c r="S24" s="84" t="s">
        <v>85</v>
      </c>
      <c r="T24" s="84" t="s">
        <v>89</v>
      </c>
      <c r="U24" s="84" t="s">
        <v>430</v>
      </c>
      <c r="V24" s="84">
        <f>+IF(ISERR(U24/T24*100),"N/A",ROUND(U24/T24*100,2))</f>
        <v>1</v>
      </c>
      <c r="W24" s="85">
        <f>+IF(ISERR(U24/S24*100),"N/A",ROUND(U24/S24*100,2))</f>
        <v>0.5</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428</v>
      </c>
      <c r="F28" s="90"/>
      <c r="G28" s="90"/>
      <c r="H28" s="91"/>
      <c r="I28" s="91"/>
      <c r="J28" s="91"/>
      <c r="K28" s="91"/>
      <c r="L28" s="91"/>
      <c r="M28" s="91"/>
      <c r="N28" s="91"/>
      <c r="O28" s="91"/>
      <c r="P28" s="92"/>
      <c r="Q28" s="92"/>
      <c r="R28" s="93" t="s">
        <v>429</v>
      </c>
      <c r="S28" s="93" t="s">
        <v>72</v>
      </c>
      <c r="T28" s="92"/>
      <c r="U28" s="93" t="s">
        <v>425</v>
      </c>
      <c r="V28" s="92"/>
      <c r="W28" s="94">
        <f>+IF(ISERR(U28/R28*100),"N/A",ROUND(U28/R28*100,2))</f>
        <v>10.25</v>
      </c>
    </row>
    <row r="29" spans="2:27" ht="26.25" customHeight="1" thickBot="1">
      <c r="B29" s="137" t="s">
        <v>71</v>
      </c>
      <c r="C29" s="138"/>
      <c r="D29" s="138"/>
      <c r="E29" s="95" t="s">
        <v>428</v>
      </c>
      <c r="F29" s="95"/>
      <c r="G29" s="95"/>
      <c r="H29" s="96"/>
      <c r="I29" s="96"/>
      <c r="J29" s="96"/>
      <c r="K29" s="96"/>
      <c r="L29" s="96"/>
      <c r="M29" s="96"/>
      <c r="N29" s="96"/>
      <c r="O29" s="96"/>
      <c r="P29" s="97"/>
      <c r="Q29" s="97"/>
      <c r="R29" s="98" t="s">
        <v>427</v>
      </c>
      <c r="S29" s="98" t="s">
        <v>426</v>
      </c>
      <c r="T29" s="98">
        <f>+IF(ISERR(S29/R29*100),"N/A",ROUND(S29/R29*100,2))</f>
        <v>11.24</v>
      </c>
      <c r="U29" s="98" t="s">
        <v>425</v>
      </c>
      <c r="V29" s="98">
        <f>+IF(ISERR(U29/S29*100),"N/A",ROUND(U29/S29*100,2))</f>
        <v>89.83</v>
      </c>
      <c r="W29" s="99">
        <f>+IF(ISERR(U29/R29*100),"N/A",ROUND(U29/R29*100,2))</f>
        <v>10.1</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2358</v>
      </c>
      <c r="C31" s="124"/>
      <c r="D31" s="124"/>
      <c r="E31" s="124"/>
      <c r="F31" s="124"/>
      <c r="G31" s="124"/>
      <c r="H31" s="124"/>
      <c r="I31" s="124"/>
      <c r="J31" s="124"/>
      <c r="K31" s="124"/>
      <c r="L31" s="124"/>
      <c r="M31" s="124"/>
      <c r="N31" s="124"/>
      <c r="O31" s="124"/>
      <c r="P31" s="124"/>
      <c r="Q31" s="124"/>
      <c r="R31" s="124"/>
      <c r="S31" s="124"/>
      <c r="T31" s="124"/>
      <c r="U31" s="124"/>
      <c r="V31" s="124"/>
      <c r="W31" s="125"/>
    </row>
    <row r="32" spans="2:27" ht="21"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2359</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2360</v>
      </c>
      <c r="C35" s="124"/>
      <c r="D35" s="124"/>
      <c r="E35" s="124"/>
      <c r="F35" s="124"/>
      <c r="G35" s="124"/>
      <c r="H35" s="124"/>
      <c r="I35" s="124"/>
      <c r="J35" s="124"/>
      <c r="K35" s="124"/>
      <c r="L35" s="124"/>
      <c r="M35" s="124"/>
      <c r="N35" s="124"/>
      <c r="O35" s="124"/>
      <c r="P35" s="124"/>
      <c r="Q35" s="124"/>
      <c r="R35" s="124"/>
      <c r="S35" s="124"/>
      <c r="T35" s="124"/>
      <c r="U35" s="124"/>
      <c r="V35" s="124"/>
      <c r="W35" s="125"/>
    </row>
    <row r="36" spans="2:23" ht="40.5" customHeight="1"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461</v>
      </c>
      <c r="D4" s="176" t="s">
        <v>41</v>
      </c>
      <c r="E4" s="176"/>
      <c r="F4" s="176"/>
      <c r="G4" s="176"/>
      <c r="H4" s="177"/>
      <c r="J4" s="178" t="s">
        <v>131</v>
      </c>
      <c r="K4" s="176"/>
      <c r="L4" s="71" t="s">
        <v>235</v>
      </c>
      <c r="M4" s="179" t="s">
        <v>234</v>
      </c>
      <c r="N4" s="179"/>
      <c r="O4" s="179"/>
      <c r="P4" s="179"/>
      <c r="Q4" s="180"/>
      <c r="R4" s="72"/>
      <c r="S4" s="181" t="s">
        <v>2124</v>
      </c>
      <c r="T4" s="182"/>
      <c r="U4" s="182"/>
      <c r="V4" s="166" t="s">
        <v>460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452</v>
      </c>
      <c r="D6" s="159" t="s">
        <v>269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459</v>
      </c>
      <c r="K8" s="57" t="s">
        <v>458</v>
      </c>
      <c r="L8" s="57" t="s">
        <v>457</v>
      </c>
      <c r="M8" s="57" t="s">
        <v>456</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455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454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453</v>
      </c>
      <c r="C21" s="140"/>
      <c r="D21" s="140"/>
      <c r="E21" s="140"/>
      <c r="F21" s="140"/>
      <c r="G21" s="140"/>
      <c r="H21" s="140"/>
      <c r="I21" s="140"/>
      <c r="J21" s="140"/>
      <c r="K21" s="140"/>
      <c r="L21" s="140"/>
      <c r="M21" s="141" t="s">
        <v>452</v>
      </c>
      <c r="N21" s="141"/>
      <c r="O21" s="141" t="s">
        <v>77</v>
      </c>
      <c r="P21" s="141"/>
      <c r="Q21" s="141" t="s">
        <v>86</v>
      </c>
      <c r="R21" s="141"/>
      <c r="S21" s="84" t="s">
        <v>85</v>
      </c>
      <c r="T21" s="84" t="s">
        <v>451</v>
      </c>
      <c r="U21" s="84" t="s">
        <v>450</v>
      </c>
      <c r="V21" s="84">
        <f>+IF(ISERR(U21/T21*100),"N/A",ROUND(U21/T21*100,2))</f>
        <v>100.75</v>
      </c>
      <c r="W21" s="85">
        <f>+IF(ISERR(U21/S21*100),"N/A",ROUND(U21/S21*100,2))</f>
        <v>33.5</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449</v>
      </c>
      <c r="F25" s="90"/>
      <c r="G25" s="90"/>
      <c r="H25" s="91"/>
      <c r="I25" s="91"/>
      <c r="J25" s="91"/>
      <c r="K25" s="91"/>
      <c r="L25" s="91"/>
      <c r="M25" s="91"/>
      <c r="N25" s="91"/>
      <c r="O25" s="91"/>
      <c r="P25" s="92"/>
      <c r="Q25" s="92"/>
      <c r="R25" s="93" t="s">
        <v>448</v>
      </c>
      <c r="S25" s="93" t="s">
        <v>72</v>
      </c>
      <c r="T25" s="92"/>
      <c r="U25" s="93" t="s">
        <v>67</v>
      </c>
      <c r="V25" s="92"/>
      <c r="W25" s="94">
        <f>+IF(ISERR(U25/R25*100),"N/A",ROUND(U25/R25*100,2))</f>
        <v>0</v>
      </c>
    </row>
    <row r="26" spans="2:27" ht="26.25" customHeight="1" thickBot="1">
      <c r="B26" s="137" t="s">
        <v>71</v>
      </c>
      <c r="C26" s="138"/>
      <c r="D26" s="138"/>
      <c r="E26" s="95" t="s">
        <v>449</v>
      </c>
      <c r="F26" s="95"/>
      <c r="G26" s="95"/>
      <c r="H26" s="96"/>
      <c r="I26" s="96"/>
      <c r="J26" s="96"/>
      <c r="K26" s="96"/>
      <c r="L26" s="96"/>
      <c r="M26" s="96"/>
      <c r="N26" s="96"/>
      <c r="O26" s="96"/>
      <c r="P26" s="97"/>
      <c r="Q26" s="97"/>
      <c r="R26" s="98" t="s">
        <v>448</v>
      </c>
      <c r="S26" s="98" t="s">
        <v>67</v>
      </c>
      <c r="T26" s="98">
        <f>+IF(ISERR(S26/R26*100),"N/A",ROUND(S26/R26*100,2))</f>
        <v>0</v>
      </c>
      <c r="U26" s="98" t="s">
        <v>67</v>
      </c>
      <c r="V26" s="98" t="str">
        <f>+IF(ISERR(U26/S26*100),"N/A",ROUND(U26/S26*100,2))</f>
        <v>N/A</v>
      </c>
      <c r="W26" s="99">
        <f>+IF(ISERR(U26/R26*100),"N/A",ROUND(U26/R26*100,2))</f>
        <v>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2355</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2356</v>
      </c>
      <c r="C30" s="124"/>
      <c r="D30" s="124"/>
      <c r="E30" s="124"/>
      <c r="F30" s="124"/>
      <c r="G30" s="124"/>
      <c r="H30" s="124"/>
      <c r="I30" s="124"/>
      <c r="J30" s="124"/>
      <c r="K30" s="124"/>
      <c r="L30" s="124"/>
      <c r="M30" s="124"/>
      <c r="N30" s="124"/>
      <c r="O30" s="124"/>
      <c r="P30" s="124"/>
      <c r="Q30" s="124"/>
      <c r="R30" s="124"/>
      <c r="S30" s="124"/>
      <c r="T30" s="124"/>
      <c r="U30" s="124"/>
      <c r="V30" s="124"/>
      <c r="W30" s="125"/>
    </row>
    <row r="31" spans="2:27" ht="24"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2357</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indexed="53"/>
  </sheetPr>
  <dimension ref="A1:AA38"/>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493</v>
      </c>
      <c r="D4" s="176" t="s">
        <v>42</v>
      </c>
      <c r="E4" s="176"/>
      <c r="F4" s="176"/>
      <c r="G4" s="176"/>
      <c r="H4" s="177"/>
      <c r="J4" s="178" t="s">
        <v>131</v>
      </c>
      <c r="K4" s="176"/>
      <c r="L4" s="71" t="s">
        <v>492</v>
      </c>
      <c r="M4" s="179" t="s">
        <v>491</v>
      </c>
      <c r="N4" s="179"/>
      <c r="O4" s="179"/>
      <c r="P4" s="179"/>
      <c r="Q4" s="180"/>
      <c r="R4" s="72"/>
      <c r="S4" s="181" t="s">
        <v>2124</v>
      </c>
      <c r="T4" s="182"/>
      <c r="U4" s="182"/>
      <c r="V4" s="166" t="s">
        <v>490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477</v>
      </c>
      <c r="D6" s="159" t="s">
        <v>489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472</v>
      </c>
      <c r="D7" s="171" t="s">
        <v>488</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487</v>
      </c>
      <c r="K8" s="57" t="s">
        <v>486</v>
      </c>
      <c r="L8" s="57" t="s">
        <v>485</v>
      </c>
      <c r="M8" s="57" t="s">
        <v>484</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12" customHeight="1" thickTop="1" thickBot="1">
      <c r="B10" s="77" t="s">
        <v>118</v>
      </c>
      <c r="C10" s="166" t="s">
        <v>483</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482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481</v>
      </c>
      <c r="C21" s="140"/>
      <c r="D21" s="140"/>
      <c r="E21" s="140"/>
      <c r="F21" s="140"/>
      <c r="G21" s="140"/>
      <c r="H21" s="140"/>
      <c r="I21" s="140"/>
      <c r="J21" s="140"/>
      <c r="K21" s="140"/>
      <c r="L21" s="140"/>
      <c r="M21" s="141" t="s">
        <v>477</v>
      </c>
      <c r="N21" s="141"/>
      <c r="O21" s="141" t="s">
        <v>77</v>
      </c>
      <c r="P21" s="141"/>
      <c r="Q21" s="141" t="s">
        <v>86</v>
      </c>
      <c r="R21" s="141"/>
      <c r="S21" s="84" t="s">
        <v>480</v>
      </c>
      <c r="T21" s="84" t="s">
        <v>348</v>
      </c>
      <c r="U21" s="84" t="s">
        <v>479</v>
      </c>
      <c r="V21" s="84">
        <f>+IF(ISERR(U21/T21*100),"N/A",ROUND(U21/T21*100,2))</f>
        <v>100.77</v>
      </c>
      <c r="W21" s="85">
        <f>+IF(ISERR(U21/S21*100),"N/A",ROUND(U21/S21*100,2))</f>
        <v>100.96</v>
      </c>
    </row>
    <row r="22" spans="2:27" ht="56.25" customHeight="1">
      <c r="B22" s="139" t="s">
        <v>478</v>
      </c>
      <c r="C22" s="140"/>
      <c r="D22" s="140"/>
      <c r="E22" s="140"/>
      <c r="F22" s="140"/>
      <c r="G22" s="140"/>
      <c r="H22" s="140"/>
      <c r="I22" s="140"/>
      <c r="J22" s="140"/>
      <c r="K22" s="140"/>
      <c r="L22" s="140"/>
      <c r="M22" s="141" t="s">
        <v>477</v>
      </c>
      <c r="N22" s="141"/>
      <c r="O22" s="141" t="s">
        <v>77</v>
      </c>
      <c r="P22" s="141"/>
      <c r="Q22" s="141" t="s">
        <v>74</v>
      </c>
      <c r="R22" s="141"/>
      <c r="S22" s="84" t="s">
        <v>281</v>
      </c>
      <c r="T22" s="84" t="s">
        <v>193</v>
      </c>
      <c r="U22" s="84" t="s">
        <v>193</v>
      </c>
      <c r="V22" s="84" t="str">
        <f>+IF(ISERR(U22/T22*100),"N/A",ROUND(U22/T22*100,2))</f>
        <v>N/A</v>
      </c>
      <c r="W22" s="85" t="str">
        <f>+IF(ISERR(U22/S22*100),"N/A",ROUND(U22/S22*100,2))</f>
        <v>N/A</v>
      </c>
    </row>
    <row r="23" spans="2:27" ht="56.25" customHeight="1">
      <c r="B23" s="139" t="s">
        <v>476</v>
      </c>
      <c r="C23" s="140"/>
      <c r="D23" s="140"/>
      <c r="E23" s="140"/>
      <c r="F23" s="140"/>
      <c r="G23" s="140"/>
      <c r="H23" s="140"/>
      <c r="I23" s="140"/>
      <c r="J23" s="140"/>
      <c r="K23" s="140"/>
      <c r="L23" s="140"/>
      <c r="M23" s="141" t="s">
        <v>472</v>
      </c>
      <c r="N23" s="141"/>
      <c r="O23" s="141" t="s">
        <v>77</v>
      </c>
      <c r="P23" s="141"/>
      <c r="Q23" s="141" t="s">
        <v>86</v>
      </c>
      <c r="R23" s="141"/>
      <c r="S23" s="84" t="s">
        <v>85</v>
      </c>
      <c r="T23" s="84" t="s">
        <v>475</v>
      </c>
      <c r="U23" s="84" t="s">
        <v>474</v>
      </c>
      <c r="V23" s="84">
        <f>+IF(ISERR(U23/T23*100),"N/A",ROUND(U23/T23*100,2))</f>
        <v>157.56</v>
      </c>
      <c r="W23" s="85">
        <f>+IF(ISERR(U23/S23*100),"N/A",ROUND(U23/S23*100,2))</f>
        <v>37.5</v>
      </c>
    </row>
    <row r="24" spans="2:27" ht="56.25" customHeight="1" thickBot="1">
      <c r="B24" s="139" t="s">
        <v>473</v>
      </c>
      <c r="C24" s="140"/>
      <c r="D24" s="140"/>
      <c r="E24" s="140"/>
      <c r="F24" s="140"/>
      <c r="G24" s="140"/>
      <c r="H24" s="140"/>
      <c r="I24" s="140"/>
      <c r="J24" s="140"/>
      <c r="K24" s="140"/>
      <c r="L24" s="140"/>
      <c r="M24" s="141" t="s">
        <v>472</v>
      </c>
      <c r="N24" s="141"/>
      <c r="O24" s="141" t="s">
        <v>77</v>
      </c>
      <c r="P24" s="141"/>
      <c r="Q24" s="141" t="s">
        <v>86</v>
      </c>
      <c r="R24" s="141"/>
      <c r="S24" s="84" t="s">
        <v>85</v>
      </c>
      <c r="T24" s="84" t="s">
        <v>390</v>
      </c>
      <c r="U24" s="84" t="s">
        <v>471</v>
      </c>
      <c r="V24" s="84">
        <f>+IF(ISERR(U24/T24*100),"N/A",ROUND(U24/T24*100,2))</f>
        <v>92.14</v>
      </c>
      <c r="W24" s="85">
        <f>+IF(ISERR(U24/S24*100),"N/A",ROUND(U24/S24*100,2))</f>
        <v>25.8</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469</v>
      </c>
      <c r="F28" s="90"/>
      <c r="G28" s="90"/>
      <c r="H28" s="91"/>
      <c r="I28" s="91"/>
      <c r="J28" s="91"/>
      <c r="K28" s="91"/>
      <c r="L28" s="91"/>
      <c r="M28" s="91"/>
      <c r="N28" s="91"/>
      <c r="O28" s="91"/>
      <c r="P28" s="92"/>
      <c r="Q28" s="92"/>
      <c r="R28" s="93" t="s">
        <v>470</v>
      </c>
      <c r="S28" s="93" t="s">
        <v>72</v>
      </c>
      <c r="T28" s="92"/>
      <c r="U28" s="93" t="s">
        <v>466</v>
      </c>
      <c r="V28" s="92"/>
      <c r="W28" s="94">
        <f>+IF(ISERR(U28/R28*100),"N/A",ROUND(U28/R28*100,2))</f>
        <v>48.37</v>
      </c>
    </row>
    <row r="29" spans="2:27" ht="26.25" customHeight="1">
      <c r="B29" s="137" t="s">
        <v>71</v>
      </c>
      <c r="C29" s="138"/>
      <c r="D29" s="138"/>
      <c r="E29" s="95" t="s">
        <v>469</v>
      </c>
      <c r="F29" s="95"/>
      <c r="G29" s="95"/>
      <c r="H29" s="96"/>
      <c r="I29" s="96"/>
      <c r="J29" s="96"/>
      <c r="K29" s="96"/>
      <c r="L29" s="96"/>
      <c r="M29" s="96"/>
      <c r="N29" s="96"/>
      <c r="O29" s="96"/>
      <c r="P29" s="97"/>
      <c r="Q29" s="97"/>
      <c r="R29" s="98" t="s">
        <v>468</v>
      </c>
      <c r="S29" s="98" t="s">
        <v>467</v>
      </c>
      <c r="T29" s="98">
        <f>+IF(ISERR(S29/R29*100),"N/A",ROUND(S29/R29*100,2))</f>
        <v>56.75</v>
      </c>
      <c r="U29" s="98" t="s">
        <v>466</v>
      </c>
      <c r="V29" s="98">
        <f>+IF(ISERR(U29/S29*100),"N/A",ROUND(U29/S29*100,2))</f>
        <v>84.32</v>
      </c>
      <c r="W29" s="99">
        <f>+IF(ISERR(U29/R29*100),"N/A",ROUND(U29/R29*100,2))</f>
        <v>47.85</v>
      </c>
    </row>
    <row r="30" spans="2:27" ht="23.25" customHeight="1" thickBot="1">
      <c r="B30" s="135" t="s">
        <v>73</v>
      </c>
      <c r="C30" s="136"/>
      <c r="D30" s="136"/>
      <c r="E30" s="90" t="s">
        <v>464</v>
      </c>
      <c r="F30" s="90"/>
      <c r="G30" s="90"/>
      <c r="H30" s="91"/>
      <c r="I30" s="91"/>
      <c r="J30" s="91"/>
      <c r="K30" s="91"/>
      <c r="L30" s="91"/>
      <c r="M30" s="91"/>
      <c r="N30" s="91"/>
      <c r="O30" s="91"/>
      <c r="P30" s="92"/>
      <c r="Q30" s="92"/>
      <c r="R30" s="93" t="s">
        <v>465</v>
      </c>
      <c r="S30" s="93" t="s">
        <v>72</v>
      </c>
      <c r="T30" s="92"/>
      <c r="U30" s="93" t="s">
        <v>462</v>
      </c>
      <c r="V30" s="92"/>
      <c r="W30" s="94">
        <f>+IF(ISERR(U30/R30*100),"N/A",ROUND(U30/R30*100,2))</f>
        <v>46.19</v>
      </c>
    </row>
    <row r="31" spans="2:27" ht="26.25" customHeight="1" thickBot="1">
      <c r="B31" s="137" t="s">
        <v>71</v>
      </c>
      <c r="C31" s="138"/>
      <c r="D31" s="138"/>
      <c r="E31" s="95" t="s">
        <v>464</v>
      </c>
      <c r="F31" s="95"/>
      <c r="G31" s="95"/>
      <c r="H31" s="96"/>
      <c r="I31" s="96"/>
      <c r="J31" s="96"/>
      <c r="K31" s="96"/>
      <c r="L31" s="96"/>
      <c r="M31" s="96"/>
      <c r="N31" s="96"/>
      <c r="O31" s="96"/>
      <c r="P31" s="97"/>
      <c r="Q31" s="97"/>
      <c r="R31" s="98" t="s">
        <v>463</v>
      </c>
      <c r="S31" s="98" t="s">
        <v>462</v>
      </c>
      <c r="T31" s="98">
        <f>+IF(ISERR(S31/R31*100),"N/A",ROUND(S31/R31*100,2))</f>
        <v>45.78</v>
      </c>
      <c r="U31" s="98" t="s">
        <v>462</v>
      </c>
      <c r="V31" s="98">
        <f>+IF(ISERR(U31/S31*100),"N/A",ROUND(U31/S31*100,2))</f>
        <v>100</v>
      </c>
      <c r="W31" s="99">
        <f>+IF(ISERR(U31/R31*100),"N/A",ROUND(U31/R31*100,2))</f>
        <v>45.78</v>
      </c>
    </row>
    <row r="32" spans="2:27" ht="22.5" customHeight="1" thickTop="1" thickBot="1">
      <c r="B32" s="66" t="s">
        <v>66</v>
      </c>
      <c r="C32" s="67"/>
      <c r="D32" s="67"/>
      <c r="E32" s="67"/>
      <c r="F32" s="67"/>
      <c r="G32" s="67"/>
      <c r="H32" s="68"/>
      <c r="I32" s="68"/>
      <c r="J32" s="68"/>
      <c r="K32" s="68"/>
      <c r="L32" s="68"/>
      <c r="M32" s="68"/>
      <c r="N32" s="68"/>
      <c r="O32" s="68"/>
      <c r="P32" s="68"/>
      <c r="Q32" s="68"/>
      <c r="R32" s="68"/>
      <c r="S32" s="68"/>
      <c r="T32" s="68"/>
      <c r="U32" s="68"/>
      <c r="V32" s="68"/>
      <c r="W32" s="69"/>
    </row>
    <row r="33" spans="2:23" ht="37.5" customHeight="1" thickTop="1">
      <c r="B33" s="123" t="s">
        <v>2352</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1"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2353</v>
      </c>
      <c r="C35" s="124"/>
      <c r="D35" s="124"/>
      <c r="E35" s="124"/>
      <c r="F35" s="124"/>
      <c r="G35" s="124"/>
      <c r="H35" s="124"/>
      <c r="I35" s="124"/>
      <c r="J35" s="124"/>
      <c r="K35" s="124"/>
      <c r="L35" s="124"/>
      <c r="M35" s="124"/>
      <c r="N35" s="124"/>
      <c r="O35" s="124"/>
      <c r="P35" s="124"/>
      <c r="Q35" s="124"/>
      <c r="R35" s="124"/>
      <c r="S35" s="124"/>
      <c r="T35" s="124"/>
      <c r="U35" s="124"/>
      <c r="V35" s="124"/>
      <c r="W35" s="125"/>
    </row>
    <row r="36" spans="2:23" ht="99" customHeight="1" thickBot="1">
      <c r="B36" s="126"/>
      <c r="C36" s="127"/>
      <c r="D36" s="127"/>
      <c r="E36" s="127"/>
      <c r="F36" s="127"/>
      <c r="G36" s="127"/>
      <c r="H36" s="127"/>
      <c r="I36" s="127"/>
      <c r="J36" s="127"/>
      <c r="K36" s="127"/>
      <c r="L36" s="127"/>
      <c r="M36" s="127"/>
      <c r="N36" s="127"/>
      <c r="O36" s="127"/>
      <c r="P36" s="127"/>
      <c r="Q36" s="127"/>
      <c r="R36" s="127"/>
      <c r="S36" s="127"/>
      <c r="T36" s="127"/>
      <c r="U36" s="127"/>
      <c r="V36" s="127"/>
      <c r="W36" s="128"/>
    </row>
    <row r="37" spans="2:23" ht="37.5" customHeight="1" thickTop="1">
      <c r="B37" s="123" t="s">
        <v>2354</v>
      </c>
      <c r="C37" s="124"/>
      <c r="D37" s="124"/>
      <c r="E37" s="124"/>
      <c r="F37" s="124"/>
      <c r="G37" s="124"/>
      <c r="H37" s="124"/>
      <c r="I37" s="124"/>
      <c r="J37" s="124"/>
      <c r="K37" s="124"/>
      <c r="L37" s="124"/>
      <c r="M37" s="124"/>
      <c r="N37" s="124"/>
      <c r="O37" s="124"/>
      <c r="P37" s="124"/>
      <c r="Q37" s="124"/>
      <c r="R37" s="124"/>
      <c r="S37" s="124"/>
      <c r="T37" s="124"/>
      <c r="U37" s="124"/>
      <c r="V37" s="124"/>
      <c r="W37" s="125"/>
    </row>
    <row r="38" spans="2:23" ht="93.5" customHeight="1" thickBot="1">
      <c r="B38" s="129"/>
      <c r="C38" s="130"/>
      <c r="D38" s="130"/>
      <c r="E38" s="130"/>
      <c r="F38" s="130"/>
      <c r="G38" s="130"/>
      <c r="H38" s="130"/>
      <c r="I38" s="130"/>
      <c r="J38" s="130"/>
      <c r="K38" s="130"/>
      <c r="L38" s="130"/>
      <c r="M38" s="130"/>
      <c r="N38" s="130"/>
      <c r="O38" s="130"/>
      <c r="P38" s="130"/>
      <c r="Q38" s="130"/>
      <c r="R38" s="130"/>
      <c r="S38" s="130"/>
      <c r="T38" s="130"/>
      <c r="U38" s="130"/>
      <c r="V38" s="130"/>
      <c r="W38" s="131"/>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 right="0.7" top="0.75" bottom="0.75" header="0.3" footer="0.3"/>
  <pageSetup paperSize="119" scale="50" fitToHeight="6" orientation="landscape" r:id="rId1"/>
  <headerFooter>
    <oddFooter>&amp;R&amp;P de &amp;N</oddFooter>
  </headerFooter>
  <rowBreaks count="2" manualBreakCount="2">
    <brk id="16" min="1" max="20" man="1"/>
    <brk id="34" min="1" max="2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493</v>
      </c>
      <c r="D4" s="176" t="s">
        <v>42</v>
      </c>
      <c r="E4" s="176"/>
      <c r="F4" s="176"/>
      <c r="G4" s="176"/>
      <c r="H4" s="177"/>
      <c r="J4" s="178" t="s">
        <v>131</v>
      </c>
      <c r="K4" s="176"/>
      <c r="L4" s="71" t="s">
        <v>513</v>
      </c>
      <c r="M4" s="179" t="s">
        <v>512</v>
      </c>
      <c r="N4" s="179"/>
      <c r="O4" s="179"/>
      <c r="P4" s="179"/>
      <c r="Q4" s="180"/>
      <c r="R4" s="72"/>
      <c r="S4" s="181" t="s">
        <v>2124</v>
      </c>
      <c r="T4" s="182"/>
      <c r="U4" s="182"/>
      <c r="V4" s="166" t="s">
        <v>511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477</v>
      </c>
      <c r="D6" s="159" t="s">
        <v>489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510</v>
      </c>
      <c r="K8" s="57" t="s">
        <v>509</v>
      </c>
      <c r="L8" s="57" t="s">
        <v>508</v>
      </c>
      <c r="M8" s="57" t="s">
        <v>507</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506</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505</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504</v>
      </c>
      <c r="C21" s="140"/>
      <c r="D21" s="140"/>
      <c r="E21" s="140"/>
      <c r="F21" s="140"/>
      <c r="G21" s="140"/>
      <c r="H21" s="140"/>
      <c r="I21" s="140"/>
      <c r="J21" s="140"/>
      <c r="K21" s="140"/>
      <c r="L21" s="140"/>
      <c r="M21" s="141" t="s">
        <v>477</v>
      </c>
      <c r="N21" s="141"/>
      <c r="O21" s="141" t="s">
        <v>77</v>
      </c>
      <c r="P21" s="141"/>
      <c r="Q21" s="141" t="s">
        <v>86</v>
      </c>
      <c r="R21" s="141"/>
      <c r="S21" s="84" t="s">
        <v>85</v>
      </c>
      <c r="T21" s="84" t="s">
        <v>503</v>
      </c>
      <c r="U21" s="84" t="s">
        <v>502</v>
      </c>
      <c r="V21" s="84">
        <f>+IF(ISERR(U21/T21*100),"N/A",ROUND(U21/T21*100,2))</f>
        <v>166.49</v>
      </c>
      <c r="W21" s="85">
        <f>+IF(ISERR(U21/S21*100),"N/A",ROUND(U21/S21*100,2))</f>
        <v>64.099999999999994</v>
      </c>
    </row>
    <row r="22" spans="2:27" ht="56.25" customHeight="1" thickBot="1">
      <c r="B22" s="139" t="s">
        <v>501</v>
      </c>
      <c r="C22" s="140"/>
      <c r="D22" s="140"/>
      <c r="E22" s="140"/>
      <c r="F22" s="140"/>
      <c r="G22" s="140"/>
      <c r="H22" s="140"/>
      <c r="I22" s="140"/>
      <c r="J22" s="140"/>
      <c r="K22" s="140"/>
      <c r="L22" s="140"/>
      <c r="M22" s="141" t="s">
        <v>477</v>
      </c>
      <c r="N22" s="141"/>
      <c r="O22" s="141" t="s">
        <v>77</v>
      </c>
      <c r="P22" s="141"/>
      <c r="Q22" s="141" t="s">
        <v>86</v>
      </c>
      <c r="R22" s="141"/>
      <c r="S22" s="84" t="s">
        <v>500</v>
      </c>
      <c r="T22" s="84" t="s">
        <v>499</v>
      </c>
      <c r="U22" s="84" t="s">
        <v>498</v>
      </c>
      <c r="V22" s="84">
        <f>+IF(ISERR(U22/T22*100),"N/A",ROUND(U22/T22*100,2))</f>
        <v>95.5</v>
      </c>
      <c r="W22" s="85">
        <f>+IF(ISERR(U22/S22*100),"N/A",ROUND(U22/S22*100,2))</f>
        <v>90.84</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469</v>
      </c>
      <c r="F26" s="90"/>
      <c r="G26" s="90"/>
      <c r="H26" s="91"/>
      <c r="I26" s="91"/>
      <c r="J26" s="91"/>
      <c r="K26" s="91"/>
      <c r="L26" s="91"/>
      <c r="M26" s="91"/>
      <c r="N26" s="91"/>
      <c r="O26" s="91"/>
      <c r="P26" s="92"/>
      <c r="Q26" s="92"/>
      <c r="R26" s="93" t="s">
        <v>497</v>
      </c>
      <c r="S26" s="93" t="s">
        <v>72</v>
      </c>
      <c r="T26" s="92"/>
      <c r="U26" s="93" t="s">
        <v>494</v>
      </c>
      <c r="V26" s="92"/>
      <c r="W26" s="94">
        <f>+IF(ISERR(U26/R26*100),"N/A",ROUND(U26/R26*100,2))</f>
        <v>48.91</v>
      </c>
    </row>
    <row r="27" spans="2:27" ht="26.25" customHeight="1" thickBot="1">
      <c r="B27" s="137" t="s">
        <v>71</v>
      </c>
      <c r="C27" s="138"/>
      <c r="D27" s="138"/>
      <c r="E27" s="95" t="s">
        <v>469</v>
      </c>
      <c r="F27" s="95"/>
      <c r="G27" s="95"/>
      <c r="H27" s="96"/>
      <c r="I27" s="96"/>
      <c r="J27" s="96"/>
      <c r="K27" s="96"/>
      <c r="L27" s="96"/>
      <c r="M27" s="96"/>
      <c r="N27" s="96"/>
      <c r="O27" s="96"/>
      <c r="P27" s="97"/>
      <c r="Q27" s="97"/>
      <c r="R27" s="98" t="s">
        <v>496</v>
      </c>
      <c r="S27" s="98" t="s">
        <v>495</v>
      </c>
      <c r="T27" s="98">
        <f>+IF(ISERR(S27/R27*100),"N/A",ROUND(S27/R27*100,2))</f>
        <v>57.35</v>
      </c>
      <c r="U27" s="98" t="s">
        <v>494</v>
      </c>
      <c r="V27" s="98">
        <f>+IF(ISERR(U27/S27*100),"N/A",ROUND(U27/S27*100,2))</f>
        <v>84.28</v>
      </c>
      <c r="W27" s="99">
        <f>+IF(ISERR(U27/R27*100),"N/A",ROUND(U27/R27*100,2))</f>
        <v>48.34</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2349</v>
      </c>
      <c r="C29" s="124"/>
      <c r="D29" s="124"/>
      <c r="E29" s="124"/>
      <c r="F29" s="124"/>
      <c r="G29" s="124"/>
      <c r="H29" s="124"/>
      <c r="I29" s="124"/>
      <c r="J29" s="124"/>
      <c r="K29" s="124"/>
      <c r="L29" s="124"/>
      <c r="M29" s="124"/>
      <c r="N29" s="124"/>
      <c r="O29" s="124"/>
      <c r="P29" s="124"/>
      <c r="Q29" s="124"/>
      <c r="R29" s="124"/>
      <c r="S29" s="124"/>
      <c r="T29" s="124"/>
      <c r="U29" s="124"/>
      <c r="V29" s="124"/>
      <c r="W29" s="125"/>
    </row>
    <row r="30" spans="2:27" ht="28.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2350</v>
      </c>
      <c r="C31" s="124"/>
      <c r="D31" s="124"/>
      <c r="E31" s="124"/>
      <c r="F31" s="124"/>
      <c r="G31" s="124"/>
      <c r="H31" s="124"/>
      <c r="I31" s="124"/>
      <c r="J31" s="124"/>
      <c r="K31" s="124"/>
      <c r="L31" s="124"/>
      <c r="M31" s="124"/>
      <c r="N31" s="124"/>
      <c r="O31" s="124"/>
      <c r="P31" s="124"/>
      <c r="Q31" s="124"/>
      <c r="R31" s="124"/>
      <c r="S31" s="124"/>
      <c r="T31" s="124"/>
      <c r="U31" s="124"/>
      <c r="V31" s="124"/>
      <c r="W31" s="125"/>
    </row>
    <row r="32" spans="2:27" ht="83"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2351</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493</v>
      </c>
      <c r="D4" s="176" t="s">
        <v>42</v>
      </c>
      <c r="E4" s="176"/>
      <c r="F4" s="176"/>
      <c r="G4" s="176"/>
      <c r="H4" s="177"/>
      <c r="J4" s="178" t="s">
        <v>131</v>
      </c>
      <c r="K4" s="176"/>
      <c r="L4" s="71" t="s">
        <v>527</v>
      </c>
      <c r="M4" s="179" t="s">
        <v>526</v>
      </c>
      <c r="N4" s="179"/>
      <c r="O4" s="179"/>
      <c r="P4" s="179"/>
      <c r="Q4" s="180"/>
      <c r="R4" s="72"/>
      <c r="S4" s="181" t="s">
        <v>2124</v>
      </c>
      <c r="T4" s="182"/>
      <c r="U4" s="182"/>
      <c r="V4" s="166" t="s">
        <v>525</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519</v>
      </c>
      <c r="D6" s="159" t="s">
        <v>524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523</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522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521</v>
      </c>
      <c r="C21" s="140"/>
      <c r="D21" s="140"/>
      <c r="E21" s="140"/>
      <c r="F21" s="140"/>
      <c r="G21" s="140"/>
      <c r="H21" s="140"/>
      <c r="I21" s="140"/>
      <c r="J21" s="140"/>
      <c r="K21" s="140"/>
      <c r="L21" s="140"/>
      <c r="M21" s="141" t="s">
        <v>519</v>
      </c>
      <c r="N21" s="141"/>
      <c r="O21" s="141" t="s">
        <v>77</v>
      </c>
      <c r="P21" s="141"/>
      <c r="Q21" s="141" t="s">
        <v>74</v>
      </c>
      <c r="R21" s="141"/>
      <c r="S21" s="84" t="s">
        <v>226</v>
      </c>
      <c r="T21" s="84" t="s">
        <v>193</v>
      </c>
      <c r="U21" s="84" t="s">
        <v>193</v>
      </c>
      <c r="V21" s="84" t="str">
        <f>+IF(ISERR(U21/T21*100),"N/A",ROUND(U21/T21*100,2))</f>
        <v>N/A</v>
      </c>
      <c r="W21" s="85" t="str">
        <f>+IF(ISERR(U21/S21*100),"N/A",ROUND(U21/S21*100,2))</f>
        <v>N/A</v>
      </c>
    </row>
    <row r="22" spans="2:27" ht="56.25" customHeight="1" thickBot="1">
      <c r="B22" s="139" t="s">
        <v>520</v>
      </c>
      <c r="C22" s="140"/>
      <c r="D22" s="140"/>
      <c r="E22" s="140"/>
      <c r="F22" s="140"/>
      <c r="G22" s="140"/>
      <c r="H22" s="140"/>
      <c r="I22" s="140"/>
      <c r="J22" s="140"/>
      <c r="K22" s="140"/>
      <c r="L22" s="140"/>
      <c r="M22" s="141" t="s">
        <v>519</v>
      </c>
      <c r="N22" s="141"/>
      <c r="O22" s="141" t="s">
        <v>77</v>
      </c>
      <c r="P22" s="141"/>
      <c r="Q22" s="141" t="s">
        <v>86</v>
      </c>
      <c r="R22" s="141"/>
      <c r="S22" s="84" t="s">
        <v>85</v>
      </c>
      <c r="T22" s="84" t="s">
        <v>518</v>
      </c>
      <c r="U22" s="84" t="s">
        <v>518</v>
      </c>
      <c r="V22" s="84">
        <f>+IF(ISERR(U22/T22*100),"N/A",ROUND(U22/T22*100,2))</f>
        <v>100</v>
      </c>
      <c r="W22" s="85">
        <f>+IF(ISERR(U22/S22*100),"N/A",ROUND(U22/S22*100,2))</f>
        <v>22.2</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516</v>
      </c>
      <c r="F26" s="90"/>
      <c r="G26" s="90"/>
      <c r="H26" s="91"/>
      <c r="I26" s="91"/>
      <c r="J26" s="91"/>
      <c r="K26" s="91"/>
      <c r="L26" s="91"/>
      <c r="M26" s="91"/>
      <c r="N26" s="91"/>
      <c r="O26" s="91"/>
      <c r="P26" s="92"/>
      <c r="Q26" s="92"/>
      <c r="R26" s="93" t="s">
        <v>517</v>
      </c>
      <c r="S26" s="93" t="s">
        <v>72</v>
      </c>
      <c r="T26" s="92"/>
      <c r="U26" s="93" t="s">
        <v>514</v>
      </c>
      <c r="V26" s="92"/>
      <c r="W26" s="94">
        <f>+IF(ISERR(U26/R26*100),"N/A",ROUND(U26/R26*100,2))</f>
        <v>69.95</v>
      </c>
    </row>
    <row r="27" spans="2:27" ht="26.25" customHeight="1" thickBot="1">
      <c r="B27" s="137" t="s">
        <v>71</v>
      </c>
      <c r="C27" s="138"/>
      <c r="D27" s="138"/>
      <c r="E27" s="95" t="s">
        <v>516</v>
      </c>
      <c r="F27" s="95"/>
      <c r="G27" s="95"/>
      <c r="H27" s="96"/>
      <c r="I27" s="96"/>
      <c r="J27" s="96"/>
      <c r="K27" s="96"/>
      <c r="L27" s="96"/>
      <c r="M27" s="96"/>
      <c r="N27" s="96"/>
      <c r="O27" s="96"/>
      <c r="P27" s="97"/>
      <c r="Q27" s="97"/>
      <c r="R27" s="98" t="s">
        <v>515</v>
      </c>
      <c r="S27" s="98" t="s">
        <v>514</v>
      </c>
      <c r="T27" s="98">
        <f>+IF(ISERR(S27/R27*100),"N/A",ROUND(S27/R27*100,2))</f>
        <v>40.92</v>
      </c>
      <c r="U27" s="98" t="s">
        <v>514</v>
      </c>
      <c r="V27" s="98">
        <f>+IF(ISERR(U27/S27*100),"N/A",ROUND(U27/S27*100,2))</f>
        <v>100</v>
      </c>
      <c r="W27" s="99">
        <f>+IF(ISERR(U27/R27*100),"N/A",ROUND(U27/R27*100,2))</f>
        <v>40.92</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2346</v>
      </c>
      <c r="C29" s="124"/>
      <c r="D29" s="124"/>
      <c r="E29" s="124"/>
      <c r="F29" s="124"/>
      <c r="G29" s="124"/>
      <c r="H29" s="124"/>
      <c r="I29" s="124"/>
      <c r="J29" s="124"/>
      <c r="K29" s="124"/>
      <c r="L29" s="124"/>
      <c r="M29" s="124"/>
      <c r="N29" s="124"/>
      <c r="O29" s="124"/>
      <c r="P29" s="124"/>
      <c r="Q29" s="124"/>
      <c r="R29" s="124"/>
      <c r="S29" s="124"/>
      <c r="T29" s="124"/>
      <c r="U29" s="124"/>
      <c r="V29" s="124"/>
      <c r="W29" s="125"/>
    </row>
    <row r="30" spans="2:27" ht="83"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2347</v>
      </c>
      <c r="C31" s="124"/>
      <c r="D31" s="124"/>
      <c r="E31" s="124"/>
      <c r="F31" s="124"/>
      <c r="G31" s="124"/>
      <c r="H31" s="124"/>
      <c r="I31" s="124"/>
      <c r="J31" s="124"/>
      <c r="K31" s="124"/>
      <c r="L31" s="124"/>
      <c r="M31" s="124"/>
      <c r="N31" s="124"/>
      <c r="O31" s="124"/>
      <c r="P31" s="124"/>
      <c r="Q31" s="124"/>
      <c r="R31" s="124"/>
      <c r="S31" s="124"/>
      <c r="T31" s="124"/>
      <c r="U31" s="124"/>
      <c r="V31" s="124"/>
      <c r="W31" s="125"/>
    </row>
    <row r="32" spans="2:27" ht="22"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2348</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493</v>
      </c>
      <c r="D4" s="176" t="s">
        <v>42</v>
      </c>
      <c r="E4" s="176"/>
      <c r="F4" s="176"/>
      <c r="G4" s="176"/>
      <c r="H4" s="177"/>
      <c r="J4" s="178" t="s">
        <v>131</v>
      </c>
      <c r="K4" s="176"/>
      <c r="L4" s="71" t="s">
        <v>545</v>
      </c>
      <c r="M4" s="179" t="s">
        <v>544</v>
      </c>
      <c r="N4" s="179"/>
      <c r="O4" s="179"/>
      <c r="P4" s="179"/>
      <c r="Q4" s="180"/>
      <c r="R4" s="72"/>
      <c r="S4" s="181" t="s">
        <v>2124</v>
      </c>
      <c r="T4" s="182"/>
      <c r="U4" s="182"/>
      <c r="V4" s="166" t="s">
        <v>532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535</v>
      </c>
      <c r="D6" s="159" t="s">
        <v>543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542</v>
      </c>
      <c r="K8" s="57" t="s">
        <v>541</v>
      </c>
      <c r="L8" s="57" t="s">
        <v>540</v>
      </c>
      <c r="M8" s="57" t="s">
        <v>539</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538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537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536</v>
      </c>
      <c r="C21" s="140"/>
      <c r="D21" s="140"/>
      <c r="E21" s="140"/>
      <c r="F21" s="140"/>
      <c r="G21" s="140"/>
      <c r="H21" s="140"/>
      <c r="I21" s="140"/>
      <c r="J21" s="140"/>
      <c r="K21" s="140"/>
      <c r="L21" s="140"/>
      <c r="M21" s="141" t="s">
        <v>535</v>
      </c>
      <c r="N21" s="141"/>
      <c r="O21" s="141" t="s">
        <v>77</v>
      </c>
      <c r="P21" s="141"/>
      <c r="Q21" s="141" t="s">
        <v>86</v>
      </c>
      <c r="R21" s="141"/>
      <c r="S21" s="84" t="s">
        <v>534</v>
      </c>
      <c r="T21" s="84" t="s">
        <v>534</v>
      </c>
      <c r="U21" s="84" t="s">
        <v>533</v>
      </c>
      <c r="V21" s="84">
        <f>+IF(ISERR(U21/T21*100),"N/A",ROUND(U21/T21*100,2))</f>
        <v>101.05</v>
      </c>
      <c r="W21" s="85">
        <f>+IF(ISERR(U21/S21*100),"N/A",ROUND(U21/S21*100,2))</f>
        <v>101.05</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531</v>
      </c>
      <c r="F25" s="90"/>
      <c r="G25" s="90"/>
      <c r="H25" s="91"/>
      <c r="I25" s="91"/>
      <c r="J25" s="91"/>
      <c r="K25" s="91"/>
      <c r="L25" s="91"/>
      <c r="M25" s="91"/>
      <c r="N25" s="91"/>
      <c r="O25" s="91"/>
      <c r="P25" s="92"/>
      <c r="Q25" s="92"/>
      <c r="R25" s="93" t="s">
        <v>532</v>
      </c>
      <c r="S25" s="93" t="s">
        <v>72</v>
      </c>
      <c r="T25" s="92"/>
      <c r="U25" s="93" t="s">
        <v>528</v>
      </c>
      <c r="V25" s="92"/>
      <c r="W25" s="94">
        <f>+IF(ISERR(U25/R25*100),"N/A",ROUND(U25/R25*100,2))</f>
        <v>37.6</v>
      </c>
    </row>
    <row r="26" spans="2:27" ht="26.25" customHeight="1" thickBot="1">
      <c r="B26" s="137" t="s">
        <v>71</v>
      </c>
      <c r="C26" s="138"/>
      <c r="D26" s="138"/>
      <c r="E26" s="95" t="s">
        <v>531</v>
      </c>
      <c r="F26" s="95"/>
      <c r="G26" s="95"/>
      <c r="H26" s="96"/>
      <c r="I26" s="96"/>
      <c r="J26" s="96"/>
      <c r="K26" s="96"/>
      <c r="L26" s="96"/>
      <c r="M26" s="96"/>
      <c r="N26" s="96"/>
      <c r="O26" s="96"/>
      <c r="P26" s="97"/>
      <c r="Q26" s="97"/>
      <c r="R26" s="98" t="s">
        <v>530</v>
      </c>
      <c r="S26" s="98" t="s">
        <v>529</v>
      </c>
      <c r="T26" s="98">
        <f>+IF(ISERR(S26/R26*100),"N/A",ROUND(S26/R26*100,2))</f>
        <v>59.23</v>
      </c>
      <c r="U26" s="98" t="s">
        <v>528</v>
      </c>
      <c r="V26" s="98">
        <f>+IF(ISERR(U26/S26*100),"N/A",ROUND(U26/S26*100,2))</f>
        <v>65.39</v>
      </c>
      <c r="W26" s="99">
        <f>+IF(ISERR(U26/R26*100),"N/A",ROUND(U26/R26*100,2))</f>
        <v>38.729999999999997</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2344</v>
      </c>
      <c r="C28" s="124"/>
      <c r="D28" s="124"/>
      <c r="E28" s="124"/>
      <c r="F28" s="124"/>
      <c r="G28" s="124"/>
      <c r="H28" s="124"/>
      <c r="I28" s="124"/>
      <c r="J28" s="124"/>
      <c r="K28" s="124"/>
      <c r="L28" s="124"/>
      <c r="M28" s="124"/>
      <c r="N28" s="124"/>
      <c r="O28" s="124"/>
      <c r="P28" s="124"/>
      <c r="Q28" s="124"/>
      <c r="R28" s="124"/>
      <c r="S28" s="124"/>
      <c r="T28" s="124"/>
      <c r="U28" s="124"/>
      <c r="V28" s="124"/>
      <c r="W28" s="125"/>
    </row>
    <row r="29" spans="2:27" ht="38"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2334</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2345</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indexed="53"/>
  </sheetPr>
  <dimension ref="A1:AA57"/>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493</v>
      </c>
      <c r="D4" s="176" t="s">
        <v>42</v>
      </c>
      <c r="E4" s="176"/>
      <c r="F4" s="176"/>
      <c r="G4" s="176"/>
      <c r="H4" s="177"/>
      <c r="J4" s="178" t="s">
        <v>131</v>
      </c>
      <c r="K4" s="176"/>
      <c r="L4" s="71" t="s">
        <v>598</v>
      </c>
      <c r="M4" s="179" t="s">
        <v>597</v>
      </c>
      <c r="N4" s="179"/>
      <c r="O4" s="179"/>
      <c r="P4" s="179"/>
      <c r="Q4" s="180"/>
      <c r="R4" s="72"/>
      <c r="S4" s="181" t="s">
        <v>2124</v>
      </c>
      <c r="T4" s="182"/>
      <c r="U4" s="182"/>
      <c r="V4" s="166" t="s">
        <v>596</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595</v>
      </c>
      <c r="D6" s="159" t="s">
        <v>594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562</v>
      </c>
      <c r="D7" s="171" t="s">
        <v>593</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583</v>
      </c>
      <c r="D8" s="171" t="s">
        <v>592</v>
      </c>
      <c r="E8" s="171"/>
      <c r="F8" s="171"/>
      <c r="G8" s="171"/>
      <c r="H8" s="171"/>
      <c r="J8" s="57" t="s">
        <v>591</v>
      </c>
      <c r="K8" s="57" t="s">
        <v>590</v>
      </c>
      <c r="L8" s="57" t="s">
        <v>589</v>
      </c>
      <c r="M8" s="57" t="s">
        <v>588</v>
      </c>
      <c r="N8" s="76"/>
      <c r="P8" s="172" t="s">
        <v>72</v>
      </c>
      <c r="Q8" s="172"/>
      <c r="R8" s="172"/>
      <c r="S8" s="172"/>
      <c r="T8" s="172"/>
      <c r="U8" s="172"/>
      <c r="V8" s="172"/>
      <c r="W8" s="172"/>
    </row>
    <row r="9" spans="1:25" ht="30" customHeight="1">
      <c r="B9" s="75"/>
      <c r="C9" s="74" t="s">
        <v>575</v>
      </c>
      <c r="D9" s="171" t="s">
        <v>587</v>
      </c>
      <c r="E9" s="171"/>
      <c r="F9" s="171"/>
      <c r="G9" s="171"/>
      <c r="H9" s="171"/>
      <c r="I9" s="171" t="s">
        <v>72</v>
      </c>
      <c r="J9" s="171"/>
      <c r="K9" s="171"/>
      <c r="L9" s="171"/>
      <c r="M9" s="171"/>
      <c r="N9" s="171"/>
      <c r="O9" s="171"/>
      <c r="P9" s="171"/>
      <c r="Q9" s="171"/>
      <c r="R9" s="171"/>
      <c r="S9" s="171"/>
      <c r="T9" s="171"/>
      <c r="U9" s="171"/>
      <c r="V9" s="171"/>
      <c r="W9" s="172"/>
    </row>
    <row r="10" spans="1:25" ht="30" customHeight="1">
      <c r="B10" s="75"/>
      <c r="C10" s="74" t="s">
        <v>477</v>
      </c>
      <c r="D10" s="171" t="s">
        <v>489</v>
      </c>
      <c r="E10" s="171"/>
      <c r="F10" s="171"/>
      <c r="G10" s="171"/>
      <c r="H10" s="171"/>
      <c r="I10" s="172" t="s">
        <v>72</v>
      </c>
      <c r="J10" s="172"/>
      <c r="K10" s="172"/>
      <c r="L10" s="172"/>
      <c r="M10" s="172"/>
      <c r="N10" s="172"/>
      <c r="O10" s="172"/>
      <c r="P10" s="172"/>
      <c r="Q10" s="172"/>
      <c r="R10" s="172"/>
      <c r="S10" s="172"/>
      <c r="T10" s="172"/>
      <c r="U10" s="172"/>
      <c r="V10" s="172"/>
      <c r="W10" s="172"/>
    </row>
    <row r="11" spans="1:25" ht="30" customHeight="1">
      <c r="B11" s="75"/>
      <c r="C11" s="74" t="s">
        <v>472</v>
      </c>
      <c r="D11" s="171" t="s">
        <v>488</v>
      </c>
      <c r="E11" s="171"/>
      <c r="F11" s="171"/>
      <c r="G11" s="171"/>
      <c r="H11" s="171"/>
      <c r="I11" s="172" t="s">
        <v>72</v>
      </c>
      <c r="J11" s="172"/>
      <c r="K11" s="172"/>
      <c r="L11" s="172"/>
      <c r="M11" s="172"/>
      <c r="N11" s="172"/>
      <c r="O11" s="172"/>
      <c r="P11" s="172"/>
      <c r="Q11" s="172"/>
      <c r="R11" s="172"/>
      <c r="S11" s="172"/>
      <c r="T11" s="172"/>
      <c r="U11" s="172"/>
      <c r="V11" s="172"/>
      <c r="W11" s="172"/>
    </row>
    <row r="12" spans="1:25" ht="30" customHeight="1">
      <c r="B12" s="75"/>
      <c r="C12" s="74" t="s">
        <v>535</v>
      </c>
      <c r="D12" s="171" t="s">
        <v>543</v>
      </c>
      <c r="E12" s="171"/>
      <c r="F12" s="171"/>
      <c r="G12" s="171"/>
      <c r="H12" s="171"/>
      <c r="I12" s="172" t="s">
        <v>72</v>
      </c>
      <c r="J12" s="172"/>
      <c r="K12" s="172"/>
      <c r="L12" s="172"/>
      <c r="M12" s="172"/>
      <c r="N12" s="172"/>
      <c r="O12" s="172"/>
      <c r="P12" s="172"/>
      <c r="Q12" s="172"/>
      <c r="R12" s="172"/>
      <c r="S12" s="172"/>
      <c r="T12" s="172"/>
      <c r="U12" s="172"/>
      <c r="V12" s="172"/>
      <c r="W12" s="172"/>
    </row>
    <row r="13" spans="1:25" ht="25.5" customHeight="1" thickBot="1">
      <c r="B13" s="75"/>
      <c r="C13" s="172" t="s">
        <v>72</v>
      </c>
      <c r="D13" s="172"/>
      <c r="E13" s="172"/>
      <c r="F13" s="172"/>
      <c r="G13" s="172"/>
      <c r="H13" s="172"/>
      <c r="I13" s="172"/>
      <c r="J13" s="172"/>
      <c r="K13" s="172"/>
      <c r="L13" s="172"/>
      <c r="M13" s="172"/>
      <c r="N13" s="172"/>
      <c r="O13" s="172"/>
      <c r="P13" s="172"/>
      <c r="Q13" s="172"/>
      <c r="R13" s="172"/>
      <c r="S13" s="172"/>
      <c r="T13" s="172"/>
      <c r="U13" s="172"/>
      <c r="V13" s="172"/>
      <c r="W13" s="172"/>
    </row>
    <row r="14" spans="1:25" ht="189" customHeight="1" thickTop="1" thickBot="1">
      <c r="B14" s="77" t="s">
        <v>118</v>
      </c>
      <c r="C14" s="166" t="s">
        <v>586</v>
      </c>
      <c r="D14" s="166"/>
      <c r="E14" s="166"/>
      <c r="F14" s="166"/>
      <c r="G14" s="166"/>
      <c r="H14" s="166"/>
      <c r="I14" s="166"/>
      <c r="J14" s="166"/>
      <c r="K14" s="166"/>
      <c r="L14" s="166"/>
      <c r="M14" s="166"/>
      <c r="N14" s="166"/>
      <c r="O14" s="166"/>
      <c r="P14" s="166"/>
      <c r="Q14" s="166"/>
      <c r="R14" s="166"/>
      <c r="S14" s="166"/>
      <c r="T14" s="166"/>
      <c r="U14" s="166"/>
      <c r="V14" s="166"/>
      <c r="W14" s="167"/>
    </row>
    <row r="15" spans="1:25" ht="9" customHeight="1" thickTop="1" thickBot="1"/>
    <row r="16" spans="1:25" ht="21.75" customHeight="1" thickTop="1" thickBot="1">
      <c r="B16" s="66" t="s">
        <v>116</v>
      </c>
      <c r="C16" s="67"/>
      <c r="D16" s="67"/>
      <c r="E16" s="67"/>
      <c r="F16" s="67"/>
      <c r="G16" s="67"/>
      <c r="H16" s="68"/>
      <c r="I16" s="68"/>
      <c r="J16" s="68"/>
      <c r="K16" s="68"/>
      <c r="L16" s="68"/>
      <c r="M16" s="68"/>
      <c r="N16" s="68"/>
      <c r="O16" s="68"/>
      <c r="P16" s="68"/>
      <c r="Q16" s="68"/>
      <c r="R16" s="68"/>
      <c r="S16" s="68"/>
      <c r="T16" s="68"/>
      <c r="U16" s="68"/>
      <c r="V16" s="68"/>
      <c r="W16" s="69"/>
    </row>
    <row r="17" spans="2:27" ht="19.5" customHeight="1" thickTop="1">
      <c r="B17" s="168" t="s">
        <v>115</v>
      </c>
      <c r="C17" s="169"/>
      <c r="D17" s="169"/>
      <c r="E17" s="169"/>
      <c r="F17" s="169"/>
      <c r="G17" s="169"/>
      <c r="H17" s="169"/>
      <c r="I17" s="169"/>
      <c r="J17" s="80"/>
      <c r="K17" s="169" t="s">
        <v>114</v>
      </c>
      <c r="L17" s="169"/>
      <c r="M17" s="169"/>
      <c r="N17" s="169"/>
      <c r="O17" s="169"/>
      <c r="P17" s="169"/>
      <c r="Q17" s="169"/>
      <c r="R17" s="81"/>
      <c r="S17" s="169" t="s">
        <v>113</v>
      </c>
      <c r="T17" s="169"/>
      <c r="U17" s="169"/>
      <c r="V17" s="169"/>
      <c r="W17" s="170"/>
    </row>
    <row r="18" spans="2:27" ht="69" customHeight="1">
      <c r="B18" s="73" t="s">
        <v>112</v>
      </c>
      <c r="C18" s="159" t="s">
        <v>72</v>
      </c>
      <c r="D18" s="159"/>
      <c r="E18" s="159"/>
      <c r="F18" s="159"/>
      <c r="G18" s="159"/>
      <c r="H18" s="159"/>
      <c r="I18" s="159"/>
      <c r="J18" s="78"/>
      <c r="K18" s="78" t="s">
        <v>111</v>
      </c>
      <c r="L18" s="159" t="s">
        <v>72</v>
      </c>
      <c r="M18" s="159"/>
      <c r="N18" s="159"/>
      <c r="O18" s="159"/>
      <c r="P18" s="159"/>
      <c r="Q18" s="159"/>
      <c r="S18" s="78" t="s">
        <v>110</v>
      </c>
      <c r="T18" s="160" t="s">
        <v>585</v>
      </c>
      <c r="U18" s="160"/>
      <c r="V18" s="160"/>
      <c r="W18" s="160"/>
    </row>
    <row r="19" spans="2:27" ht="86.25" customHeight="1">
      <c r="B19" s="73" t="s">
        <v>108</v>
      </c>
      <c r="C19" s="159" t="s">
        <v>72</v>
      </c>
      <c r="D19" s="159"/>
      <c r="E19" s="159"/>
      <c r="F19" s="159"/>
      <c r="G19" s="159"/>
      <c r="H19" s="159"/>
      <c r="I19" s="159"/>
      <c r="J19" s="78"/>
      <c r="K19" s="78" t="s">
        <v>108</v>
      </c>
      <c r="L19" s="159" t="s">
        <v>72</v>
      </c>
      <c r="M19" s="159"/>
      <c r="N19" s="159"/>
      <c r="O19" s="159"/>
      <c r="P19" s="159"/>
      <c r="Q19" s="159"/>
      <c r="S19" s="78" t="s">
        <v>107</v>
      </c>
      <c r="T19" s="160" t="s">
        <v>72</v>
      </c>
      <c r="U19" s="160"/>
      <c r="V19" s="160"/>
      <c r="W19" s="160"/>
    </row>
    <row r="20" spans="2:27" ht="25.5" customHeight="1" thickBot="1">
      <c r="B20" s="82" t="s">
        <v>106</v>
      </c>
      <c r="C20" s="161" t="s">
        <v>72</v>
      </c>
      <c r="D20" s="161"/>
      <c r="E20" s="161"/>
      <c r="F20" s="161"/>
      <c r="G20" s="161"/>
      <c r="H20" s="161"/>
      <c r="I20" s="161"/>
      <c r="J20" s="161"/>
      <c r="K20" s="161"/>
      <c r="L20" s="161"/>
      <c r="M20" s="161"/>
      <c r="N20" s="161"/>
      <c r="O20" s="161"/>
      <c r="P20" s="161"/>
      <c r="Q20" s="161"/>
      <c r="R20" s="161"/>
      <c r="S20" s="161"/>
      <c r="T20" s="161"/>
      <c r="U20" s="161"/>
      <c r="V20" s="161"/>
      <c r="W20" s="162"/>
    </row>
    <row r="21" spans="2:27" ht="21.75" customHeight="1" thickTop="1" thickBot="1">
      <c r="B21" s="66" t="s">
        <v>105</v>
      </c>
      <c r="C21" s="67"/>
      <c r="D21" s="67"/>
      <c r="E21" s="67"/>
      <c r="F21" s="67"/>
      <c r="G21" s="67"/>
      <c r="H21" s="68"/>
      <c r="I21" s="68"/>
      <c r="J21" s="68"/>
      <c r="K21" s="68"/>
      <c r="L21" s="68"/>
      <c r="M21" s="68"/>
      <c r="N21" s="68"/>
      <c r="O21" s="68"/>
      <c r="P21" s="68"/>
      <c r="Q21" s="68"/>
      <c r="R21" s="68"/>
      <c r="S21" s="68"/>
      <c r="T21" s="68"/>
      <c r="U21" s="68"/>
      <c r="V21" s="68"/>
      <c r="W21" s="69"/>
    </row>
    <row r="22" spans="2:27" ht="25.5" customHeight="1" thickTop="1" thickBot="1">
      <c r="B22" s="163" t="s">
        <v>104</v>
      </c>
      <c r="C22" s="164"/>
      <c r="D22" s="164"/>
      <c r="E22" s="164"/>
      <c r="F22" s="164"/>
      <c r="G22" s="164"/>
      <c r="H22" s="164"/>
      <c r="I22" s="164"/>
      <c r="J22" s="164"/>
      <c r="K22" s="164"/>
      <c r="L22" s="164"/>
      <c r="M22" s="164"/>
      <c r="N22" s="164"/>
      <c r="O22" s="164"/>
      <c r="P22" s="164"/>
      <c r="Q22" s="164"/>
      <c r="R22" s="164"/>
      <c r="S22" s="164"/>
      <c r="T22" s="165"/>
      <c r="U22" s="133" t="s">
        <v>103</v>
      </c>
      <c r="V22" s="132"/>
      <c r="W22" s="134"/>
    </row>
    <row r="23" spans="2:27" ht="14.25" customHeight="1">
      <c r="B23" s="156" t="s">
        <v>102</v>
      </c>
      <c r="C23" s="157"/>
      <c r="D23" s="157"/>
      <c r="E23" s="157"/>
      <c r="F23" s="157"/>
      <c r="G23" s="157"/>
      <c r="H23" s="157"/>
      <c r="I23" s="157"/>
      <c r="J23" s="157"/>
      <c r="K23" s="157"/>
      <c r="L23" s="157"/>
      <c r="M23" s="157" t="s">
        <v>101</v>
      </c>
      <c r="N23" s="157"/>
      <c r="O23" s="157" t="s">
        <v>100</v>
      </c>
      <c r="P23" s="157"/>
      <c r="Q23" s="157" t="s">
        <v>99</v>
      </c>
      <c r="R23" s="157"/>
      <c r="S23" s="157" t="s">
        <v>81</v>
      </c>
      <c r="T23" s="148" t="s">
        <v>80</v>
      </c>
      <c r="U23" s="150" t="s">
        <v>98</v>
      </c>
      <c r="V23" s="152" t="s">
        <v>97</v>
      </c>
      <c r="W23" s="154" t="s">
        <v>96</v>
      </c>
    </row>
    <row r="24" spans="2:27" ht="27" customHeight="1" thickBot="1">
      <c r="B24" s="158"/>
      <c r="C24" s="153"/>
      <c r="D24" s="153"/>
      <c r="E24" s="153"/>
      <c r="F24" s="153"/>
      <c r="G24" s="153"/>
      <c r="H24" s="153"/>
      <c r="I24" s="153"/>
      <c r="J24" s="153"/>
      <c r="K24" s="153"/>
      <c r="L24" s="153"/>
      <c r="M24" s="153"/>
      <c r="N24" s="153"/>
      <c r="O24" s="153"/>
      <c r="P24" s="153"/>
      <c r="Q24" s="153"/>
      <c r="R24" s="153"/>
      <c r="S24" s="153"/>
      <c r="T24" s="149"/>
      <c r="U24" s="151"/>
      <c r="V24" s="153"/>
      <c r="W24" s="155"/>
      <c r="Z24" s="83" t="s">
        <v>72</v>
      </c>
      <c r="AA24" s="83" t="s">
        <v>32</v>
      </c>
    </row>
    <row r="25" spans="2:27" ht="56.25" customHeight="1">
      <c r="B25" s="139" t="s">
        <v>584</v>
      </c>
      <c r="C25" s="140"/>
      <c r="D25" s="140"/>
      <c r="E25" s="140"/>
      <c r="F25" s="140"/>
      <c r="G25" s="140"/>
      <c r="H25" s="140"/>
      <c r="I25" s="140"/>
      <c r="J25" s="140"/>
      <c r="K25" s="140"/>
      <c r="L25" s="140"/>
      <c r="M25" s="141" t="s">
        <v>583</v>
      </c>
      <c r="N25" s="141"/>
      <c r="O25" s="141" t="s">
        <v>77</v>
      </c>
      <c r="P25" s="141"/>
      <c r="Q25" s="141" t="s">
        <v>74</v>
      </c>
      <c r="R25" s="141"/>
      <c r="S25" s="84" t="s">
        <v>89</v>
      </c>
      <c r="T25" s="84" t="s">
        <v>193</v>
      </c>
      <c r="U25" s="84" t="s">
        <v>193</v>
      </c>
      <c r="V25" s="84" t="str">
        <f t="shared" ref="V25:V35" si="0">+IF(ISERR(U25/T25*100),"N/A",ROUND(U25/T25*100,2))</f>
        <v>N/A</v>
      </c>
      <c r="W25" s="85" t="str">
        <f t="shared" ref="W25:W35" si="1">+IF(ISERR(U25/S25*100),"N/A",ROUND(U25/S25*100,2))</f>
        <v>N/A</v>
      </c>
    </row>
    <row r="26" spans="2:27" ht="56.25" customHeight="1">
      <c r="B26" s="139" t="s">
        <v>582</v>
      </c>
      <c r="C26" s="140"/>
      <c r="D26" s="140"/>
      <c r="E26" s="140"/>
      <c r="F26" s="140"/>
      <c r="G26" s="140"/>
      <c r="H26" s="140"/>
      <c r="I26" s="140"/>
      <c r="J26" s="140"/>
      <c r="K26" s="140"/>
      <c r="L26" s="140"/>
      <c r="M26" s="141" t="s">
        <v>575</v>
      </c>
      <c r="N26" s="141"/>
      <c r="O26" s="141" t="s">
        <v>77</v>
      </c>
      <c r="P26" s="141"/>
      <c r="Q26" s="141" t="s">
        <v>74</v>
      </c>
      <c r="R26" s="141"/>
      <c r="S26" s="84" t="s">
        <v>581</v>
      </c>
      <c r="T26" s="84" t="s">
        <v>193</v>
      </c>
      <c r="U26" s="84" t="s">
        <v>193</v>
      </c>
      <c r="V26" s="84" t="str">
        <f t="shared" si="0"/>
        <v>N/A</v>
      </c>
      <c r="W26" s="85" t="str">
        <f t="shared" si="1"/>
        <v>N/A</v>
      </c>
    </row>
    <row r="27" spans="2:27" ht="56.25" customHeight="1">
      <c r="B27" s="139" t="s">
        <v>580</v>
      </c>
      <c r="C27" s="140"/>
      <c r="D27" s="140"/>
      <c r="E27" s="140"/>
      <c r="F27" s="140"/>
      <c r="G27" s="140"/>
      <c r="H27" s="140"/>
      <c r="I27" s="140"/>
      <c r="J27" s="140"/>
      <c r="K27" s="140"/>
      <c r="L27" s="140"/>
      <c r="M27" s="141" t="s">
        <v>575</v>
      </c>
      <c r="N27" s="141"/>
      <c r="O27" s="141" t="s">
        <v>77</v>
      </c>
      <c r="P27" s="141"/>
      <c r="Q27" s="141" t="s">
        <v>74</v>
      </c>
      <c r="R27" s="141"/>
      <c r="S27" s="84" t="s">
        <v>579</v>
      </c>
      <c r="T27" s="84" t="s">
        <v>193</v>
      </c>
      <c r="U27" s="84" t="s">
        <v>193</v>
      </c>
      <c r="V27" s="84" t="str">
        <f t="shared" si="0"/>
        <v>N/A</v>
      </c>
      <c r="W27" s="85" t="str">
        <f t="shared" si="1"/>
        <v>N/A</v>
      </c>
    </row>
    <row r="28" spans="2:27" ht="56.25" customHeight="1">
      <c r="B28" s="139" t="s">
        <v>578</v>
      </c>
      <c r="C28" s="140"/>
      <c r="D28" s="140"/>
      <c r="E28" s="140"/>
      <c r="F28" s="140"/>
      <c r="G28" s="140"/>
      <c r="H28" s="140"/>
      <c r="I28" s="140"/>
      <c r="J28" s="140"/>
      <c r="K28" s="140"/>
      <c r="L28" s="140"/>
      <c r="M28" s="141" t="s">
        <v>575</v>
      </c>
      <c r="N28" s="141"/>
      <c r="O28" s="141" t="s">
        <v>77</v>
      </c>
      <c r="P28" s="141"/>
      <c r="Q28" s="141" t="s">
        <v>86</v>
      </c>
      <c r="R28" s="141"/>
      <c r="S28" s="84" t="s">
        <v>85</v>
      </c>
      <c r="T28" s="84" t="s">
        <v>85</v>
      </c>
      <c r="U28" s="84" t="s">
        <v>577</v>
      </c>
      <c r="V28" s="84">
        <f t="shared" si="0"/>
        <v>97.7</v>
      </c>
      <c r="W28" s="85">
        <f t="shared" si="1"/>
        <v>97.7</v>
      </c>
    </row>
    <row r="29" spans="2:27" ht="56.25" customHeight="1">
      <c r="B29" s="139" t="s">
        <v>576</v>
      </c>
      <c r="C29" s="140"/>
      <c r="D29" s="140"/>
      <c r="E29" s="140"/>
      <c r="F29" s="140"/>
      <c r="G29" s="140"/>
      <c r="H29" s="140"/>
      <c r="I29" s="140"/>
      <c r="J29" s="140"/>
      <c r="K29" s="140"/>
      <c r="L29" s="140"/>
      <c r="M29" s="141" t="s">
        <v>575</v>
      </c>
      <c r="N29" s="141"/>
      <c r="O29" s="141" t="s">
        <v>77</v>
      </c>
      <c r="P29" s="141"/>
      <c r="Q29" s="141" t="s">
        <v>74</v>
      </c>
      <c r="R29" s="141"/>
      <c r="S29" s="84" t="s">
        <v>574</v>
      </c>
      <c r="T29" s="84" t="s">
        <v>193</v>
      </c>
      <c r="U29" s="84" t="s">
        <v>193</v>
      </c>
      <c r="V29" s="84" t="str">
        <f t="shared" si="0"/>
        <v>N/A</v>
      </c>
      <c r="W29" s="85" t="str">
        <f t="shared" si="1"/>
        <v>N/A</v>
      </c>
    </row>
    <row r="30" spans="2:27" ht="56.25" customHeight="1">
      <c r="B30" s="139" t="s">
        <v>573</v>
      </c>
      <c r="C30" s="140"/>
      <c r="D30" s="140"/>
      <c r="E30" s="140"/>
      <c r="F30" s="140"/>
      <c r="G30" s="140"/>
      <c r="H30" s="140"/>
      <c r="I30" s="140"/>
      <c r="J30" s="140"/>
      <c r="K30" s="140"/>
      <c r="L30" s="140"/>
      <c r="M30" s="141" t="s">
        <v>477</v>
      </c>
      <c r="N30" s="141"/>
      <c r="O30" s="141" t="s">
        <v>77</v>
      </c>
      <c r="P30" s="141"/>
      <c r="Q30" s="141" t="s">
        <v>74</v>
      </c>
      <c r="R30" s="141"/>
      <c r="S30" s="84" t="s">
        <v>572</v>
      </c>
      <c r="T30" s="84" t="s">
        <v>193</v>
      </c>
      <c r="U30" s="84" t="s">
        <v>193</v>
      </c>
      <c r="V30" s="84" t="str">
        <f t="shared" si="0"/>
        <v>N/A</v>
      </c>
      <c r="W30" s="85" t="str">
        <f t="shared" si="1"/>
        <v>N/A</v>
      </c>
    </row>
    <row r="31" spans="2:27" ht="56.25" customHeight="1">
      <c r="B31" s="139" t="s">
        <v>571</v>
      </c>
      <c r="C31" s="140"/>
      <c r="D31" s="140"/>
      <c r="E31" s="140"/>
      <c r="F31" s="140"/>
      <c r="G31" s="140"/>
      <c r="H31" s="140"/>
      <c r="I31" s="140"/>
      <c r="J31" s="140"/>
      <c r="K31" s="140"/>
      <c r="L31" s="140"/>
      <c r="M31" s="141" t="s">
        <v>477</v>
      </c>
      <c r="N31" s="141"/>
      <c r="O31" s="141" t="s">
        <v>77</v>
      </c>
      <c r="P31" s="141"/>
      <c r="Q31" s="141" t="s">
        <v>86</v>
      </c>
      <c r="R31" s="141"/>
      <c r="S31" s="84" t="s">
        <v>566</v>
      </c>
      <c r="T31" s="84" t="s">
        <v>566</v>
      </c>
      <c r="U31" s="84" t="s">
        <v>566</v>
      </c>
      <c r="V31" s="84">
        <f t="shared" si="0"/>
        <v>100</v>
      </c>
      <c r="W31" s="85">
        <f t="shared" si="1"/>
        <v>100</v>
      </c>
    </row>
    <row r="32" spans="2:27" ht="56.25" customHeight="1">
      <c r="B32" s="139" t="s">
        <v>570</v>
      </c>
      <c r="C32" s="140"/>
      <c r="D32" s="140"/>
      <c r="E32" s="140"/>
      <c r="F32" s="140"/>
      <c r="G32" s="140"/>
      <c r="H32" s="140"/>
      <c r="I32" s="140"/>
      <c r="J32" s="140"/>
      <c r="K32" s="140"/>
      <c r="L32" s="140"/>
      <c r="M32" s="141" t="s">
        <v>472</v>
      </c>
      <c r="N32" s="141"/>
      <c r="O32" s="141" t="s">
        <v>77</v>
      </c>
      <c r="P32" s="141"/>
      <c r="Q32" s="141" t="s">
        <v>251</v>
      </c>
      <c r="R32" s="141"/>
      <c r="S32" s="84" t="s">
        <v>226</v>
      </c>
      <c r="T32" s="84" t="s">
        <v>569</v>
      </c>
      <c r="U32" s="84" t="s">
        <v>568</v>
      </c>
      <c r="V32" s="84">
        <f t="shared" si="0"/>
        <v>82.09</v>
      </c>
      <c r="W32" s="85">
        <f t="shared" si="1"/>
        <v>122.22</v>
      </c>
    </row>
    <row r="33" spans="2:25" ht="56.25" customHeight="1">
      <c r="B33" s="139" t="s">
        <v>567</v>
      </c>
      <c r="C33" s="140"/>
      <c r="D33" s="140"/>
      <c r="E33" s="140"/>
      <c r="F33" s="140"/>
      <c r="G33" s="140"/>
      <c r="H33" s="140"/>
      <c r="I33" s="140"/>
      <c r="J33" s="140"/>
      <c r="K33" s="140"/>
      <c r="L33" s="140"/>
      <c r="M33" s="141" t="s">
        <v>472</v>
      </c>
      <c r="N33" s="141"/>
      <c r="O33" s="141" t="s">
        <v>77</v>
      </c>
      <c r="P33" s="141"/>
      <c r="Q33" s="141" t="s">
        <v>251</v>
      </c>
      <c r="R33" s="141"/>
      <c r="S33" s="84" t="s">
        <v>281</v>
      </c>
      <c r="T33" s="84" t="s">
        <v>566</v>
      </c>
      <c r="U33" s="84" t="s">
        <v>565</v>
      </c>
      <c r="V33" s="84">
        <f t="shared" si="0"/>
        <v>92.16</v>
      </c>
      <c r="W33" s="85">
        <f t="shared" si="1"/>
        <v>117.5</v>
      </c>
    </row>
    <row r="34" spans="2:25" ht="56.25" customHeight="1">
      <c r="B34" s="139" t="s">
        <v>564</v>
      </c>
      <c r="C34" s="140"/>
      <c r="D34" s="140"/>
      <c r="E34" s="140"/>
      <c r="F34" s="140"/>
      <c r="G34" s="140"/>
      <c r="H34" s="140"/>
      <c r="I34" s="140"/>
      <c r="J34" s="140"/>
      <c r="K34" s="140"/>
      <c r="L34" s="140"/>
      <c r="M34" s="141" t="s">
        <v>535</v>
      </c>
      <c r="N34" s="141"/>
      <c r="O34" s="141" t="s">
        <v>77</v>
      </c>
      <c r="P34" s="141"/>
      <c r="Q34" s="141" t="s">
        <v>86</v>
      </c>
      <c r="R34" s="141"/>
      <c r="S34" s="84" t="s">
        <v>67</v>
      </c>
      <c r="T34" s="84" t="s">
        <v>67</v>
      </c>
      <c r="U34" s="84" t="s">
        <v>67</v>
      </c>
      <c r="V34" s="84" t="str">
        <f t="shared" si="0"/>
        <v>N/A</v>
      </c>
      <c r="W34" s="85" t="str">
        <f t="shared" si="1"/>
        <v>N/A</v>
      </c>
    </row>
    <row r="35" spans="2:25" ht="56.25" customHeight="1" thickBot="1">
      <c r="B35" s="139" t="s">
        <v>563</v>
      </c>
      <c r="C35" s="140"/>
      <c r="D35" s="140"/>
      <c r="E35" s="140"/>
      <c r="F35" s="140"/>
      <c r="G35" s="140"/>
      <c r="H35" s="140"/>
      <c r="I35" s="140"/>
      <c r="J35" s="140"/>
      <c r="K35" s="140"/>
      <c r="L35" s="140"/>
      <c r="M35" s="141" t="s">
        <v>562</v>
      </c>
      <c r="N35" s="141"/>
      <c r="O35" s="141" t="s">
        <v>77</v>
      </c>
      <c r="P35" s="141"/>
      <c r="Q35" s="141" t="s">
        <v>86</v>
      </c>
      <c r="R35" s="141"/>
      <c r="S35" s="84" t="s">
        <v>89</v>
      </c>
      <c r="T35" s="84" t="s">
        <v>89</v>
      </c>
      <c r="U35" s="84" t="s">
        <v>561</v>
      </c>
      <c r="V35" s="84">
        <f t="shared" si="0"/>
        <v>87.6</v>
      </c>
      <c r="W35" s="85">
        <f t="shared" si="1"/>
        <v>87.6</v>
      </c>
    </row>
    <row r="36" spans="2:25" ht="21.75" customHeight="1" thickTop="1" thickBot="1">
      <c r="B36" s="66" t="s">
        <v>82</v>
      </c>
      <c r="C36" s="67"/>
      <c r="D36" s="67"/>
      <c r="E36" s="67"/>
      <c r="F36" s="67"/>
      <c r="G36" s="67"/>
      <c r="H36" s="68"/>
      <c r="I36" s="68"/>
      <c r="J36" s="68"/>
      <c r="K36" s="68"/>
      <c r="L36" s="68"/>
      <c r="M36" s="68"/>
      <c r="N36" s="68"/>
      <c r="O36" s="68"/>
      <c r="P36" s="68"/>
      <c r="Q36" s="68"/>
      <c r="R36" s="68"/>
      <c r="S36" s="68"/>
      <c r="T36" s="68"/>
      <c r="U36" s="68"/>
      <c r="V36" s="68"/>
      <c r="W36" s="69"/>
      <c r="X36" s="76"/>
    </row>
    <row r="37" spans="2:25" ht="29.25" customHeight="1" thickTop="1" thickBot="1">
      <c r="B37" s="142" t="s">
        <v>2409</v>
      </c>
      <c r="C37" s="143"/>
      <c r="D37" s="143"/>
      <c r="E37" s="143"/>
      <c r="F37" s="143"/>
      <c r="G37" s="143"/>
      <c r="H37" s="143"/>
      <c r="I37" s="143"/>
      <c r="J37" s="143"/>
      <c r="K37" s="143"/>
      <c r="L37" s="143"/>
      <c r="M37" s="143"/>
      <c r="N37" s="143"/>
      <c r="O37" s="143"/>
      <c r="P37" s="143"/>
      <c r="Q37" s="144"/>
      <c r="R37" s="86" t="s">
        <v>81</v>
      </c>
      <c r="S37" s="132" t="s">
        <v>80</v>
      </c>
      <c r="T37" s="132"/>
      <c r="U37" s="87" t="s">
        <v>79</v>
      </c>
      <c r="V37" s="133" t="s">
        <v>78</v>
      </c>
      <c r="W37" s="134"/>
    </row>
    <row r="38" spans="2:25" ht="30.75" customHeight="1" thickBot="1">
      <c r="B38" s="145"/>
      <c r="C38" s="146"/>
      <c r="D38" s="146"/>
      <c r="E38" s="146"/>
      <c r="F38" s="146"/>
      <c r="G38" s="146"/>
      <c r="H38" s="146"/>
      <c r="I38" s="146"/>
      <c r="J38" s="146"/>
      <c r="K38" s="146"/>
      <c r="L38" s="146"/>
      <c r="M38" s="146"/>
      <c r="N38" s="146"/>
      <c r="O38" s="146"/>
      <c r="P38" s="146"/>
      <c r="Q38" s="147"/>
      <c r="R38" s="88" t="s">
        <v>76</v>
      </c>
      <c r="S38" s="88" t="s">
        <v>76</v>
      </c>
      <c r="T38" s="88" t="s">
        <v>77</v>
      </c>
      <c r="U38" s="88" t="s">
        <v>76</v>
      </c>
      <c r="V38" s="88" t="s">
        <v>75</v>
      </c>
      <c r="W38" s="89" t="s">
        <v>74</v>
      </c>
      <c r="Y38" s="76"/>
    </row>
    <row r="39" spans="2:25" ht="23.25" customHeight="1" thickBot="1">
      <c r="B39" s="135" t="s">
        <v>73</v>
      </c>
      <c r="C39" s="136"/>
      <c r="D39" s="136"/>
      <c r="E39" s="90" t="s">
        <v>560</v>
      </c>
      <c r="F39" s="90"/>
      <c r="G39" s="90"/>
      <c r="H39" s="91"/>
      <c r="I39" s="91"/>
      <c r="J39" s="91"/>
      <c r="K39" s="91"/>
      <c r="L39" s="91"/>
      <c r="M39" s="91"/>
      <c r="N39" s="91"/>
      <c r="O39" s="91"/>
      <c r="P39" s="92"/>
      <c r="Q39" s="92"/>
      <c r="R39" s="93" t="s">
        <v>559</v>
      </c>
      <c r="S39" s="93" t="s">
        <v>72</v>
      </c>
      <c r="T39" s="92"/>
      <c r="U39" s="93" t="s">
        <v>67</v>
      </c>
      <c r="V39" s="92"/>
      <c r="W39" s="94">
        <f t="shared" ref="W39:W50" si="2">+IF(ISERR(U39/R39*100),"N/A",ROUND(U39/R39*100,2))</f>
        <v>0</v>
      </c>
    </row>
    <row r="40" spans="2:25" ht="26.25" customHeight="1">
      <c r="B40" s="137" t="s">
        <v>71</v>
      </c>
      <c r="C40" s="138"/>
      <c r="D40" s="138"/>
      <c r="E40" s="95" t="s">
        <v>560</v>
      </c>
      <c r="F40" s="95"/>
      <c r="G40" s="95"/>
      <c r="H40" s="96"/>
      <c r="I40" s="96"/>
      <c r="J40" s="96"/>
      <c r="K40" s="96"/>
      <c r="L40" s="96"/>
      <c r="M40" s="96"/>
      <c r="N40" s="96"/>
      <c r="O40" s="96"/>
      <c r="P40" s="97"/>
      <c r="Q40" s="97"/>
      <c r="R40" s="98" t="s">
        <v>559</v>
      </c>
      <c r="S40" s="98" t="s">
        <v>67</v>
      </c>
      <c r="T40" s="98">
        <f>+IF(ISERR(S40/R40*100),"N/A",ROUND(S40/R40*100,2))</f>
        <v>0</v>
      </c>
      <c r="U40" s="98" t="s">
        <v>67</v>
      </c>
      <c r="V40" s="98" t="str">
        <f>+IF(ISERR(U40/S40*100),"N/A",ROUND(U40/S40*100,2))</f>
        <v>N/A</v>
      </c>
      <c r="W40" s="99">
        <f t="shared" si="2"/>
        <v>0</v>
      </c>
    </row>
    <row r="41" spans="2:25" ht="23.25" customHeight="1" thickBot="1">
      <c r="B41" s="135" t="s">
        <v>73</v>
      </c>
      <c r="C41" s="136"/>
      <c r="D41" s="136"/>
      <c r="E41" s="90" t="s">
        <v>558</v>
      </c>
      <c r="F41" s="90"/>
      <c r="G41" s="90"/>
      <c r="H41" s="91"/>
      <c r="I41" s="91"/>
      <c r="J41" s="91"/>
      <c r="K41" s="91"/>
      <c r="L41" s="91"/>
      <c r="M41" s="91"/>
      <c r="N41" s="91"/>
      <c r="O41" s="91"/>
      <c r="P41" s="92"/>
      <c r="Q41" s="92"/>
      <c r="R41" s="93" t="s">
        <v>557</v>
      </c>
      <c r="S41" s="93" t="s">
        <v>72</v>
      </c>
      <c r="T41" s="92"/>
      <c r="U41" s="93" t="s">
        <v>556</v>
      </c>
      <c r="V41" s="92"/>
      <c r="W41" s="94">
        <f t="shared" si="2"/>
        <v>56.43</v>
      </c>
    </row>
    <row r="42" spans="2:25" ht="26.25" customHeight="1">
      <c r="B42" s="137" t="s">
        <v>71</v>
      </c>
      <c r="C42" s="138"/>
      <c r="D42" s="138"/>
      <c r="E42" s="95" t="s">
        <v>558</v>
      </c>
      <c r="F42" s="95"/>
      <c r="G42" s="95"/>
      <c r="H42" s="96"/>
      <c r="I42" s="96"/>
      <c r="J42" s="96"/>
      <c r="K42" s="96"/>
      <c r="L42" s="96"/>
      <c r="M42" s="96"/>
      <c r="N42" s="96"/>
      <c r="O42" s="96"/>
      <c r="P42" s="97"/>
      <c r="Q42" s="97"/>
      <c r="R42" s="98" t="s">
        <v>557</v>
      </c>
      <c r="S42" s="98" t="s">
        <v>556</v>
      </c>
      <c r="T42" s="98">
        <f>+IF(ISERR(S42/R42*100),"N/A",ROUND(S42/R42*100,2))</f>
        <v>56.43</v>
      </c>
      <c r="U42" s="98" t="s">
        <v>556</v>
      </c>
      <c r="V42" s="98">
        <f>+IF(ISERR(U42/S42*100),"N/A",ROUND(U42/S42*100,2))</f>
        <v>100</v>
      </c>
      <c r="W42" s="99">
        <f t="shared" si="2"/>
        <v>56.43</v>
      </c>
    </row>
    <row r="43" spans="2:25" ht="23.25" customHeight="1" thickBot="1">
      <c r="B43" s="135" t="s">
        <v>73</v>
      </c>
      <c r="C43" s="136"/>
      <c r="D43" s="136"/>
      <c r="E43" s="90" t="s">
        <v>469</v>
      </c>
      <c r="F43" s="90"/>
      <c r="G43" s="90"/>
      <c r="H43" s="91"/>
      <c r="I43" s="91"/>
      <c r="J43" s="91"/>
      <c r="K43" s="91"/>
      <c r="L43" s="91"/>
      <c r="M43" s="91"/>
      <c r="N43" s="91"/>
      <c r="O43" s="91"/>
      <c r="P43" s="92"/>
      <c r="Q43" s="92"/>
      <c r="R43" s="93" t="s">
        <v>555</v>
      </c>
      <c r="S43" s="93" t="s">
        <v>72</v>
      </c>
      <c r="T43" s="92"/>
      <c r="U43" s="93" t="s">
        <v>553</v>
      </c>
      <c r="V43" s="92"/>
      <c r="W43" s="94">
        <f t="shared" si="2"/>
        <v>57.95</v>
      </c>
    </row>
    <row r="44" spans="2:25" ht="26.25" customHeight="1">
      <c r="B44" s="137" t="s">
        <v>71</v>
      </c>
      <c r="C44" s="138"/>
      <c r="D44" s="138"/>
      <c r="E44" s="95" t="s">
        <v>469</v>
      </c>
      <c r="F44" s="95"/>
      <c r="G44" s="95"/>
      <c r="H44" s="96"/>
      <c r="I44" s="96"/>
      <c r="J44" s="96"/>
      <c r="K44" s="96"/>
      <c r="L44" s="96"/>
      <c r="M44" s="96"/>
      <c r="N44" s="96"/>
      <c r="O44" s="96"/>
      <c r="P44" s="97"/>
      <c r="Q44" s="97"/>
      <c r="R44" s="98" t="s">
        <v>554</v>
      </c>
      <c r="S44" s="98" t="s">
        <v>553</v>
      </c>
      <c r="T44" s="98">
        <f>+IF(ISERR(S44/R44*100),"N/A",ROUND(S44/R44*100,2))</f>
        <v>40.479999999999997</v>
      </c>
      <c r="U44" s="98" t="s">
        <v>553</v>
      </c>
      <c r="V44" s="98">
        <f>+IF(ISERR(U44/S44*100),"N/A",ROUND(U44/S44*100,2))</f>
        <v>100</v>
      </c>
      <c r="W44" s="99">
        <f t="shared" si="2"/>
        <v>40.479999999999997</v>
      </c>
    </row>
    <row r="45" spans="2:25" ht="23.25" customHeight="1" thickBot="1">
      <c r="B45" s="135" t="s">
        <v>73</v>
      </c>
      <c r="C45" s="136"/>
      <c r="D45" s="136"/>
      <c r="E45" s="90" t="s">
        <v>464</v>
      </c>
      <c r="F45" s="90"/>
      <c r="G45" s="90"/>
      <c r="H45" s="91"/>
      <c r="I45" s="91"/>
      <c r="J45" s="91"/>
      <c r="K45" s="91"/>
      <c r="L45" s="91"/>
      <c r="M45" s="91"/>
      <c r="N45" s="91"/>
      <c r="O45" s="91"/>
      <c r="P45" s="92"/>
      <c r="Q45" s="92"/>
      <c r="R45" s="93" t="s">
        <v>552</v>
      </c>
      <c r="S45" s="93" t="s">
        <v>72</v>
      </c>
      <c r="T45" s="92"/>
      <c r="U45" s="93" t="s">
        <v>551</v>
      </c>
      <c r="V45" s="92"/>
      <c r="W45" s="94">
        <f t="shared" si="2"/>
        <v>47.97</v>
      </c>
    </row>
    <row r="46" spans="2:25" ht="26.25" customHeight="1">
      <c r="B46" s="137" t="s">
        <v>71</v>
      </c>
      <c r="C46" s="138"/>
      <c r="D46" s="138"/>
      <c r="E46" s="95" t="s">
        <v>464</v>
      </c>
      <c r="F46" s="95"/>
      <c r="G46" s="95"/>
      <c r="H46" s="96"/>
      <c r="I46" s="96"/>
      <c r="J46" s="96"/>
      <c r="K46" s="96"/>
      <c r="L46" s="96"/>
      <c r="M46" s="96"/>
      <c r="N46" s="96"/>
      <c r="O46" s="96"/>
      <c r="P46" s="97"/>
      <c r="Q46" s="97"/>
      <c r="R46" s="98" t="s">
        <v>552</v>
      </c>
      <c r="S46" s="98" t="s">
        <v>551</v>
      </c>
      <c r="T46" s="98">
        <f>+IF(ISERR(S46/R46*100),"N/A",ROUND(S46/R46*100,2))</f>
        <v>47.97</v>
      </c>
      <c r="U46" s="98" t="s">
        <v>551</v>
      </c>
      <c r="V46" s="98">
        <f>+IF(ISERR(U46/S46*100),"N/A",ROUND(U46/S46*100,2))</f>
        <v>100</v>
      </c>
      <c r="W46" s="99">
        <f t="shared" si="2"/>
        <v>47.97</v>
      </c>
    </row>
    <row r="47" spans="2:25" ht="23.25" customHeight="1" thickBot="1">
      <c r="B47" s="135" t="s">
        <v>73</v>
      </c>
      <c r="C47" s="136"/>
      <c r="D47" s="136"/>
      <c r="E47" s="90" t="s">
        <v>531</v>
      </c>
      <c r="F47" s="90"/>
      <c r="G47" s="90"/>
      <c r="H47" s="91"/>
      <c r="I47" s="91"/>
      <c r="J47" s="91"/>
      <c r="K47" s="91"/>
      <c r="L47" s="91"/>
      <c r="M47" s="91"/>
      <c r="N47" s="91"/>
      <c r="O47" s="91"/>
      <c r="P47" s="92"/>
      <c r="Q47" s="92"/>
      <c r="R47" s="93" t="s">
        <v>550</v>
      </c>
      <c r="S47" s="93" t="s">
        <v>72</v>
      </c>
      <c r="T47" s="92"/>
      <c r="U47" s="93" t="s">
        <v>67</v>
      </c>
      <c r="V47" s="92"/>
      <c r="W47" s="94">
        <f t="shared" si="2"/>
        <v>0</v>
      </c>
    </row>
    <row r="48" spans="2:25" ht="26.25" customHeight="1">
      <c r="B48" s="137" t="s">
        <v>71</v>
      </c>
      <c r="C48" s="138"/>
      <c r="D48" s="138"/>
      <c r="E48" s="95" t="s">
        <v>531</v>
      </c>
      <c r="F48" s="95"/>
      <c r="G48" s="95"/>
      <c r="H48" s="96"/>
      <c r="I48" s="96"/>
      <c r="J48" s="96"/>
      <c r="K48" s="96"/>
      <c r="L48" s="96"/>
      <c r="M48" s="96"/>
      <c r="N48" s="96"/>
      <c r="O48" s="96"/>
      <c r="P48" s="97"/>
      <c r="Q48" s="97"/>
      <c r="R48" s="98" t="s">
        <v>67</v>
      </c>
      <c r="S48" s="98" t="s">
        <v>67</v>
      </c>
      <c r="T48" s="98" t="str">
        <f>+IF(ISERR(S48/R48*100),"N/A",ROUND(S48/R48*100,2))</f>
        <v>N/A</v>
      </c>
      <c r="U48" s="98" t="s">
        <v>67</v>
      </c>
      <c r="V48" s="98" t="str">
        <f>+IF(ISERR(U48/S48*100),"N/A",ROUND(U48/S48*100,2))</f>
        <v>N/A</v>
      </c>
      <c r="W48" s="99" t="str">
        <f t="shared" si="2"/>
        <v>N/A</v>
      </c>
    </row>
    <row r="49" spans="2:23" ht="23.25" customHeight="1" thickBot="1">
      <c r="B49" s="135" t="s">
        <v>73</v>
      </c>
      <c r="C49" s="136"/>
      <c r="D49" s="136"/>
      <c r="E49" s="90" t="s">
        <v>548</v>
      </c>
      <c r="F49" s="90"/>
      <c r="G49" s="90"/>
      <c r="H49" s="91"/>
      <c r="I49" s="91"/>
      <c r="J49" s="91"/>
      <c r="K49" s="91"/>
      <c r="L49" s="91"/>
      <c r="M49" s="91"/>
      <c r="N49" s="91"/>
      <c r="O49" s="91"/>
      <c r="P49" s="92"/>
      <c r="Q49" s="92"/>
      <c r="R49" s="93" t="s">
        <v>549</v>
      </c>
      <c r="S49" s="93" t="s">
        <v>72</v>
      </c>
      <c r="T49" s="92"/>
      <c r="U49" s="93" t="s">
        <v>546</v>
      </c>
      <c r="V49" s="92"/>
      <c r="W49" s="94">
        <f t="shared" si="2"/>
        <v>10.41</v>
      </c>
    </row>
    <row r="50" spans="2:23" ht="26.25" customHeight="1" thickBot="1">
      <c r="B50" s="137" t="s">
        <v>71</v>
      </c>
      <c r="C50" s="138"/>
      <c r="D50" s="138"/>
      <c r="E50" s="95" t="s">
        <v>548</v>
      </c>
      <c r="F50" s="95"/>
      <c r="G50" s="95"/>
      <c r="H50" s="96"/>
      <c r="I50" s="96"/>
      <c r="J50" s="96"/>
      <c r="K50" s="96"/>
      <c r="L50" s="96"/>
      <c r="M50" s="96"/>
      <c r="N50" s="96"/>
      <c r="O50" s="96"/>
      <c r="P50" s="97"/>
      <c r="Q50" s="97"/>
      <c r="R50" s="98" t="s">
        <v>547</v>
      </c>
      <c r="S50" s="98" t="s">
        <v>546</v>
      </c>
      <c r="T50" s="98">
        <f>+IF(ISERR(S50/R50*100),"N/A",ROUND(S50/R50*100,2))</f>
        <v>10.62</v>
      </c>
      <c r="U50" s="98" t="s">
        <v>546</v>
      </c>
      <c r="V50" s="98">
        <f>+IF(ISERR(U50/S50*100),"N/A",ROUND(U50/S50*100,2))</f>
        <v>100</v>
      </c>
      <c r="W50" s="99">
        <f t="shared" si="2"/>
        <v>10.62</v>
      </c>
    </row>
    <row r="51" spans="2:23" ht="22.5" customHeight="1" thickTop="1" thickBot="1">
      <c r="B51" s="66" t="s">
        <v>66</v>
      </c>
      <c r="C51" s="67"/>
      <c r="D51" s="67"/>
      <c r="E51" s="67"/>
      <c r="F51" s="67"/>
      <c r="G51" s="67"/>
      <c r="H51" s="68"/>
      <c r="I51" s="68"/>
      <c r="J51" s="68"/>
      <c r="K51" s="68"/>
      <c r="L51" s="68"/>
      <c r="M51" s="68"/>
      <c r="N51" s="68"/>
      <c r="O51" s="68"/>
      <c r="P51" s="68"/>
      <c r="Q51" s="68"/>
      <c r="R51" s="68"/>
      <c r="S51" s="68"/>
      <c r="T51" s="68"/>
      <c r="U51" s="68"/>
      <c r="V51" s="68"/>
      <c r="W51" s="69"/>
    </row>
    <row r="52" spans="2:23" ht="37.5" customHeight="1" thickTop="1">
      <c r="B52" s="123" t="s">
        <v>2341</v>
      </c>
      <c r="C52" s="124"/>
      <c r="D52" s="124"/>
      <c r="E52" s="124"/>
      <c r="F52" s="124"/>
      <c r="G52" s="124"/>
      <c r="H52" s="124"/>
      <c r="I52" s="124"/>
      <c r="J52" s="124"/>
      <c r="K52" s="124"/>
      <c r="L52" s="124"/>
      <c r="M52" s="124"/>
      <c r="N52" s="124"/>
      <c r="O52" s="124"/>
      <c r="P52" s="124"/>
      <c r="Q52" s="124"/>
      <c r="R52" s="124"/>
      <c r="S52" s="124"/>
      <c r="T52" s="124"/>
      <c r="U52" s="124"/>
      <c r="V52" s="124"/>
      <c r="W52" s="125"/>
    </row>
    <row r="53" spans="2:23" ht="271" customHeight="1" thickBot="1">
      <c r="B53" s="126"/>
      <c r="C53" s="127"/>
      <c r="D53" s="127"/>
      <c r="E53" s="127"/>
      <c r="F53" s="127"/>
      <c r="G53" s="127"/>
      <c r="H53" s="127"/>
      <c r="I53" s="127"/>
      <c r="J53" s="127"/>
      <c r="K53" s="127"/>
      <c r="L53" s="127"/>
      <c r="M53" s="127"/>
      <c r="N53" s="127"/>
      <c r="O53" s="127"/>
      <c r="P53" s="127"/>
      <c r="Q53" s="127"/>
      <c r="R53" s="127"/>
      <c r="S53" s="127"/>
      <c r="T53" s="127"/>
      <c r="U53" s="127"/>
      <c r="V53" s="127"/>
      <c r="W53" s="128"/>
    </row>
    <row r="54" spans="2:23" ht="37.5" customHeight="1" thickTop="1">
      <c r="B54" s="123" t="s">
        <v>2342</v>
      </c>
      <c r="C54" s="124"/>
      <c r="D54" s="124"/>
      <c r="E54" s="124"/>
      <c r="F54" s="124"/>
      <c r="G54" s="124"/>
      <c r="H54" s="124"/>
      <c r="I54" s="124"/>
      <c r="J54" s="124"/>
      <c r="K54" s="124"/>
      <c r="L54" s="124"/>
      <c r="M54" s="124"/>
      <c r="N54" s="124"/>
      <c r="O54" s="124"/>
      <c r="P54" s="124"/>
      <c r="Q54" s="124"/>
      <c r="R54" s="124"/>
      <c r="S54" s="124"/>
      <c r="T54" s="124"/>
      <c r="U54" s="124"/>
      <c r="V54" s="124"/>
      <c r="W54" s="125"/>
    </row>
    <row r="55" spans="2:23" ht="207.5" customHeight="1" thickBot="1">
      <c r="B55" s="126"/>
      <c r="C55" s="127"/>
      <c r="D55" s="127"/>
      <c r="E55" s="127"/>
      <c r="F55" s="127"/>
      <c r="G55" s="127"/>
      <c r="H55" s="127"/>
      <c r="I55" s="127"/>
      <c r="J55" s="127"/>
      <c r="K55" s="127"/>
      <c r="L55" s="127"/>
      <c r="M55" s="127"/>
      <c r="N55" s="127"/>
      <c r="O55" s="127"/>
      <c r="P55" s="127"/>
      <c r="Q55" s="127"/>
      <c r="R55" s="127"/>
      <c r="S55" s="127"/>
      <c r="T55" s="127"/>
      <c r="U55" s="127"/>
      <c r="V55" s="127"/>
      <c r="W55" s="128"/>
    </row>
    <row r="56" spans="2:23" ht="37.5" customHeight="1" thickTop="1">
      <c r="B56" s="123" t="s">
        <v>2343</v>
      </c>
      <c r="C56" s="124"/>
      <c r="D56" s="124"/>
      <c r="E56" s="124"/>
      <c r="F56" s="124"/>
      <c r="G56" s="124"/>
      <c r="H56" s="124"/>
      <c r="I56" s="124"/>
      <c r="J56" s="124"/>
      <c r="K56" s="124"/>
      <c r="L56" s="124"/>
      <c r="M56" s="124"/>
      <c r="N56" s="124"/>
      <c r="O56" s="124"/>
      <c r="P56" s="124"/>
      <c r="Q56" s="124"/>
      <c r="R56" s="124"/>
      <c r="S56" s="124"/>
      <c r="T56" s="124"/>
      <c r="U56" s="124"/>
      <c r="V56" s="124"/>
      <c r="W56" s="125"/>
    </row>
    <row r="57" spans="2:23" ht="183.5" customHeight="1" thickBot="1">
      <c r="B57" s="129"/>
      <c r="C57" s="130"/>
      <c r="D57" s="130"/>
      <c r="E57" s="130"/>
      <c r="F57" s="130"/>
      <c r="G57" s="130"/>
      <c r="H57" s="130"/>
      <c r="I57" s="130"/>
      <c r="J57" s="130"/>
      <c r="K57" s="130"/>
      <c r="L57" s="130"/>
      <c r="M57" s="130"/>
      <c r="N57" s="130"/>
      <c r="O57" s="130"/>
      <c r="P57" s="130"/>
      <c r="Q57" s="130"/>
      <c r="R57" s="130"/>
      <c r="S57" s="130"/>
      <c r="T57" s="130"/>
      <c r="U57" s="130"/>
      <c r="V57" s="130"/>
      <c r="W57" s="131"/>
    </row>
  </sheetData>
  <mergeCells count="10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D12:H12"/>
    <mergeCell ref="I12:W12"/>
    <mergeCell ref="C13:W13"/>
    <mergeCell ref="C14:W14"/>
    <mergeCell ref="B17:I17"/>
    <mergeCell ref="K17:Q17"/>
    <mergeCell ref="S17:W17"/>
    <mergeCell ref="C18:I18"/>
    <mergeCell ref="L18:Q18"/>
    <mergeCell ref="T18:W18"/>
    <mergeCell ref="S23:S24"/>
    <mergeCell ref="T23:T24"/>
    <mergeCell ref="C19:I19"/>
    <mergeCell ref="L19:Q19"/>
    <mergeCell ref="T19:W19"/>
    <mergeCell ref="C20:W20"/>
    <mergeCell ref="B22:T22"/>
    <mergeCell ref="U22:W22"/>
    <mergeCell ref="U23:U24"/>
    <mergeCell ref="V23:V24"/>
    <mergeCell ref="W23:W24"/>
    <mergeCell ref="B25:L25"/>
    <mergeCell ref="M25:N25"/>
    <mergeCell ref="O25:P25"/>
    <mergeCell ref="Q25:R25"/>
    <mergeCell ref="B23:L24"/>
    <mergeCell ref="M23:N24"/>
    <mergeCell ref="O23:P24"/>
    <mergeCell ref="B26:L26"/>
    <mergeCell ref="M26:N26"/>
    <mergeCell ref="O26:P26"/>
    <mergeCell ref="Q26:R26"/>
    <mergeCell ref="Q23:R24"/>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7:Q38"/>
    <mergeCell ref="S37:T37"/>
    <mergeCell ref="V37:W37"/>
    <mergeCell ref="B39:D39"/>
    <mergeCell ref="B40:D40"/>
    <mergeCell ref="B41:D41"/>
    <mergeCell ref="B42:D42"/>
    <mergeCell ref="B43:D43"/>
    <mergeCell ref="B44:D44"/>
    <mergeCell ref="B45:D45"/>
    <mergeCell ref="B46:D46"/>
    <mergeCell ref="B47:D47"/>
    <mergeCell ref="B48:D48"/>
    <mergeCell ref="B49:D49"/>
    <mergeCell ref="B50:D50"/>
    <mergeCell ref="B52:W53"/>
    <mergeCell ref="B54:W55"/>
    <mergeCell ref="B56:W57"/>
  </mergeCells>
  <printOptions horizontalCentered="1"/>
  <pageMargins left="0.7" right="0.7" top="0.75" bottom="0.75" header="0.3" footer="0.3"/>
  <pageSetup paperSize="119" scale="50" fitToHeight="6" orientation="landscape" r:id="rId1"/>
  <headerFooter>
    <oddFooter>&amp;R&amp;P de &amp;N</oddFooter>
  </headerFooter>
  <rowBreaks count="3" manualBreakCount="3">
    <brk id="16" min="1" max="20" man="1"/>
    <brk id="50" min="1" max="22" man="1"/>
    <brk id="55" min="1"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493</v>
      </c>
      <c r="D4" s="176" t="s">
        <v>42</v>
      </c>
      <c r="E4" s="176"/>
      <c r="F4" s="176"/>
      <c r="G4" s="176"/>
      <c r="H4" s="177"/>
      <c r="J4" s="178" t="s">
        <v>131</v>
      </c>
      <c r="K4" s="176"/>
      <c r="L4" s="71" t="s">
        <v>610</v>
      </c>
      <c r="M4" s="179" t="s">
        <v>609</v>
      </c>
      <c r="N4" s="179"/>
      <c r="O4" s="179"/>
      <c r="P4" s="179"/>
      <c r="Q4" s="180"/>
      <c r="R4" s="72"/>
      <c r="S4" s="181" t="s">
        <v>2124</v>
      </c>
      <c r="T4" s="182"/>
      <c r="U4" s="182"/>
      <c r="V4" s="166" t="s">
        <v>599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602</v>
      </c>
      <c r="D6" s="159" t="s">
        <v>608</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607</v>
      </c>
      <c r="K8" s="57" t="s">
        <v>606</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76" customHeight="1" thickTop="1" thickBot="1">
      <c r="B10" s="77" t="s">
        <v>118</v>
      </c>
      <c r="C10" s="166" t="s">
        <v>605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522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604</v>
      </c>
      <c r="C21" s="140"/>
      <c r="D21" s="140"/>
      <c r="E21" s="140"/>
      <c r="F21" s="140"/>
      <c r="G21" s="140"/>
      <c r="H21" s="140"/>
      <c r="I21" s="140"/>
      <c r="J21" s="140"/>
      <c r="K21" s="140"/>
      <c r="L21" s="140"/>
      <c r="M21" s="141" t="s">
        <v>602</v>
      </c>
      <c r="N21" s="141"/>
      <c r="O21" s="141" t="s">
        <v>77</v>
      </c>
      <c r="P21" s="141"/>
      <c r="Q21" s="141" t="s">
        <v>74</v>
      </c>
      <c r="R21" s="141"/>
      <c r="S21" s="84" t="s">
        <v>307</v>
      </c>
      <c r="T21" s="84" t="s">
        <v>193</v>
      </c>
      <c r="U21" s="84" t="s">
        <v>193</v>
      </c>
      <c r="V21" s="84" t="str">
        <f>+IF(ISERR(U21/T21*100),"N/A",ROUND(U21/T21*100,2))</f>
        <v>N/A</v>
      </c>
      <c r="W21" s="85" t="str">
        <f>+IF(ISERR(U21/S21*100),"N/A",ROUND(U21/S21*100,2))</f>
        <v>N/A</v>
      </c>
    </row>
    <row r="22" spans="2:27" ht="56.25" customHeight="1" thickBot="1">
      <c r="B22" s="139" t="s">
        <v>603</v>
      </c>
      <c r="C22" s="140"/>
      <c r="D22" s="140"/>
      <c r="E22" s="140"/>
      <c r="F22" s="140"/>
      <c r="G22" s="140"/>
      <c r="H22" s="140"/>
      <c r="I22" s="140"/>
      <c r="J22" s="140"/>
      <c r="K22" s="140"/>
      <c r="L22" s="140"/>
      <c r="M22" s="141" t="s">
        <v>602</v>
      </c>
      <c r="N22" s="141"/>
      <c r="O22" s="141" t="s">
        <v>77</v>
      </c>
      <c r="P22" s="141"/>
      <c r="Q22" s="141" t="s">
        <v>74</v>
      </c>
      <c r="R22" s="141"/>
      <c r="S22" s="84" t="s">
        <v>601</v>
      </c>
      <c r="T22" s="84" t="s">
        <v>193</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600</v>
      </c>
      <c r="F26" s="90"/>
      <c r="G26" s="90"/>
      <c r="H26" s="91"/>
      <c r="I26" s="91"/>
      <c r="J26" s="91"/>
      <c r="K26" s="91"/>
      <c r="L26" s="91"/>
      <c r="M26" s="91"/>
      <c r="N26" s="91"/>
      <c r="O26" s="91"/>
      <c r="P26" s="92"/>
      <c r="Q26" s="92"/>
      <c r="R26" s="93" t="s">
        <v>599</v>
      </c>
      <c r="S26" s="93" t="s">
        <v>72</v>
      </c>
      <c r="T26" s="92"/>
      <c r="U26" s="93" t="s">
        <v>222</v>
      </c>
      <c r="V26" s="92"/>
      <c r="W26" s="94">
        <f>+IF(ISERR(U26/R26*100),"N/A",ROUND(U26/R26*100,2))</f>
        <v>0.6</v>
      </c>
    </row>
    <row r="27" spans="2:27" ht="26.25" customHeight="1" thickBot="1">
      <c r="B27" s="137" t="s">
        <v>71</v>
      </c>
      <c r="C27" s="138"/>
      <c r="D27" s="138"/>
      <c r="E27" s="95" t="s">
        <v>600</v>
      </c>
      <c r="F27" s="95"/>
      <c r="G27" s="95"/>
      <c r="H27" s="96"/>
      <c r="I27" s="96"/>
      <c r="J27" s="96"/>
      <c r="K27" s="96"/>
      <c r="L27" s="96"/>
      <c r="M27" s="96"/>
      <c r="N27" s="96"/>
      <c r="O27" s="96"/>
      <c r="P27" s="97"/>
      <c r="Q27" s="97"/>
      <c r="R27" s="98" t="s">
        <v>599</v>
      </c>
      <c r="S27" s="98" t="s">
        <v>222</v>
      </c>
      <c r="T27" s="98">
        <f>+IF(ISERR(S27/R27*100),"N/A",ROUND(S27/R27*100,2))</f>
        <v>0.6</v>
      </c>
      <c r="U27" s="98" t="s">
        <v>222</v>
      </c>
      <c r="V27" s="98">
        <f>+IF(ISERR(U27/S27*100),"N/A",ROUND(U27/S27*100,2))</f>
        <v>100</v>
      </c>
      <c r="W27" s="99">
        <f>+IF(ISERR(U27/R27*100),"N/A",ROUND(U27/R27*100,2))</f>
        <v>0.6</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2338</v>
      </c>
      <c r="C29" s="124"/>
      <c r="D29" s="124"/>
      <c r="E29" s="124"/>
      <c r="F29" s="124"/>
      <c r="G29" s="124"/>
      <c r="H29" s="124"/>
      <c r="I29" s="124"/>
      <c r="J29" s="124"/>
      <c r="K29" s="124"/>
      <c r="L29" s="124"/>
      <c r="M29" s="124"/>
      <c r="N29" s="124"/>
      <c r="O29" s="124"/>
      <c r="P29" s="124"/>
      <c r="Q29" s="124"/>
      <c r="R29" s="124"/>
      <c r="S29" s="124"/>
      <c r="T29" s="124"/>
      <c r="U29" s="124"/>
      <c r="V29" s="124"/>
      <c r="W29" s="125"/>
    </row>
    <row r="30" spans="2:27" ht="92"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2339</v>
      </c>
      <c r="C31" s="124"/>
      <c r="D31" s="124"/>
      <c r="E31" s="124"/>
      <c r="F31" s="124"/>
      <c r="G31" s="124"/>
      <c r="H31" s="124"/>
      <c r="I31" s="124"/>
      <c r="J31" s="124"/>
      <c r="K31" s="124"/>
      <c r="L31" s="124"/>
      <c r="M31" s="124"/>
      <c r="N31" s="124"/>
      <c r="O31" s="124"/>
      <c r="P31" s="124"/>
      <c r="Q31" s="124"/>
      <c r="R31" s="124"/>
      <c r="S31" s="124"/>
      <c r="T31" s="124"/>
      <c r="U31" s="124"/>
      <c r="V31" s="124"/>
      <c r="W31" s="125"/>
    </row>
    <row r="32" spans="2:27" ht="1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2340</v>
      </c>
      <c r="C33" s="124"/>
      <c r="D33" s="124"/>
      <c r="E33" s="124"/>
      <c r="F33" s="124"/>
      <c r="G33" s="124"/>
      <c r="H33" s="124"/>
      <c r="I33" s="124"/>
      <c r="J33" s="124"/>
      <c r="K33" s="124"/>
      <c r="L33" s="124"/>
      <c r="M33" s="124"/>
      <c r="N33" s="124"/>
      <c r="O33" s="124"/>
      <c r="P33" s="124"/>
      <c r="Q33" s="124"/>
      <c r="R33" s="124"/>
      <c r="S33" s="124"/>
      <c r="T33" s="124"/>
      <c r="U33" s="124"/>
      <c r="V33" s="124"/>
      <c r="W33" s="125"/>
    </row>
    <row r="34" spans="2:23" ht="51" customHeight="1"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493</v>
      </c>
      <c r="D4" s="176" t="s">
        <v>42</v>
      </c>
      <c r="E4" s="176"/>
      <c r="F4" s="176"/>
      <c r="G4" s="176"/>
      <c r="H4" s="177"/>
      <c r="J4" s="178" t="s">
        <v>131</v>
      </c>
      <c r="K4" s="176"/>
      <c r="L4" s="71" t="s">
        <v>623</v>
      </c>
      <c r="M4" s="179" t="s">
        <v>622</v>
      </c>
      <c r="N4" s="179"/>
      <c r="O4" s="179"/>
      <c r="P4" s="179"/>
      <c r="Q4" s="180"/>
      <c r="R4" s="72"/>
      <c r="S4" s="181" t="s">
        <v>2124</v>
      </c>
      <c r="T4" s="182"/>
      <c r="U4" s="182"/>
      <c r="V4" s="166" t="s">
        <v>621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535</v>
      </c>
      <c r="D6" s="159" t="s">
        <v>543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620</v>
      </c>
      <c r="K8" s="57" t="s">
        <v>620</v>
      </c>
      <c r="L8" s="57" t="s">
        <v>619</v>
      </c>
      <c r="M8" s="57" t="s">
        <v>618</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617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537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616</v>
      </c>
      <c r="C21" s="140"/>
      <c r="D21" s="140"/>
      <c r="E21" s="140"/>
      <c r="F21" s="140"/>
      <c r="G21" s="140"/>
      <c r="H21" s="140"/>
      <c r="I21" s="140"/>
      <c r="J21" s="140"/>
      <c r="K21" s="140"/>
      <c r="L21" s="140"/>
      <c r="M21" s="141" t="s">
        <v>535</v>
      </c>
      <c r="N21" s="141"/>
      <c r="O21" s="141" t="s">
        <v>77</v>
      </c>
      <c r="P21" s="141"/>
      <c r="Q21" s="141" t="s">
        <v>86</v>
      </c>
      <c r="R21" s="141"/>
      <c r="S21" s="84" t="s">
        <v>89</v>
      </c>
      <c r="T21" s="84" t="s">
        <v>89</v>
      </c>
      <c r="U21" s="84" t="s">
        <v>615</v>
      </c>
      <c r="V21" s="84">
        <f>+IF(ISERR(U21/T21*100),"N/A",ROUND(U21/T21*100,2))</f>
        <v>117.2</v>
      </c>
      <c r="W21" s="85">
        <f>+IF(ISERR(U21/S21*100),"N/A",ROUND(U21/S21*100,2))</f>
        <v>117.2</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531</v>
      </c>
      <c r="F25" s="90"/>
      <c r="G25" s="90"/>
      <c r="H25" s="91"/>
      <c r="I25" s="91"/>
      <c r="J25" s="91"/>
      <c r="K25" s="91"/>
      <c r="L25" s="91"/>
      <c r="M25" s="91"/>
      <c r="N25" s="91"/>
      <c r="O25" s="91"/>
      <c r="P25" s="92"/>
      <c r="Q25" s="92"/>
      <c r="R25" s="93" t="s">
        <v>614</v>
      </c>
      <c r="S25" s="93" t="s">
        <v>72</v>
      </c>
      <c r="T25" s="92"/>
      <c r="U25" s="93" t="s">
        <v>611</v>
      </c>
      <c r="V25" s="92"/>
      <c r="W25" s="94">
        <f>+IF(ISERR(U25/R25*100),"N/A",ROUND(U25/R25*100,2))</f>
        <v>50.49</v>
      </c>
    </row>
    <row r="26" spans="2:27" ht="26.25" customHeight="1" thickBot="1">
      <c r="B26" s="137" t="s">
        <v>71</v>
      </c>
      <c r="C26" s="138"/>
      <c r="D26" s="138"/>
      <c r="E26" s="95" t="s">
        <v>531</v>
      </c>
      <c r="F26" s="95"/>
      <c r="G26" s="95"/>
      <c r="H26" s="96"/>
      <c r="I26" s="96"/>
      <c r="J26" s="96"/>
      <c r="K26" s="96"/>
      <c r="L26" s="96"/>
      <c r="M26" s="96"/>
      <c r="N26" s="96"/>
      <c r="O26" s="96"/>
      <c r="P26" s="97"/>
      <c r="Q26" s="97"/>
      <c r="R26" s="98" t="s">
        <v>613</v>
      </c>
      <c r="S26" s="98" t="s">
        <v>612</v>
      </c>
      <c r="T26" s="98">
        <f>+IF(ISERR(S26/R26*100),"N/A",ROUND(S26/R26*100,2))</f>
        <v>51.47</v>
      </c>
      <c r="U26" s="98" t="s">
        <v>611</v>
      </c>
      <c r="V26" s="98">
        <f>+IF(ISERR(U26/S26*100),"N/A",ROUND(U26/S26*100,2))</f>
        <v>98.78</v>
      </c>
      <c r="W26" s="99">
        <f>+IF(ISERR(U26/R26*100),"N/A",ROUND(U26/R26*100,2))</f>
        <v>50.85</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2336</v>
      </c>
      <c r="C28" s="124"/>
      <c r="D28" s="124"/>
      <c r="E28" s="124"/>
      <c r="F28" s="124"/>
      <c r="G28" s="124"/>
      <c r="H28" s="124"/>
      <c r="I28" s="124"/>
      <c r="J28" s="124"/>
      <c r="K28" s="124"/>
      <c r="L28" s="124"/>
      <c r="M28" s="124"/>
      <c r="N28" s="124"/>
      <c r="O28" s="124"/>
      <c r="P28" s="124"/>
      <c r="Q28" s="124"/>
      <c r="R28" s="124"/>
      <c r="S28" s="124"/>
      <c r="T28" s="124"/>
      <c r="U28" s="124"/>
      <c r="V28" s="124"/>
      <c r="W28" s="125"/>
    </row>
    <row r="29" spans="2:27" ht="42"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2334</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2337</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493</v>
      </c>
      <c r="D4" s="176" t="s">
        <v>42</v>
      </c>
      <c r="E4" s="176"/>
      <c r="F4" s="176"/>
      <c r="G4" s="176"/>
      <c r="H4" s="177"/>
      <c r="J4" s="178" t="s">
        <v>131</v>
      </c>
      <c r="K4" s="176"/>
      <c r="L4" s="71" t="s">
        <v>635</v>
      </c>
      <c r="M4" s="179" t="s">
        <v>634</v>
      </c>
      <c r="N4" s="179"/>
      <c r="O4" s="179"/>
      <c r="P4" s="179"/>
      <c r="Q4" s="180"/>
      <c r="R4" s="72"/>
      <c r="S4" s="181" t="s">
        <v>2124</v>
      </c>
      <c r="T4" s="182"/>
      <c r="U4" s="182"/>
      <c r="V4" s="166" t="s">
        <v>633</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535</v>
      </c>
      <c r="D6" s="159" t="s">
        <v>543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632</v>
      </c>
      <c r="K8" s="57" t="s">
        <v>632</v>
      </c>
      <c r="L8" s="57" t="s">
        <v>631</v>
      </c>
      <c r="M8" s="57" t="s">
        <v>630</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629</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537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616</v>
      </c>
      <c r="C21" s="140"/>
      <c r="D21" s="140"/>
      <c r="E21" s="140"/>
      <c r="F21" s="140"/>
      <c r="G21" s="140"/>
      <c r="H21" s="140"/>
      <c r="I21" s="140"/>
      <c r="J21" s="140"/>
      <c r="K21" s="140"/>
      <c r="L21" s="140"/>
      <c r="M21" s="141" t="s">
        <v>535</v>
      </c>
      <c r="N21" s="141"/>
      <c r="O21" s="141" t="s">
        <v>77</v>
      </c>
      <c r="P21" s="141"/>
      <c r="Q21" s="141" t="s">
        <v>86</v>
      </c>
      <c r="R21" s="141"/>
      <c r="S21" s="84" t="s">
        <v>89</v>
      </c>
      <c r="T21" s="84" t="s">
        <v>89</v>
      </c>
      <c r="U21" s="84" t="s">
        <v>628</v>
      </c>
      <c r="V21" s="84">
        <f>+IF(ISERR(U21/T21*100),"N/A",ROUND(U21/T21*100,2))</f>
        <v>104.4</v>
      </c>
      <c r="W21" s="85">
        <f>+IF(ISERR(U21/S21*100),"N/A",ROUND(U21/S21*100,2))</f>
        <v>104.4</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531</v>
      </c>
      <c r="F25" s="90"/>
      <c r="G25" s="90"/>
      <c r="H25" s="91"/>
      <c r="I25" s="91"/>
      <c r="J25" s="91"/>
      <c r="K25" s="91"/>
      <c r="L25" s="91"/>
      <c r="M25" s="91"/>
      <c r="N25" s="91"/>
      <c r="O25" s="91"/>
      <c r="P25" s="92"/>
      <c r="Q25" s="92"/>
      <c r="R25" s="93" t="s">
        <v>627</v>
      </c>
      <c r="S25" s="93" t="s">
        <v>72</v>
      </c>
      <c r="T25" s="92"/>
      <c r="U25" s="93" t="s">
        <v>624</v>
      </c>
      <c r="V25" s="92"/>
      <c r="W25" s="94">
        <f>+IF(ISERR(U25/R25*100),"N/A",ROUND(U25/R25*100,2))</f>
        <v>39.56</v>
      </c>
    </row>
    <row r="26" spans="2:27" ht="26.25" customHeight="1" thickBot="1">
      <c r="B26" s="137" t="s">
        <v>71</v>
      </c>
      <c r="C26" s="138"/>
      <c r="D26" s="138"/>
      <c r="E26" s="95" t="s">
        <v>531</v>
      </c>
      <c r="F26" s="95"/>
      <c r="G26" s="95"/>
      <c r="H26" s="96"/>
      <c r="I26" s="96"/>
      <c r="J26" s="96"/>
      <c r="K26" s="96"/>
      <c r="L26" s="96"/>
      <c r="M26" s="96"/>
      <c r="N26" s="96"/>
      <c r="O26" s="96"/>
      <c r="P26" s="97"/>
      <c r="Q26" s="97"/>
      <c r="R26" s="98" t="s">
        <v>626</v>
      </c>
      <c r="S26" s="98" t="s">
        <v>625</v>
      </c>
      <c r="T26" s="98">
        <f>+IF(ISERR(S26/R26*100),"N/A",ROUND(S26/R26*100,2))</f>
        <v>61.55</v>
      </c>
      <c r="U26" s="98" t="s">
        <v>624</v>
      </c>
      <c r="V26" s="98">
        <f>+IF(ISERR(U26/S26*100),"N/A",ROUND(U26/S26*100,2))</f>
        <v>65.8</v>
      </c>
      <c r="W26" s="99">
        <f>+IF(ISERR(U26/R26*100),"N/A",ROUND(U26/R26*100,2))</f>
        <v>40.5</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2333</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2334</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2335</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132</v>
      </c>
      <c r="D4" s="176" t="s">
        <v>34</v>
      </c>
      <c r="E4" s="176"/>
      <c r="F4" s="176"/>
      <c r="G4" s="176"/>
      <c r="H4" s="177"/>
      <c r="J4" s="178" t="s">
        <v>131</v>
      </c>
      <c r="K4" s="176"/>
      <c r="L4" s="71" t="s">
        <v>130</v>
      </c>
      <c r="M4" s="179" t="s">
        <v>129</v>
      </c>
      <c r="N4" s="179"/>
      <c r="O4" s="179"/>
      <c r="P4" s="179"/>
      <c r="Q4" s="180"/>
      <c r="R4" s="72"/>
      <c r="S4" s="181" t="s">
        <v>2124</v>
      </c>
      <c r="T4" s="182"/>
      <c r="U4" s="182"/>
      <c r="V4" s="166" t="s">
        <v>69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87</v>
      </c>
      <c r="D6" s="159" t="s">
        <v>127</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122</v>
      </c>
      <c r="K8" s="57" t="s">
        <v>121</v>
      </c>
      <c r="L8" s="57" t="s">
        <v>120</v>
      </c>
      <c r="M8" s="57" t="s">
        <v>119</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117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109</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95</v>
      </c>
      <c r="C21" s="140"/>
      <c r="D21" s="140"/>
      <c r="E21" s="140"/>
      <c r="F21" s="140"/>
      <c r="G21" s="140"/>
      <c r="H21" s="140"/>
      <c r="I21" s="140"/>
      <c r="J21" s="140"/>
      <c r="K21" s="140"/>
      <c r="L21" s="140"/>
      <c r="M21" s="141" t="s">
        <v>87</v>
      </c>
      <c r="N21" s="141"/>
      <c r="O21" s="141" t="s">
        <v>77</v>
      </c>
      <c r="P21" s="141"/>
      <c r="Q21" s="141" t="s">
        <v>86</v>
      </c>
      <c r="R21" s="141"/>
      <c r="S21" s="84" t="s">
        <v>85</v>
      </c>
      <c r="T21" s="84" t="s">
        <v>89</v>
      </c>
      <c r="U21" s="84" t="s">
        <v>89</v>
      </c>
      <c r="V21" s="84">
        <f>+IF(ISERR(U21/T21*100),"N/A",ROUND(U21/T21*100,2))</f>
        <v>100</v>
      </c>
      <c r="W21" s="85">
        <f>+IF(ISERR(U21/S21*100),"N/A",ROUND(U21/S21*100,2))</f>
        <v>50</v>
      </c>
    </row>
    <row r="22" spans="2:27" ht="56.25" customHeight="1">
      <c r="B22" s="139" t="s">
        <v>94</v>
      </c>
      <c r="C22" s="140"/>
      <c r="D22" s="140"/>
      <c r="E22" s="140"/>
      <c r="F22" s="140"/>
      <c r="G22" s="140"/>
      <c r="H22" s="140"/>
      <c r="I22" s="140"/>
      <c r="J22" s="140"/>
      <c r="K22" s="140"/>
      <c r="L22" s="140"/>
      <c r="M22" s="141" t="s">
        <v>87</v>
      </c>
      <c r="N22" s="141"/>
      <c r="O22" s="141" t="s">
        <v>77</v>
      </c>
      <c r="P22" s="141"/>
      <c r="Q22" s="141" t="s">
        <v>86</v>
      </c>
      <c r="R22" s="141"/>
      <c r="S22" s="84" t="s">
        <v>93</v>
      </c>
      <c r="T22" s="84" t="s">
        <v>92</v>
      </c>
      <c r="U22" s="84" t="s">
        <v>91</v>
      </c>
      <c r="V22" s="84">
        <f>+IF(ISERR(U22/T22*100),"N/A",ROUND(U22/T22*100,2))</f>
        <v>510.53</v>
      </c>
      <c r="W22" s="85">
        <f>+IF(ISERR(U22/S22*100),"N/A",ROUND(U22/S22*100,2))</f>
        <v>273.24</v>
      </c>
    </row>
    <row r="23" spans="2:27" ht="56.25" customHeight="1">
      <c r="B23" s="139" t="s">
        <v>90</v>
      </c>
      <c r="C23" s="140"/>
      <c r="D23" s="140"/>
      <c r="E23" s="140"/>
      <c r="F23" s="140"/>
      <c r="G23" s="140"/>
      <c r="H23" s="140"/>
      <c r="I23" s="140"/>
      <c r="J23" s="140"/>
      <c r="K23" s="140"/>
      <c r="L23" s="140"/>
      <c r="M23" s="141" t="s">
        <v>87</v>
      </c>
      <c r="N23" s="141"/>
      <c r="O23" s="141" t="s">
        <v>77</v>
      </c>
      <c r="P23" s="141"/>
      <c r="Q23" s="141" t="s">
        <v>86</v>
      </c>
      <c r="R23" s="141"/>
      <c r="S23" s="84" t="s">
        <v>85</v>
      </c>
      <c r="T23" s="84" t="s">
        <v>89</v>
      </c>
      <c r="U23" s="84" t="s">
        <v>89</v>
      </c>
      <c r="V23" s="84">
        <f>+IF(ISERR(U23/T23*100),"N/A",ROUND(U23/T23*100,2))</f>
        <v>100</v>
      </c>
      <c r="W23" s="85">
        <f>+IF(ISERR(U23/S23*100),"N/A",ROUND(U23/S23*100,2))</f>
        <v>50</v>
      </c>
    </row>
    <row r="24" spans="2:27" ht="56.25" customHeight="1" thickBot="1">
      <c r="B24" s="139" t="s">
        <v>88</v>
      </c>
      <c r="C24" s="140"/>
      <c r="D24" s="140"/>
      <c r="E24" s="140"/>
      <c r="F24" s="140"/>
      <c r="G24" s="140"/>
      <c r="H24" s="140"/>
      <c r="I24" s="140"/>
      <c r="J24" s="140"/>
      <c r="K24" s="140"/>
      <c r="L24" s="140"/>
      <c r="M24" s="141" t="s">
        <v>87</v>
      </c>
      <c r="N24" s="141"/>
      <c r="O24" s="141" t="s">
        <v>77</v>
      </c>
      <c r="P24" s="141"/>
      <c r="Q24" s="141" t="s">
        <v>86</v>
      </c>
      <c r="R24" s="141"/>
      <c r="S24" s="84" t="s">
        <v>85</v>
      </c>
      <c r="T24" s="84" t="s">
        <v>84</v>
      </c>
      <c r="U24" s="84" t="s">
        <v>83</v>
      </c>
      <c r="V24" s="84">
        <f>+IF(ISERR(U24/T24*100),"N/A",ROUND(U24/T24*100,2))</f>
        <v>155.88</v>
      </c>
      <c r="W24" s="85">
        <f>+IF(ISERR(U24/S24*100),"N/A",ROUND(U24/S24*100,2))</f>
        <v>106</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70</v>
      </c>
      <c r="F28" s="90"/>
      <c r="G28" s="90"/>
      <c r="H28" s="91"/>
      <c r="I28" s="91"/>
      <c r="J28" s="91"/>
      <c r="K28" s="91"/>
      <c r="L28" s="91"/>
      <c r="M28" s="91"/>
      <c r="N28" s="91"/>
      <c r="O28" s="91"/>
      <c r="P28" s="92"/>
      <c r="Q28" s="92"/>
      <c r="R28" s="93" t="s">
        <v>69</v>
      </c>
      <c r="S28" s="93" t="s">
        <v>72</v>
      </c>
      <c r="T28" s="92"/>
      <c r="U28" s="93" t="s">
        <v>67</v>
      </c>
      <c r="V28" s="92"/>
      <c r="W28" s="94">
        <f>+IF(ISERR(U28/R28*100),"N/A",ROUND(U28/R28*100,2))</f>
        <v>0</v>
      </c>
    </row>
    <row r="29" spans="2:27" ht="26.25" customHeight="1" thickBot="1">
      <c r="B29" s="137" t="s">
        <v>71</v>
      </c>
      <c r="C29" s="138"/>
      <c r="D29" s="138"/>
      <c r="E29" s="95" t="s">
        <v>70</v>
      </c>
      <c r="F29" s="95"/>
      <c r="G29" s="95"/>
      <c r="H29" s="96"/>
      <c r="I29" s="96"/>
      <c r="J29" s="96"/>
      <c r="K29" s="96"/>
      <c r="L29" s="96"/>
      <c r="M29" s="96"/>
      <c r="N29" s="96"/>
      <c r="O29" s="96"/>
      <c r="P29" s="97"/>
      <c r="Q29" s="97"/>
      <c r="R29" s="98" t="s">
        <v>69</v>
      </c>
      <c r="S29" s="98" t="s">
        <v>68</v>
      </c>
      <c r="T29" s="98">
        <f>+IF(ISERR(S29/R29*100),"N/A",ROUND(S29/R29*100,2))</f>
        <v>56.17</v>
      </c>
      <c r="U29" s="98" t="s">
        <v>67</v>
      </c>
      <c r="V29" s="98">
        <f>+IF(ISERR(U29/S29*100),"N/A",ROUND(U29/S29*100,2))</f>
        <v>0</v>
      </c>
      <c r="W29" s="99">
        <f>+IF(ISERR(U29/R29*100),"N/A",ROUND(U29/R29*100,2))</f>
        <v>0</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62" customHeight="1" thickTop="1">
      <c r="B31" s="123" t="s">
        <v>2125</v>
      </c>
      <c r="C31" s="124"/>
      <c r="D31" s="124"/>
      <c r="E31" s="124"/>
      <c r="F31" s="124"/>
      <c r="G31" s="124"/>
      <c r="H31" s="124"/>
      <c r="I31" s="124"/>
      <c r="J31" s="124"/>
      <c r="K31" s="124"/>
      <c r="L31" s="124"/>
      <c r="M31" s="124"/>
      <c r="N31" s="124"/>
      <c r="O31" s="124"/>
      <c r="P31" s="124"/>
      <c r="Q31" s="124"/>
      <c r="R31" s="124"/>
      <c r="S31" s="124"/>
      <c r="T31" s="124"/>
      <c r="U31" s="124"/>
      <c r="V31" s="124"/>
      <c r="W31" s="125"/>
    </row>
    <row r="32" spans="2:27" ht="1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2126</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2127</v>
      </c>
      <c r="C35" s="124"/>
      <c r="D35" s="124"/>
      <c r="E35" s="124"/>
      <c r="F35" s="124"/>
      <c r="G35" s="124"/>
      <c r="H35" s="124"/>
      <c r="I35" s="124"/>
      <c r="J35" s="124"/>
      <c r="K35" s="124"/>
      <c r="L35" s="124"/>
      <c r="M35" s="124"/>
      <c r="N35" s="124"/>
      <c r="O35" s="124"/>
      <c r="P35" s="124"/>
      <c r="Q35" s="124"/>
      <c r="R35" s="124"/>
      <c r="S35" s="124"/>
      <c r="T35" s="124"/>
      <c r="U35" s="124"/>
      <c r="V35" s="124"/>
      <c r="W35" s="125"/>
    </row>
    <row r="36" spans="2:23" ht="12"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indexed="53"/>
  </sheetPr>
  <dimension ref="A1:AA5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695</v>
      </c>
      <c r="D4" s="176" t="s">
        <v>43</v>
      </c>
      <c r="E4" s="176"/>
      <c r="F4" s="176"/>
      <c r="G4" s="176"/>
      <c r="H4" s="177"/>
      <c r="J4" s="178" t="s">
        <v>131</v>
      </c>
      <c r="K4" s="176"/>
      <c r="L4" s="71" t="s">
        <v>492</v>
      </c>
      <c r="M4" s="179" t="s">
        <v>694</v>
      </c>
      <c r="N4" s="179"/>
      <c r="O4" s="179"/>
      <c r="P4" s="179"/>
      <c r="Q4" s="180"/>
      <c r="R4" s="72"/>
      <c r="S4" s="181" t="s">
        <v>2124</v>
      </c>
      <c r="T4" s="182"/>
      <c r="U4" s="182"/>
      <c r="V4" s="166" t="s">
        <v>693</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659</v>
      </c>
      <c r="D6" s="159" t="s">
        <v>692</v>
      </c>
      <c r="E6" s="159"/>
      <c r="F6" s="159"/>
      <c r="G6" s="159"/>
      <c r="H6" s="159"/>
      <c r="J6" s="173" t="s">
        <v>126</v>
      </c>
      <c r="K6" s="173"/>
      <c r="L6" s="173" t="s">
        <v>125</v>
      </c>
      <c r="M6" s="173"/>
      <c r="N6" s="172" t="s">
        <v>72</v>
      </c>
      <c r="O6" s="172"/>
      <c r="P6" s="172"/>
      <c r="Q6" s="172"/>
      <c r="R6" s="172"/>
      <c r="S6" s="172"/>
      <c r="T6" s="172"/>
      <c r="U6" s="172"/>
      <c r="V6" s="172"/>
      <c r="W6" s="172"/>
    </row>
    <row r="7" spans="1:25" ht="40.5" customHeight="1" thickBot="1">
      <c r="B7" s="75"/>
      <c r="C7" s="74" t="s">
        <v>656</v>
      </c>
      <c r="D7" s="171" t="s">
        <v>691</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677</v>
      </c>
      <c r="D8" s="171" t="s">
        <v>690</v>
      </c>
      <c r="E8" s="171"/>
      <c r="F8" s="171"/>
      <c r="G8" s="171"/>
      <c r="H8" s="171"/>
      <c r="J8" s="57" t="s">
        <v>689</v>
      </c>
      <c r="K8" s="57" t="s">
        <v>688</v>
      </c>
      <c r="L8" s="57" t="s">
        <v>687</v>
      </c>
      <c r="M8" s="57" t="s">
        <v>686</v>
      </c>
      <c r="N8" s="76"/>
      <c r="P8" s="172" t="s">
        <v>72</v>
      </c>
      <c r="Q8" s="172"/>
      <c r="R8" s="172"/>
      <c r="S8" s="172"/>
      <c r="T8" s="172"/>
      <c r="U8" s="172"/>
      <c r="V8" s="172"/>
      <c r="W8" s="172"/>
    </row>
    <row r="9" spans="1:25" ht="30" customHeight="1">
      <c r="B9" s="75"/>
      <c r="C9" s="74" t="s">
        <v>675</v>
      </c>
      <c r="D9" s="171" t="s">
        <v>685</v>
      </c>
      <c r="E9" s="171"/>
      <c r="F9" s="171"/>
      <c r="G9" s="171"/>
      <c r="H9" s="171"/>
      <c r="I9" s="171" t="s">
        <v>72</v>
      </c>
      <c r="J9" s="171"/>
      <c r="K9" s="171"/>
      <c r="L9" s="171"/>
      <c r="M9" s="171"/>
      <c r="N9" s="171"/>
      <c r="O9" s="171"/>
      <c r="P9" s="171"/>
      <c r="Q9" s="171"/>
      <c r="R9" s="171"/>
      <c r="S9" s="171"/>
      <c r="T9" s="171"/>
      <c r="U9" s="171"/>
      <c r="V9" s="171"/>
      <c r="W9" s="172"/>
    </row>
    <row r="10" spans="1:25" ht="30" customHeight="1">
      <c r="B10" s="75"/>
      <c r="C10" s="74" t="s">
        <v>668</v>
      </c>
      <c r="D10" s="171" t="s">
        <v>684</v>
      </c>
      <c r="E10" s="171"/>
      <c r="F10" s="171"/>
      <c r="G10" s="171"/>
      <c r="H10" s="171"/>
      <c r="I10" s="172" t="s">
        <v>72</v>
      </c>
      <c r="J10" s="172"/>
      <c r="K10" s="172"/>
      <c r="L10" s="172"/>
      <c r="M10" s="172"/>
      <c r="N10" s="172"/>
      <c r="O10" s="172"/>
      <c r="P10" s="172"/>
      <c r="Q10" s="172"/>
      <c r="R10" s="172"/>
      <c r="S10" s="172"/>
      <c r="T10" s="172"/>
      <c r="U10" s="172"/>
      <c r="V10" s="172"/>
      <c r="W10" s="172"/>
    </row>
    <row r="11" spans="1:25" ht="25.5" customHeight="1" thickBot="1">
      <c r="B11" s="75"/>
      <c r="C11" s="172" t="s">
        <v>72</v>
      </c>
      <c r="D11" s="172"/>
      <c r="E11" s="172"/>
      <c r="F11" s="172"/>
      <c r="G11" s="172"/>
      <c r="H11" s="172"/>
      <c r="I11" s="172"/>
      <c r="J11" s="172"/>
      <c r="K11" s="172"/>
      <c r="L11" s="172"/>
      <c r="M11" s="172"/>
      <c r="N11" s="172"/>
      <c r="O11" s="172"/>
      <c r="P11" s="172"/>
      <c r="Q11" s="172"/>
      <c r="R11" s="172"/>
      <c r="S11" s="172"/>
      <c r="T11" s="172"/>
      <c r="U11" s="172"/>
      <c r="V11" s="172"/>
      <c r="W11" s="172"/>
    </row>
    <row r="12" spans="1:25" ht="149.5" customHeight="1" thickTop="1" thickBot="1">
      <c r="B12" s="77" t="s">
        <v>118</v>
      </c>
      <c r="C12" s="166" t="s">
        <v>683</v>
      </c>
      <c r="D12" s="166"/>
      <c r="E12" s="166"/>
      <c r="F12" s="166"/>
      <c r="G12" s="166"/>
      <c r="H12" s="166"/>
      <c r="I12" s="166"/>
      <c r="J12" s="166"/>
      <c r="K12" s="166"/>
      <c r="L12" s="166"/>
      <c r="M12" s="166"/>
      <c r="N12" s="166"/>
      <c r="O12" s="166"/>
      <c r="P12" s="166"/>
      <c r="Q12" s="166"/>
      <c r="R12" s="166"/>
      <c r="S12" s="166"/>
      <c r="T12" s="166"/>
      <c r="U12" s="166"/>
      <c r="V12" s="166"/>
      <c r="W12" s="167"/>
    </row>
    <row r="13" spans="1:25" ht="9" customHeight="1" thickTop="1" thickBot="1"/>
    <row r="14" spans="1:25" ht="21.75" customHeight="1" thickTop="1" thickBot="1">
      <c r="B14" s="66" t="s">
        <v>116</v>
      </c>
      <c r="C14" s="67"/>
      <c r="D14" s="67"/>
      <c r="E14" s="67"/>
      <c r="F14" s="67"/>
      <c r="G14" s="67"/>
      <c r="H14" s="68"/>
      <c r="I14" s="68"/>
      <c r="J14" s="68"/>
      <c r="K14" s="68"/>
      <c r="L14" s="68"/>
      <c r="M14" s="68"/>
      <c r="N14" s="68"/>
      <c r="O14" s="68"/>
      <c r="P14" s="68"/>
      <c r="Q14" s="68"/>
      <c r="R14" s="68"/>
      <c r="S14" s="68"/>
      <c r="T14" s="68"/>
      <c r="U14" s="68"/>
      <c r="V14" s="68"/>
      <c r="W14" s="69"/>
    </row>
    <row r="15" spans="1:25" ht="19.5" customHeight="1" thickTop="1">
      <c r="B15" s="168" t="s">
        <v>115</v>
      </c>
      <c r="C15" s="169"/>
      <c r="D15" s="169"/>
      <c r="E15" s="169"/>
      <c r="F15" s="169"/>
      <c r="G15" s="169"/>
      <c r="H15" s="169"/>
      <c r="I15" s="169"/>
      <c r="J15" s="80"/>
      <c r="K15" s="169" t="s">
        <v>114</v>
      </c>
      <c r="L15" s="169"/>
      <c r="M15" s="169"/>
      <c r="N15" s="169"/>
      <c r="O15" s="169"/>
      <c r="P15" s="169"/>
      <c r="Q15" s="169"/>
      <c r="R15" s="81"/>
      <c r="S15" s="169" t="s">
        <v>113</v>
      </c>
      <c r="T15" s="169"/>
      <c r="U15" s="169"/>
      <c r="V15" s="169"/>
      <c r="W15" s="170"/>
    </row>
    <row r="16" spans="1:25" ht="69" customHeight="1">
      <c r="B16" s="73" t="s">
        <v>112</v>
      </c>
      <c r="C16" s="159" t="s">
        <v>72</v>
      </c>
      <c r="D16" s="159"/>
      <c r="E16" s="159"/>
      <c r="F16" s="159"/>
      <c r="G16" s="159"/>
      <c r="H16" s="159"/>
      <c r="I16" s="159"/>
      <c r="J16" s="78"/>
      <c r="K16" s="78" t="s">
        <v>111</v>
      </c>
      <c r="L16" s="159" t="s">
        <v>72</v>
      </c>
      <c r="M16" s="159"/>
      <c r="N16" s="159"/>
      <c r="O16" s="159"/>
      <c r="P16" s="159"/>
      <c r="Q16" s="159"/>
      <c r="S16" s="78" t="s">
        <v>110</v>
      </c>
      <c r="T16" s="160" t="s">
        <v>682</v>
      </c>
      <c r="U16" s="160"/>
      <c r="V16" s="160"/>
      <c r="W16" s="160"/>
    </row>
    <row r="17" spans="2:27" ht="86.25" customHeight="1">
      <c r="B17" s="73" t="s">
        <v>108</v>
      </c>
      <c r="C17" s="159" t="s">
        <v>72</v>
      </c>
      <c r="D17" s="159"/>
      <c r="E17" s="159"/>
      <c r="F17" s="159"/>
      <c r="G17" s="159"/>
      <c r="H17" s="159"/>
      <c r="I17" s="159"/>
      <c r="J17" s="78"/>
      <c r="K17" s="78" t="s">
        <v>108</v>
      </c>
      <c r="L17" s="159" t="s">
        <v>72</v>
      </c>
      <c r="M17" s="159"/>
      <c r="N17" s="159"/>
      <c r="O17" s="159"/>
      <c r="P17" s="159"/>
      <c r="Q17" s="159"/>
      <c r="S17" s="78" t="s">
        <v>107</v>
      </c>
      <c r="T17" s="160" t="s">
        <v>72</v>
      </c>
      <c r="U17" s="160"/>
      <c r="V17" s="160"/>
      <c r="W17" s="160"/>
    </row>
    <row r="18" spans="2:27" ht="25.5" customHeight="1" thickBot="1">
      <c r="B18" s="82" t="s">
        <v>106</v>
      </c>
      <c r="C18" s="161" t="s">
        <v>72</v>
      </c>
      <c r="D18" s="161"/>
      <c r="E18" s="161"/>
      <c r="F18" s="161"/>
      <c r="G18" s="161"/>
      <c r="H18" s="161"/>
      <c r="I18" s="161"/>
      <c r="J18" s="161"/>
      <c r="K18" s="161"/>
      <c r="L18" s="161"/>
      <c r="M18" s="161"/>
      <c r="N18" s="161"/>
      <c r="O18" s="161"/>
      <c r="P18" s="161"/>
      <c r="Q18" s="161"/>
      <c r="R18" s="161"/>
      <c r="S18" s="161"/>
      <c r="T18" s="161"/>
      <c r="U18" s="161"/>
      <c r="V18" s="161"/>
      <c r="W18" s="162"/>
    </row>
    <row r="19" spans="2:27" ht="21.75" customHeight="1" thickTop="1" thickBot="1">
      <c r="B19" s="66" t="s">
        <v>105</v>
      </c>
      <c r="C19" s="67"/>
      <c r="D19" s="67"/>
      <c r="E19" s="67"/>
      <c r="F19" s="67"/>
      <c r="G19" s="67"/>
      <c r="H19" s="68"/>
      <c r="I19" s="68"/>
      <c r="J19" s="68"/>
      <c r="K19" s="68"/>
      <c r="L19" s="68"/>
      <c r="M19" s="68"/>
      <c r="N19" s="68"/>
      <c r="O19" s="68"/>
      <c r="P19" s="68"/>
      <c r="Q19" s="68"/>
      <c r="R19" s="68"/>
      <c r="S19" s="68"/>
      <c r="T19" s="68"/>
      <c r="U19" s="68"/>
      <c r="V19" s="68"/>
      <c r="W19" s="69"/>
    </row>
    <row r="20" spans="2:27" ht="25.5" customHeight="1" thickTop="1" thickBot="1">
      <c r="B20" s="163" t="s">
        <v>104</v>
      </c>
      <c r="C20" s="164"/>
      <c r="D20" s="164"/>
      <c r="E20" s="164"/>
      <c r="F20" s="164"/>
      <c r="G20" s="164"/>
      <c r="H20" s="164"/>
      <c r="I20" s="164"/>
      <c r="J20" s="164"/>
      <c r="K20" s="164"/>
      <c r="L20" s="164"/>
      <c r="M20" s="164"/>
      <c r="N20" s="164"/>
      <c r="O20" s="164"/>
      <c r="P20" s="164"/>
      <c r="Q20" s="164"/>
      <c r="R20" s="164"/>
      <c r="S20" s="164"/>
      <c r="T20" s="165"/>
      <c r="U20" s="133" t="s">
        <v>103</v>
      </c>
      <c r="V20" s="132"/>
      <c r="W20" s="134"/>
    </row>
    <row r="21" spans="2:27" ht="14.25" customHeight="1">
      <c r="B21" s="156" t="s">
        <v>102</v>
      </c>
      <c r="C21" s="157"/>
      <c r="D21" s="157"/>
      <c r="E21" s="157"/>
      <c r="F21" s="157"/>
      <c r="G21" s="157"/>
      <c r="H21" s="157"/>
      <c r="I21" s="157"/>
      <c r="J21" s="157"/>
      <c r="K21" s="157"/>
      <c r="L21" s="157"/>
      <c r="M21" s="157" t="s">
        <v>101</v>
      </c>
      <c r="N21" s="157"/>
      <c r="O21" s="157" t="s">
        <v>100</v>
      </c>
      <c r="P21" s="157"/>
      <c r="Q21" s="157" t="s">
        <v>99</v>
      </c>
      <c r="R21" s="157"/>
      <c r="S21" s="157" t="s">
        <v>81</v>
      </c>
      <c r="T21" s="148" t="s">
        <v>80</v>
      </c>
      <c r="U21" s="150" t="s">
        <v>98</v>
      </c>
      <c r="V21" s="152" t="s">
        <v>97</v>
      </c>
      <c r="W21" s="154" t="s">
        <v>96</v>
      </c>
    </row>
    <row r="22" spans="2:27" ht="27" customHeight="1" thickBot="1">
      <c r="B22" s="158"/>
      <c r="C22" s="153"/>
      <c r="D22" s="153"/>
      <c r="E22" s="153"/>
      <c r="F22" s="153"/>
      <c r="G22" s="153"/>
      <c r="H22" s="153"/>
      <c r="I22" s="153"/>
      <c r="J22" s="153"/>
      <c r="K22" s="153"/>
      <c r="L22" s="153"/>
      <c r="M22" s="153"/>
      <c r="N22" s="153"/>
      <c r="O22" s="153"/>
      <c r="P22" s="153"/>
      <c r="Q22" s="153"/>
      <c r="R22" s="153"/>
      <c r="S22" s="153"/>
      <c r="T22" s="149"/>
      <c r="U22" s="151"/>
      <c r="V22" s="153"/>
      <c r="W22" s="155"/>
      <c r="Z22" s="83" t="s">
        <v>72</v>
      </c>
      <c r="AA22" s="83" t="s">
        <v>32</v>
      </c>
    </row>
    <row r="23" spans="2:27" ht="56.25" customHeight="1">
      <c r="B23" s="139" t="s">
        <v>681</v>
      </c>
      <c r="C23" s="140"/>
      <c r="D23" s="140"/>
      <c r="E23" s="140"/>
      <c r="F23" s="140"/>
      <c r="G23" s="140"/>
      <c r="H23" s="140"/>
      <c r="I23" s="140"/>
      <c r="J23" s="140"/>
      <c r="K23" s="140"/>
      <c r="L23" s="140"/>
      <c r="M23" s="141" t="s">
        <v>677</v>
      </c>
      <c r="N23" s="141"/>
      <c r="O23" s="141" t="s">
        <v>77</v>
      </c>
      <c r="P23" s="141"/>
      <c r="Q23" s="141" t="s">
        <v>74</v>
      </c>
      <c r="R23" s="141"/>
      <c r="S23" s="84" t="s">
        <v>85</v>
      </c>
      <c r="T23" s="84" t="s">
        <v>193</v>
      </c>
      <c r="U23" s="84" t="s">
        <v>193</v>
      </c>
      <c r="V23" s="84" t="str">
        <f t="shared" ref="V23:V34" si="0">+IF(ISERR(U23/T23*100),"N/A",ROUND(U23/T23*100,2))</f>
        <v>N/A</v>
      </c>
      <c r="W23" s="85" t="str">
        <f t="shared" ref="W23:W34" si="1">+IF(ISERR(U23/S23*100),"N/A",ROUND(U23/S23*100,2))</f>
        <v>N/A</v>
      </c>
    </row>
    <row r="24" spans="2:27" ht="56.25" customHeight="1">
      <c r="B24" s="139" t="s">
        <v>680</v>
      </c>
      <c r="C24" s="140"/>
      <c r="D24" s="140"/>
      <c r="E24" s="140"/>
      <c r="F24" s="140"/>
      <c r="G24" s="140"/>
      <c r="H24" s="140"/>
      <c r="I24" s="140"/>
      <c r="J24" s="140"/>
      <c r="K24" s="140"/>
      <c r="L24" s="140"/>
      <c r="M24" s="141" t="s">
        <v>677</v>
      </c>
      <c r="N24" s="141"/>
      <c r="O24" s="141" t="s">
        <v>77</v>
      </c>
      <c r="P24" s="141"/>
      <c r="Q24" s="141" t="s">
        <v>74</v>
      </c>
      <c r="R24" s="141"/>
      <c r="S24" s="84" t="s">
        <v>85</v>
      </c>
      <c r="T24" s="84" t="s">
        <v>193</v>
      </c>
      <c r="U24" s="84" t="s">
        <v>193</v>
      </c>
      <c r="V24" s="84" t="str">
        <f t="shared" si="0"/>
        <v>N/A</v>
      </c>
      <c r="W24" s="85" t="str">
        <f t="shared" si="1"/>
        <v>N/A</v>
      </c>
    </row>
    <row r="25" spans="2:27" ht="56.25" customHeight="1">
      <c r="B25" s="139" t="s">
        <v>679</v>
      </c>
      <c r="C25" s="140"/>
      <c r="D25" s="140"/>
      <c r="E25" s="140"/>
      <c r="F25" s="140"/>
      <c r="G25" s="140"/>
      <c r="H25" s="140"/>
      <c r="I25" s="140"/>
      <c r="J25" s="140"/>
      <c r="K25" s="140"/>
      <c r="L25" s="140"/>
      <c r="M25" s="141" t="s">
        <v>677</v>
      </c>
      <c r="N25" s="141"/>
      <c r="O25" s="141" t="s">
        <v>77</v>
      </c>
      <c r="P25" s="141"/>
      <c r="Q25" s="141" t="s">
        <v>74</v>
      </c>
      <c r="R25" s="141"/>
      <c r="S25" s="84" t="s">
        <v>85</v>
      </c>
      <c r="T25" s="84" t="s">
        <v>193</v>
      </c>
      <c r="U25" s="84" t="s">
        <v>193</v>
      </c>
      <c r="V25" s="84" t="str">
        <f t="shared" si="0"/>
        <v>N/A</v>
      </c>
      <c r="W25" s="85" t="str">
        <f t="shared" si="1"/>
        <v>N/A</v>
      </c>
    </row>
    <row r="26" spans="2:27" ht="56.25" customHeight="1">
      <c r="B26" s="139" t="s">
        <v>678</v>
      </c>
      <c r="C26" s="140"/>
      <c r="D26" s="140"/>
      <c r="E26" s="140"/>
      <c r="F26" s="140"/>
      <c r="G26" s="140"/>
      <c r="H26" s="140"/>
      <c r="I26" s="140"/>
      <c r="J26" s="140"/>
      <c r="K26" s="140"/>
      <c r="L26" s="140"/>
      <c r="M26" s="141" t="s">
        <v>677</v>
      </c>
      <c r="N26" s="141"/>
      <c r="O26" s="141" t="s">
        <v>77</v>
      </c>
      <c r="P26" s="141"/>
      <c r="Q26" s="141" t="s">
        <v>74</v>
      </c>
      <c r="R26" s="141"/>
      <c r="S26" s="84" t="s">
        <v>85</v>
      </c>
      <c r="T26" s="84" t="s">
        <v>193</v>
      </c>
      <c r="U26" s="84" t="s">
        <v>193</v>
      </c>
      <c r="V26" s="84" t="str">
        <f t="shared" si="0"/>
        <v>N/A</v>
      </c>
      <c r="W26" s="85" t="str">
        <f t="shared" si="1"/>
        <v>N/A</v>
      </c>
    </row>
    <row r="27" spans="2:27" ht="56.25" customHeight="1">
      <c r="B27" s="139" t="s">
        <v>676</v>
      </c>
      <c r="C27" s="140"/>
      <c r="D27" s="140"/>
      <c r="E27" s="140"/>
      <c r="F27" s="140"/>
      <c r="G27" s="140"/>
      <c r="H27" s="140"/>
      <c r="I27" s="140"/>
      <c r="J27" s="140"/>
      <c r="K27" s="140"/>
      <c r="L27" s="140"/>
      <c r="M27" s="141" t="s">
        <v>675</v>
      </c>
      <c r="N27" s="141"/>
      <c r="O27" s="141" t="s">
        <v>77</v>
      </c>
      <c r="P27" s="141"/>
      <c r="Q27" s="141" t="s">
        <v>74</v>
      </c>
      <c r="R27" s="141"/>
      <c r="S27" s="84" t="s">
        <v>674</v>
      </c>
      <c r="T27" s="84" t="s">
        <v>193</v>
      </c>
      <c r="U27" s="84" t="s">
        <v>193</v>
      </c>
      <c r="V27" s="84" t="str">
        <f t="shared" si="0"/>
        <v>N/A</v>
      </c>
      <c r="W27" s="85" t="str">
        <f t="shared" si="1"/>
        <v>N/A</v>
      </c>
    </row>
    <row r="28" spans="2:27" ht="56.25" customHeight="1">
      <c r="B28" s="139" t="s">
        <v>673</v>
      </c>
      <c r="C28" s="140"/>
      <c r="D28" s="140"/>
      <c r="E28" s="140"/>
      <c r="F28" s="140"/>
      <c r="G28" s="140"/>
      <c r="H28" s="140"/>
      <c r="I28" s="140"/>
      <c r="J28" s="140"/>
      <c r="K28" s="140"/>
      <c r="L28" s="140"/>
      <c r="M28" s="141" t="s">
        <v>668</v>
      </c>
      <c r="N28" s="141"/>
      <c r="O28" s="141" t="s">
        <v>77</v>
      </c>
      <c r="P28" s="141"/>
      <c r="Q28" s="141" t="s">
        <v>86</v>
      </c>
      <c r="R28" s="141"/>
      <c r="S28" s="84" t="s">
        <v>672</v>
      </c>
      <c r="T28" s="84" t="s">
        <v>671</v>
      </c>
      <c r="U28" s="84" t="s">
        <v>670</v>
      </c>
      <c r="V28" s="84">
        <f t="shared" si="0"/>
        <v>108.73</v>
      </c>
      <c r="W28" s="85">
        <f t="shared" si="1"/>
        <v>73.52</v>
      </c>
    </row>
    <row r="29" spans="2:27" ht="56.25" customHeight="1">
      <c r="B29" s="139" t="s">
        <v>669</v>
      </c>
      <c r="C29" s="140"/>
      <c r="D29" s="140"/>
      <c r="E29" s="140"/>
      <c r="F29" s="140"/>
      <c r="G29" s="140"/>
      <c r="H29" s="140"/>
      <c r="I29" s="140"/>
      <c r="J29" s="140"/>
      <c r="K29" s="140"/>
      <c r="L29" s="140"/>
      <c r="M29" s="141" t="s">
        <v>668</v>
      </c>
      <c r="N29" s="141"/>
      <c r="O29" s="141" t="s">
        <v>77</v>
      </c>
      <c r="P29" s="141"/>
      <c r="Q29" s="141" t="s">
        <v>86</v>
      </c>
      <c r="R29" s="141"/>
      <c r="S29" s="84" t="s">
        <v>667</v>
      </c>
      <c r="T29" s="84" t="s">
        <v>666</v>
      </c>
      <c r="U29" s="84" t="s">
        <v>665</v>
      </c>
      <c r="V29" s="84">
        <f t="shared" si="0"/>
        <v>82.24</v>
      </c>
      <c r="W29" s="85">
        <f t="shared" si="1"/>
        <v>81.37</v>
      </c>
    </row>
    <row r="30" spans="2:27" ht="56.25" customHeight="1">
      <c r="B30" s="139" t="s">
        <v>664</v>
      </c>
      <c r="C30" s="140"/>
      <c r="D30" s="140"/>
      <c r="E30" s="140"/>
      <c r="F30" s="140"/>
      <c r="G30" s="140"/>
      <c r="H30" s="140"/>
      <c r="I30" s="140"/>
      <c r="J30" s="140"/>
      <c r="K30" s="140"/>
      <c r="L30" s="140"/>
      <c r="M30" s="141" t="s">
        <v>659</v>
      </c>
      <c r="N30" s="141"/>
      <c r="O30" s="141" t="s">
        <v>77</v>
      </c>
      <c r="P30" s="141"/>
      <c r="Q30" s="141" t="s">
        <v>74</v>
      </c>
      <c r="R30" s="141"/>
      <c r="S30" s="84" t="s">
        <v>89</v>
      </c>
      <c r="T30" s="84" t="s">
        <v>193</v>
      </c>
      <c r="U30" s="84" t="s">
        <v>193</v>
      </c>
      <c r="V30" s="84" t="str">
        <f t="shared" si="0"/>
        <v>N/A</v>
      </c>
      <c r="W30" s="85" t="str">
        <f t="shared" si="1"/>
        <v>N/A</v>
      </c>
    </row>
    <row r="31" spans="2:27" ht="56.25" customHeight="1">
      <c r="B31" s="139" t="s">
        <v>663</v>
      </c>
      <c r="C31" s="140"/>
      <c r="D31" s="140"/>
      <c r="E31" s="140"/>
      <c r="F31" s="140"/>
      <c r="G31" s="140"/>
      <c r="H31" s="140"/>
      <c r="I31" s="140"/>
      <c r="J31" s="140"/>
      <c r="K31" s="140"/>
      <c r="L31" s="140"/>
      <c r="M31" s="141" t="s">
        <v>659</v>
      </c>
      <c r="N31" s="141"/>
      <c r="O31" s="141" t="s">
        <v>77</v>
      </c>
      <c r="P31" s="141"/>
      <c r="Q31" s="141" t="s">
        <v>86</v>
      </c>
      <c r="R31" s="141"/>
      <c r="S31" s="84" t="s">
        <v>89</v>
      </c>
      <c r="T31" s="84" t="s">
        <v>89</v>
      </c>
      <c r="U31" s="84" t="s">
        <v>662</v>
      </c>
      <c r="V31" s="84">
        <f t="shared" si="0"/>
        <v>96</v>
      </c>
      <c r="W31" s="85">
        <f t="shared" si="1"/>
        <v>96</v>
      </c>
    </row>
    <row r="32" spans="2:27" ht="56.25" customHeight="1">
      <c r="B32" s="139" t="s">
        <v>661</v>
      </c>
      <c r="C32" s="140"/>
      <c r="D32" s="140"/>
      <c r="E32" s="140"/>
      <c r="F32" s="140"/>
      <c r="G32" s="140"/>
      <c r="H32" s="140"/>
      <c r="I32" s="140"/>
      <c r="J32" s="140"/>
      <c r="K32" s="140"/>
      <c r="L32" s="140"/>
      <c r="M32" s="141" t="s">
        <v>659</v>
      </c>
      <c r="N32" s="141"/>
      <c r="O32" s="141" t="s">
        <v>77</v>
      </c>
      <c r="P32" s="141"/>
      <c r="Q32" s="141" t="s">
        <v>86</v>
      </c>
      <c r="R32" s="141"/>
      <c r="S32" s="84" t="s">
        <v>89</v>
      </c>
      <c r="T32" s="84" t="s">
        <v>89</v>
      </c>
      <c r="U32" s="84" t="s">
        <v>322</v>
      </c>
      <c r="V32" s="84">
        <f t="shared" si="0"/>
        <v>118</v>
      </c>
      <c r="W32" s="85">
        <f t="shared" si="1"/>
        <v>118</v>
      </c>
    </row>
    <row r="33" spans="2:25" ht="56.25" customHeight="1">
      <c r="B33" s="139" t="s">
        <v>660</v>
      </c>
      <c r="C33" s="140"/>
      <c r="D33" s="140"/>
      <c r="E33" s="140"/>
      <c r="F33" s="140"/>
      <c r="G33" s="140"/>
      <c r="H33" s="140"/>
      <c r="I33" s="140"/>
      <c r="J33" s="140"/>
      <c r="K33" s="140"/>
      <c r="L33" s="140"/>
      <c r="M33" s="141" t="s">
        <v>659</v>
      </c>
      <c r="N33" s="141"/>
      <c r="O33" s="141" t="s">
        <v>77</v>
      </c>
      <c r="P33" s="141"/>
      <c r="Q33" s="141" t="s">
        <v>86</v>
      </c>
      <c r="R33" s="141"/>
      <c r="S33" s="84" t="s">
        <v>89</v>
      </c>
      <c r="T33" s="84" t="s">
        <v>89</v>
      </c>
      <c r="U33" s="84" t="s">
        <v>658</v>
      </c>
      <c r="V33" s="84">
        <f t="shared" si="0"/>
        <v>122</v>
      </c>
      <c r="W33" s="85">
        <f t="shared" si="1"/>
        <v>122</v>
      </c>
    </row>
    <row r="34" spans="2:25" ht="56.25" customHeight="1" thickBot="1">
      <c r="B34" s="139" t="s">
        <v>657</v>
      </c>
      <c r="C34" s="140"/>
      <c r="D34" s="140"/>
      <c r="E34" s="140"/>
      <c r="F34" s="140"/>
      <c r="G34" s="140"/>
      <c r="H34" s="140"/>
      <c r="I34" s="140"/>
      <c r="J34" s="140"/>
      <c r="K34" s="140"/>
      <c r="L34" s="140"/>
      <c r="M34" s="141" t="s">
        <v>656</v>
      </c>
      <c r="N34" s="141"/>
      <c r="O34" s="141" t="s">
        <v>77</v>
      </c>
      <c r="P34" s="141"/>
      <c r="Q34" s="141" t="s">
        <v>74</v>
      </c>
      <c r="R34" s="141"/>
      <c r="S34" s="84" t="s">
        <v>518</v>
      </c>
      <c r="T34" s="84" t="s">
        <v>193</v>
      </c>
      <c r="U34" s="84" t="s">
        <v>193</v>
      </c>
      <c r="V34" s="84" t="str">
        <f t="shared" si="0"/>
        <v>N/A</v>
      </c>
      <c r="W34" s="85" t="str">
        <f t="shared" si="1"/>
        <v>N/A</v>
      </c>
    </row>
    <row r="35" spans="2:25" ht="21.75" customHeight="1" thickTop="1" thickBot="1">
      <c r="B35" s="66" t="s">
        <v>82</v>
      </c>
      <c r="C35" s="67"/>
      <c r="D35" s="67"/>
      <c r="E35" s="67"/>
      <c r="F35" s="67"/>
      <c r="G35" s="67"/>
      <c r="H35" s="68"/>
      <c r="I35" s="68"/>
      <c r="J35" s="68"/>
      <c r="K35" s="68"/>
      <c r="L35" s="68"/>
      <c r="M35" s="68"/>
      <c r="N35" s="68"/>
      <c r="O35" s="68"/>
      <c r="P35" s="68"/>
      <c r="Q35" s="68"/>
      <c r="R35" s="68"/>
      <c r="S35" s="68"/>
      <c r="T35" s="68"/>
      <c r="U35" s="68"/>
      <c r="V35" s="68"/>
      <c r="W35" s="69"/>
      <c r="X35" s="76"/>
    </row>
    <row r="36" spans="2:25" ht="29.25" customHeight="1" thickTop="1" thickBot="1">
      <c r="B36" s="142" t="s">
        <v>2409</v>
      </c>
      <c r="C36" s="143"/>
      <c r="D36" s="143"/>
      <c r="E36" s="143"/>
      <c r="F36" s="143"/>
      <c r="G36" s="143"/>
      <c r="H36" s="143"/>
      <c r="I36" s="143"/>
      <c r="J36" s="143"/>
      <c r="K36" s="143"/>
      <c r="L36" s="143"/>
      <c r="M36" s="143"/>
      <c r="N36" s="143"/>
      <c r="O36" s="143"/>
      <c r="P36" s="143"/>
      <c r="Q36" s="144"/>
      <c r="R36" s="86" t="s">
        <v>81</v>
      </c>
      <c r="S36" s="132" t="s">
        <v>80</v>
      </c>
      <c r="T36" s="132"/>
      <c r="U36" s="87" t="s">
        <v>79</v>
      </c>
      <c r="V36" s="133" t="s">
        <v>78</v>
      </c>
      <c r="W36" s="134"/>
    </row>
    <row r="37" spans="2:25" ht="30.75" customHeight="1" thickBot="1">
      <c r="B37" s="145"/>
      <c r="C37" s="146"/>
      <c r="D37" s="146"/>
      <c r="E37" s="146"/>
      <c r="F37" s="146"/>
      <c r="G37" s="146"/>
      <c r="H37" s="146"/>
      <c r="I37" s="146"/>
      <c r="J37" s="146"/>
      <c r="K37" s="146"/>
      <c r="L37" s="146"/>
      <c r="M37" s="146"/>
      <c r="N37" s="146"/>
      <c r="O37" s="146"/>
      <c r="P37" s="146"/>
      <c r="Q37" s="147"/>
      <c r="R37" s="88" t="s">
        <v>76</v>
      </c>
      <c r="S37" s="88" t="s">
        <v>76</v>
      </c>
      <c r="T37" s="88" t="s">
        <v>77</v>
      </c>
      <c r="U37" s="88" t="s">
        <v>76</v>
      </c>
      <c r="V37" s="88" t="s">
        <v>75</v>
      </c>
      <c r="W37" s="89" t="s">
        <v>74</v>
      </c>
      <c r="Y37" s="76"/>
    </row>
    <row r="38" spans="2:25" ht="23.25" customHeight="1" thickBot="1">
      <c r="B38" s="135" t="s">
        <v>73</v>
      </c>
      <c r="C38" s="136"/>
      <c r="D38" s="136"/>
      <c r="E38" s="90" t="s">
        <v>654</v>
      </c>
      <c r="F38" s="90"/>
      <c r="G38" s="90"/>
      <c r="H38" s="91"/>
      <c r="I38" s="91"/>
      <c r="J38" s="91"/>
      <c r="K38" s="91"/>
      <c r="L38" s="91"/>
      <c r="M38" s="91"/>
      <c r="N38" s="91"/>
      <c r="O38" s="91"/>
      <c r="P38" s="92"/>
      <c r="Q38" s="92"/>
      <c r="R38" s="93" t="s">
        <v>655</v>
      </c>
      <c r="S38" s="93" t="s">
        <v>72</v>
      </c>
      <c r="T38" s="92"/>
      <c r="U38" s="93" t="s">
        <v>652</v>
      </c>
      <c r="V38" s="92"/>
      <c r="W38" s="94">
        <f t="shared" ref="W38:W47" si="2">+IF(ISERR(U38/R38*100),"N/A",ROUND(U38/R38*100,2))</f>
        <v>49.83</v>
      </c>
    </row>
    <row r="39" spans="2:25" ht="26.25" customHeight="1">
      <c r="B39" s="137" t="s">
        <v>71</v>
      </c>
      <c r="C39" s="138"/>
      <c r="D39" s="138"/>
      <c r="E39" s="95" t="s">
        <v>654</v>
      </c>
      <c r="F39" s="95"/>
      <c r="G39" s="95"/>
      <c r="H39" s="96"/>
      <c r="I39" s="96"/>
      <c r="J39" s="96"/>
      <c r="K39" s="96"/>
      <c r="L39" s="96"/>
      <c r="M39" s="96"/>
      <c r="N39" s="96"/>
      <c r="O39" s="96"/>
      <c r="P39" s="97"/>
      <c r="Q39" s="97"/>
      <c r="R39" s="98" t="s">
        <v>653</v>
      </c>
      <c r="S39" s="98" t="s">
        <v>652</v>
      </c>
      <c r="T39" s="98">
        <f>+IF(ISERR(S39/R39*100),"N/A",ROUND(S39/R39*100,2))</f>
        <v>50.11</v>
      </c>
      <c r="U39" s="98" t="s">
        <v>652</v>
      </c>
      <c r="V39" s="98">
        <f>+IF(ISERR(U39/S39*100),"N/A",ROUND(U39/S39*100,2))</f>
        <v>100</v>
      </c>
      <c r="W39" s="99">
        <f t="shared" si="2"/>
        <v>50.11</v>
      </c>
    </row>
    <row r="40" spans="2:25" ht="23.25" customHeight="1" thickBot="1">
      <c r="B40" s="135" t="s">
        <v>73</v>
      </c>
      <c r="C40" s="136"/>
      <c r="D40" s="136"/>
      <c r="E40" s="90" t="s">
        <v>650</v>
      </c>
      <c r="F40" s="90"/>
      <c r="G40" s="90"/>
      <c r="H40" s="91"/>
      <c r="I40" s="91"/>
      <c r="J40" s="91"/>
      <c r="K40" s="91"/>
      <c r="L40" s="91"/>
      <c r="M40" s="91"/>
      <c r="N40" s="91"/>
      <c r="O40" s="91"/>
      <c r="P40" s="92"/>
      <c r="Q40" s="92"/>
      <c r="R40" s="93" t="s">
        <v>651</v>
      </c>
      <c r="S40" s="93" t="s">
        <v>72</v>
      </c>
      <c r="T40" s="92"/>
      <c r="U40" s="93" t="s">
        <v>648</v>
      </c>
      <c r="V40" s="92"/>
      <c r="W40" s="94">
        <f t="shared" si="2"/>
        <v>65.63</v>
      </c>
    </row>
    <row r="41" spans="2:25" ht="26.25" customHeight="1">
      <c r="B41" s="137" t="s">
        <v>71</v>
      </c>
      <c r="C41" s="138"/>
      <c r="D41" s="138"/>
      <c r="E41" s="95" t="s">
        <v>650</v>
      </c>
      <c r="F41" s="95"/>
      <c r="G41" s="95"/>
      <c r="H41" s="96"/>
      <c r="I41" s="96"/>
      <c r="J41" s="96"/>
      <c r="K41" s="96"/>
      <c r="L41" s="96"/>
      <c r="M41" s="96"/>
      <c r="N41" s="96"/>
      <c r="O41" s="96"/>
      <c r="P41" s="97"/>
      <c r="Q41" s="97"/>
      <c r="R41" s="98" t="s">
        <v>649</v>
      </c>
      <c r="S41" s="98" t="s">
        <v>648</v>
      </c>
      <c r="T41" s="98">
        <f>+IF(ISERR(S41/R41*100),"N/A",ROUND(S41/R41*100,2))</f>
        <v>62.22</v>
      </c>
      <c r="U41" s="98" t="s">
        <v>648</v>
      </c>
      <c r="V41" s="98">
        <f>+IF(ISERR(U41/S41*100),"N/A",ROUND(U41/S41*100,2))</f>
        <v>100</v>
      </c>
      <c r="W41" s="99">
        <f t="shared" si="2"/>
        <v>62.22</v>
      </c>
    </row>
    <row r="42" spans="2:25" ht="23.25" customHeight="1" thickBot="1">
      <c r="B42" s="135" t="s">
        <v>73</v>
      </c>
      <c r="C42" s="136"/>
      <c r="D42" s="136"/>
      <c r="E42" s="90" t="s">
        <v>646</v>
      </c>
      <c r="F42" s="90"/>
      <c r="G42" s="90"/>
      <c r="H42" s="91"/>
      <c r="I42" s="91"/>
      <c r="J42" s="91"/>
      <c r="K42" s="91"/>
      <c r="L42" s="91"/>
      <c r="M42" s="91"/>
      <c r="N42" s="91"/>
      <c r="O42" s="91"/>
      <c r="P42" s="92"/>
      <c r="Q42" s="92"/>
      <c r="R42" s="93" t="s">
        <v>647</v>
      </c>
      <c r="S42" s="93" t="s">
        <v>72</v>
      </c>
      <c r="T42" s="92"/>
      <c r="U42" s="93" t="s">
        <v>644</v>
      </c>
      <c r="V42" s="92"/>
      <c r="W42" s="94">
        <f t="shared" si="2"/>
        <v>64.34</v>
      </c>
    </row>
    <row r="43" spans="2:25" ht="26.25" customHeight="1">
      <c r="B43" s="137" t="s">
        <v>71</v>
      </c>
      <c r="C43" s="138"/>
      <c r="D43" s="138"/>
      <c r="E43" s="95" t="s">
        <v>646</v>
      </c>
      <c r="F43" s="95"/>
      <c r="G43" s="95"/>
      <c r="H43" s="96"/>
      <c r="I43" s="96"/>
      <c r="J43" s="96"/>
      <c r="K43" s="96"/>
      <c r="L43" s="96"/>
      <c r="M43" s="96"/>
      <c r="N43" s="96"/>
      <c r="O43" s="96"/>
      <c r="P43" s="97"/>
      <c r="Q43" s="97"/>
      <c r="R43" s="98" t="s">
        <v>645</v>
      </c>
      <c r="S43" s="98" t="s">
        <v>644</v>
      </c>
      <c r="T43" s="98">
        <f>+IF(ISERR(S43/R43*100),"N/A",ROUND(S43/R43*100,2))</f>
        <v>64.489999999999995</v>
      </c>
      <c r="U43" s="98" t="s">
        <v>644</v>
      </c>
      <c r="V43" s="98">
        <f>+IF(ISERR(U43/S43*100),"N/A",ROUND(U43/S43*100,2))</f>
        <v>100</v>
      </c>
      <c r="W43" s="99">
        <f t="shared" si="2"/>
        <v>64.489999999999995</v>
      </c>
    </row>
    <row r="44" spans="2:25" ht="23.25" customHeight="1" thickBot="1">
      <c r="B44" s="135" t="s">
        <v>73</v>
      </c>
      <c r="C44" s="136"/>
      <c r="D44" s="136"/>
      <c r="E44" s="90" t="s">
        <v>643</v>
      </c>
      <c r="F44" s="90"/>
      <c r="G44" s="90"/>
      <c r="H44" s="91"/>
      <c r="I44" s="91"/>
      <c r="J44" s="91"/>
      <c r="K44" s="91"/>
      <c r="L44" s="91"/>
      <c r="M44" s="91"/>
      <c r="N44" s="91"/>
      <c r="O44" s="91"/>
      <c r="P44" s="92"/>
      <c r="Q44" s="92"/>
      <c r="R44" s="93" t="s">
        <v>642</v>
      </c>
      <c r="S44" s="93" t="s">
        <v>72</v>
      </c>
      <c r="T44" s="92"/>
      <c r="U44" s="93" t="s">
        <v>641</v>
      </c>
      <c r="V44" s="92"/>
      <c r="W44" s="94">
        <f t="shared" si="2"/>
        <v>33.11</v>
      </c>
    </row>
    <row r="45" spans="2:25" ht="26.25" customHeight="1">
      <c r="B45" s="137" t="s">
        <v>71</v>
      </c>
      <c r="C45" s="138"/>
      <c r="D45" s="138"/>
      <c r="E45" s="95" t="s">
        <v>643</v>
      </c>
      <c r="F45" s="95"/>
      <c r="G45" s="95"/>
      <c r="H45" s="96"/>
      <c r="I45" s="96"/>
      <c r="J45" s="96"/>
      <c r="K45" s="96"/>
      <c r="L45" s="96"/>
      <c r="M45" s="96"/>
      <c r="N45" s="96"/>
      <c r="O45" s="96"/>
      <c r="P45" s="97"/>
      <c r="Q45" s="97"/>
      <c r="R45" s="98" t="s">
        <v>642</v>
      </c>
      <c r="S45" s="98" t="s">
        <v>425</v>
      </c>
      <c r="T45" s="98">
        <f>+IF(ISERR(S45/R45*100),"N/A",ROUND(S45/R45*100,2))</f>
        <v>35.81</v>
      </c>
      <c r="U45" s="98" t="s">
        <v>641</v>
      </c>
      <c r="V45" s="98">
        <f>+IF(ISERR(U45/S45*100),"N/A",ROUND(U45/S45*100,2))</f>
        <v>92.45</v>
      </c>
      <c r="W45" s="99">
        <f t="shared" si="2"/>
        <v>33.11</v>
      </c>
    </row>
    <row r="46" spans="2:25" ht="23.25" customHeight="1" thickBot="1">
      <c r="B46" s="135" t="s">
        <v>73</v>
      </c>
      <c r="C46" s="136"/>
      <c r="D46" s="136"/>
      <c r="E46" s="90" t="s">
        <v>639</v>
      </c>
      <c r="F46" s="90"/>
      <c r="G46" s="90"/>
      <c r="H46" s="91"/>
      <c r="I46" s="91"/>
      <c r="J46" s="91"/>
      <c r="K46" s="91"/>
      <c r="L46" s="91"/>
      <c r="M46" s="91"/>
      <c r="N46" s="91"/>
      <c r="O46" s="91"/>
      <c r="P46" s="92"/>
      <c r="Q46" s="92"/>
      <c r="R46" s="93" t="s">
        <v>640</v>
      </c>
      <c r="S46" s="93" t="s">
        <v>72</v>
      </c>
      <c r="T46" s="92"/>
      <c r="U46" s="93" t="s">
        <v>636</v>
      </c>
      <c r="V46" s="92"/>
      <c r="W46" s="94">
        <f t="shared" si="2"/>
        <v>82.35</v>
      </c>
    </row>
    <row r="47" spans="2:25" ht="26.25" customHeight="1" thickBot="1">
      <c r="B47" s="137" t="s">
        <v>71</v>
      </c>
      <c r="C47" s="138"/>
      <c r="D47" s="138"/>
      <c r="E47" s="95" t="s">
        <v>639</v>
      </c>
      <c r="F47" s="95"/>
      <c r="G47" s="95"/>
      <c r="H47" s="96"/>
      <c r="I47" s="96"/>
      <c r="J47" s="96"/>
      <c r="K47" s="96"/>
      <c r="L47" s="96"/>
      <c r="M47" s="96"/>
      <c r="N47" s="96"/>
      <c r="O47" s="96"/>
      <c r="P47" s="97"/>
      <c r="Q47" s="97"/>
      <c r="R47" s="98" t="s">
        <v>638</v>
      </c>
      <c r="S47" s="98" t="s">
        <v>637</v>
      </c>
      <c r="T47" s="98">
        <f>+IF(ISERR(S47/R47*100),"N/A",ROUND(S47/R47*100,2))</f>
        <v>33.93</v>
      </c>
      <c r="U47" s="98" t="s">
        <v>636</v>
      </c>
      <c r="V47" s="98">
        <f>+IF(ISERR(U47/S47*100),"N/A",ROUND(U47/S47*100,2))</f>
        <v>73.680000000000007</v>
      </c>
      <c r="W47" s="99">
        <f t="shared" si="2"/>
        <v>25</v>
      </c>
    </row>
    <row r="48" spans="2:25" ht="22.5" customHeight="1" thickTop="1" thickBot="1">
      <c r="B48" s="66" t="s">
        <v>66</v>
      </c>
      <c r="C48" s="67"/>
      <c r="D48" s="67"/>
      <c r="E48" s="67"/>
      <c r="F48" s="67"/>
      <c r="G48" s="67"/>
      <c r="H48" s="68"/>
      <c r="I48" s="68"/>
      <c r="J48" s="68"/>
      <c r="K48" s="68"/>
      <c r="L48" s="68"/>
      <c r="M48" s="68"/>
      <c r="N48" s="68"/>
      <c r="O48" s="68"/>
      <c r="P48" s="68"/>
      <c r="Q48" s="68"/>
      <c r="R48" s="68"/>
      <c r="S48" s="68"/>
      <c r="T48" s="68"/>
      <c r="U48" s="68"/>
      <c r="V48" s="68"/>
      <c r="W48" s="69"/>
    </row>
    <row r="49" spans="2:23" ht="37.5" customHeight="1" thickTop="1">
      <c r="B49" s="123" t="s">
        <v>2330</v>
      </c>
      <c r="C49" s="124"/>
      <c r="D49" s="124"/>
      <c r="E49" s="124"/>
      <c r="F49" s="124"/>
      <c r="G49" s="124"/>
      <c r="H49" s="124"/>
      <c r="I49" s="124"/>
      <c r="J49" s="124"/>
      <c r="K49" s="124"/>
      <c r="L49" s="124"/>
      <c r="M49" s="124"/>
      <c r="N49" s="124"/>
      <c r="O49" s="124"/>
      <c r="P49" s="124"/>
      <c r="Q49" s="124"/>
      <c r="R49" s="124"/>
      <c r="S49" s="124"/>
      <c r="T49" s="124"/>
      <c r="U49" s="124"/>
      <c r="V49" s="124"/>
      <c r="W49" s="125"/>
    </row>
    <row r="50" spans="2:23" ht="238" customHeight="1" thickBot="1">
      <c r="B50" s="126"/>
      <c r="C50" s="127"/>
      <c r="D50" s="127"/>
      <c r="E50" s="127"/>
      <c r="F50" s="127"/>
      <c r="G50" s="127"/>
      <c r="H50" s="127"/>
      <c r="I50" s="127"/>
      <c r="J50" s="127"/>
      <c r="K50" s="127"/>
      <c r="L50" s="127"/>
      <c r="M50" s="127"/>
      <c r="N50" s="127"/>
      <c r="O50" s="127"/>
      <c r="P50" s="127"/>
      <c r="Q50" s="127"/>
      <c r="R50" s="127"/>
      <c r="S50" s="127"/>
      <c r="T50" s="127"/>
      <c r="U50" s="127"/>
      <c r="V50" s="127"/>
      <c r="W50" s="128"/>
    </row>
    <row r="51" spans="2:23" ht="37.5" customHeight="1" thickTop="1">
      <c r="B51" s="123" t="s">
        <v>2331</v>
      </c>
      <c r="C51" s="124"/>
      <c r="D51" s="124"/>
      <c r="E51" s="124"/>
      <c r="F51" s="124"/>
      <c r="G51" s="124"/>
      <c r="H51" s="124"/>
      <c r="I51" s="124"/>
      <c r="J51" s="124"/>
      <c r="K51" s="124"/>
      <c r="L51" s="124"/>
      <c r="M51" s="124"/>
      <c r="N51" s="124"/>
      <c r="O51" s="124"/>
      <c r="P51" s="124"/>
      <c r="Q51" s="124"/>
      <c r="R51" s="124"/>
      <c r="S51" s="124"/>
      <c r="T51" s="124"/>
      <c r="U51" s="124"/>
      <c r="V51" s="124"/>
      <c r="W51" s="125"/>
    </row>
    <row r="52" spans="2:23" ht="205.5" customHeight="1" thickBot="1">
      <c r="B52" s="126"/>
      <c r="C52" s="127"/>
      <c r="D52" s="127"/>
      <c r="E52" s="127"/>
      <c r="F52" s="127"/>
      <c r="G52" s="127"/>
      <c r="H52" s="127"/>
      <c r="I52" s="127"/>
      <c r="J52" s="127"/>
      <c r="K52" s="127"/>
      <c r="L52" s="127"/>
      <c r="M52" s="127"/>
      <c r="N52" s="127"/>
      <c r="O52" s="127"/>
      <c r="P52" s="127"/>
      <c r="Q52" s="127"/>
      <c r="R52" s="127"/>
      <c r="S52" s="127"/>
      <c r="T52" s="127"/>
      <c r="U52" s="127"/>
      <c r="V52" s="127"/>
      <c r="W52" s="128"/>
    </row>
    <row r="53" spans="2:23" ht="37.5" customHeight="1" thickTop="1">
      <c r="B53" s="123" t="s">
        <v>2332</v>
      </c>
      <c r="C53" s="124"/>
      <c r="D53" s="124"/>
      <c r="E53" s="124"/>
      <c r="F53" s="124"/>
      <c r="G53" s="124"/>
      <c r="H53" s="124"/>
      <c r="I53" s="124"/>
      <c r="J53" s="124"/>
      <c r="K53" s="124"/>
      <c r="L53" s="124"/>
      <c r="M53" s="124"/>
      <c r="N53" s="124"/>
      <c r="O53" s="124"/>
      <c r="P53" s="124"/>
      <c r="Q53" s="124"/>
      <c r="R53" s="124"/>
      <c r="S53" s="124"/>
      <c r="T53" s="124"/>
      <c r="U53" s="124"/>
      <c r="V53" s="124"/>
      <c r="W53" s="125"/>
    </row>
    <row r="54" spans="2:23" ht="107.5" customHeight="1" thickBot="1">
      <c r="B54" s="129"/>
      <c r="C54" s="130"/>
      <c r="D54" s="130"/>
      <c r="E54" s="130"/>
      <c r="F54" s="130"/>
      <c r="G54" s="130"/>
      <c r="H54" s="130"/>
      <c r="I54" s="130"/>
      <c r="J54" s="130"/>
      <c r="K54" s="130"/>
      <c r="L54" s="130"/>
      <c r="M54" s="130"/>
      <c r="N54" s="130"/>
      <c r="O54" s="130"/>
      <c r="P54" s="130"/>
      <c r="Q54" s="130"/>
      <c r="R54" s="130"/>
      <c r="S54" s="130"/>
      <c r="T54" s="130"/>
      <c r="U54" s="130"/>
      <c r="V54" s="130"/>
      <c r="W54" s="131"/>
    </row>
  </sheetData>
  <mergeCells count="10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C11:W11"/>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B23:L23"/>
    <mergeCell ref="M23:N23"/>
    <mergeCell ref="O23:P23"/>
    <mergeCell ref="Q23:R23"/>
    <mergeCell ref="B21:L22"/>
    <mergeCell ref="M21:N22"/>
    <mergeCell ref="O21:P22"/>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6:Q37"/>
    <mergeCell ref="S36:T36"/>
    <mergeCell ref="V36:W36"/>
    <mergeCell ref="B38:D38"/>
    <mergeCell ref="B39:D39"/>
    <mergeCell ref="B40:D40"/>
    <mergeCell ref="B41:D41"/>
    <mergeCell ref="B42:D42"/>
    <mergeCell ref="B51:W52"/>
    <mergeCell ref="B53:W54"/>
    <mergeCell ref="B43:D43"/>
    <mergeCell ref="B44:D44"/>
    <mergeCell ref="B45:D45"/>
    <mergeCell ref="B46:D46"/>
    <mergeCell ref="B47:D47"/>
    <mergeCell ref="B49:W5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indexed="53"/>
  </sheetPr>
  <dimension ref="A1:AA51"/>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695</v>
      </c>
      <c r="D4" s="176" t="s">
        <v>43</v>
      </c>
      <c r="E4" s="176"/>
      <c r="F4" s="176"/>
      <c r="G4" s="176"/>
      <c r="H4" s="177"/>
      <c r="J4" s="178" t="s">
        <v>131</v>
      </c>
      <c r="K4" s="176"/>
      <c r="L4" s="71" t="s">
        <v>734</v>
      </c>
      <c r="M4" s="179" t="s">
        <v>733</v>
      </c>
      <c r="N4" s="179"/>
      <c r="O4" s="179"/>
      <c r="P4" s="179"/>
      <c r="Q4" s="180"/>
      <c r="R4" s="72"/>
      <c r="S4" s="181" t="s">
        <v>2124</v>
      </c>
      <c r="T4" s="182"/>
      <c r="U4" s="182"/>
      <c r="V4" s="166" t="s">
        <v>732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659</v>
      </c>
      <c r="D6" s="159" t="s">
        <v>692</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668</v>
      </c>
      <c r="D7" s="171" t="s">
        <v>684</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731</v>
      </c>
      <c r="K8" s="57" t="s">
        <v>730</v>
      </c>
      <c r="L8" s="57" t="s">
        <v>729</v>
      </c>
      <c r="M8" s="57" t="s">
        <v>728</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727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726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725</v>
      </c>
      <c r="C21" s="140"/>
      <c r="D21" s="140"/>
      <c r="E21" s="140"/>
      <c r="F21" s="140"/>
      <c r="G21" s="140"/>
      <c r="H21" s="140"/>
      <c r="I21" s="140"/>
      <c r="J21" s="140"/>
      <c r="K21" s="140"/>
      <c r="L21" s="140"/>
      <c r="M21" s="141" t="s">
        <v>668</v>
      </c>
      <c r="N21" s="141"/>
      <c r="O21" s="141" t="s">
        <v>77</v>
      </c>
      <c r="P21" s="141"/>
      <c r="Q21" s="141" t="s">
        <v>86</v>
      </c>
      <c r="R21" s="141"/>
      <c r="S21" s="84" t="s">
        <v>724</v>
      </c>
      <c r="T21" s="84" t="s">
        <v>724</v>
      </c>
      <c r="U21" s="84" t="s">
        <v>724</v>
      </c>
      <c r="V21" s="84">
        <f t="shared" ref="V21:V35" si="0">+IF(ISERR(U21/T21*100),"N/A",ROUND(U21/T21*100,2))</f>
        <v>100</v>
      </c>
      <c r="W21" s="85">
        <f t="shared" ref="W21:W35" si="1">+IF(ISERR(U21/S21*100),"N/A",ROUND(U21/S21*100,2))</f>
        <v>100</v>
      </c>
    </row>
    <row r="22" spans="2:27" ht="56.25" customHeight="1">
      <c r="B22" s="139" t="s">
        <v>723</v>
      </c>
      <c r="C22" s="140"/>
      <c r="D22" s="140"/>
      <c r="E22" s="140"/>
      <c r="F22" s="140"/>
      <c r="G22" s="140"/>
      <c r="H22" s="140"/>
      <c r="I22" s="140"/>
      <c r="J22" s="140"/>
      <c r="K22" s="140"/>
      <c r="L22" s="140"/>
      <c r="M22" s="141" t="s">
        <v>668</v>
      </c>
      <c r="N22" s="141"/>
      <c r="O22" s="141" t="s">
        <v>77</v>
      </c>
      <c r="P22" s="141"/>
      <c r="Q22" s="141" t="s">
        <v>86</v>
      </c>
      <c r="R22" s="141"/>
      <c r="S22" s="84" t="s">
        <v>722</v>
      </c>
      <c r="T22" s="84" t="s">
        <v>721</v>
      </c>
      <c r="U22" s="84" t="s">
        <v>720</v>
      </c>
      <c r="V22" s="84">
        <f t="shared" si="0"/>
        <v>84.65</v>
      </c>
      <c r="W22" s="85">
        <f t="shared" si="1"/>
        <v>88.69</v>
      </c>
    </row>
    <row r="23" spans="2:27" ht="56.25" customHeight="1">
      <c r="B23" s="139" t="s">
        <v>719</v>
      </c>
      <c r="C23" s="140"/>
      <c r="D23" s="140"/>
      <c r="E23" s="140"/>
      <c r="F23" s="140"/>
      <c r="G23" s="140"/>
      <c r="H23" s="140"/>
      <c r="I23" s="140"/>
      <c r="J23" s="140"/>
      <c r="K23" s="140"/>
      <c r="L23" s="140"/>
      <c r="M23" s="141" t="s">
        <v>668</v>
      </c>
      <c r="N23" s="141"/>
      <c r="O23" s="141" t="s">
        <v>77</v>
      </c>
      <c r="P23" s="141"/>
      <c r="Q23" s="141" t="s">
        <v>86</v>
      </c>
      <c r="R23" s="141"/>
      <c r="S23" s="84" t="s">
        <v>718</v>
      </c>
      <c r="T23" s="84" t="s">
        <v>717</v>
      </c>
      <c r="U23" s="84" t="s">
        <v>150</v>
      </c>
      <c r="V23" s="84">
        <f t="shared" si="0"/>
        <v>126</v>
      </c>
      <c r="W23" s="85">
        <f t="shared" si="1"/>
        <v>124.24</v>
      </c>
    </row>
    <row r="24" spans="2:27" ht="56.25" customHeight="1">
      <c r="B24" s="139" t="s">
        <v>716</v>
      </c>
      <c r="C24" s="140"/>
      <c r="D24" s="140"/>
      <c r="E24" s="140"/>
      <c r="F24" s="140"/>
      <c r="G24" s="140"/>
      <c r="H24" s="140"/>
      <c r="I24" s="140"/>
      <c r="J24" s="140"/>
      <c r="K24" s="140"/>
      <c r="L24" s="140"/>
      <c r="M24" s="141" t="s">
        <v>659</v>
      </c>
      <c r="N24" s="141"/>
      <c r="O24" s="141" t="s">
        <v>77</v>
      </c>
      <c r="P24" s="141"/>
      <c r="Q24" s="141" t="s">
        <v>86</v>
      </c>
      <c r="R24" s="141"/>
      <c r="S24" s="84" t="s">
        <v>85</v>
      </c>
      <c r="T24" s="84" t="s">
        <v>281</v>
      </c>
      <c r="U24" s="84" t="s">
        <v>256</v>
      </c>
      <c r="V24" s="84">
        <f t="shared" si="0"/>
        <v>135</v>
      </c>
      <c r="W24" s="85">
        <f t="shared" si="1"/>
        <v>54</v>
      </c>
    </row>
    <row r="25" spans="2:27" ht="56.25" customHeight="1">
      <c r="B25" s="139" t="s">
        <v>715</v>
      </c>
      <c r="C25" s="140"/>
      <c r="D25" s="140"/>
      <c r="E25" s="140"/>
      <c r="F25" s="140"/>
      <c r="G25" s="140"/>
      <c r="H25" s="140"/>
      <c r="I25" s="140"/>
      <c r="J25" s="140"/>
      <c r="K25" s="140"/>
      <c r="L25" s="140"/>
      <c r="M25" s="141" t="s">
        <v>659</v>
      </c>
      <c r="N25" s="141"/>
      <c r="O25" s="141" t="s">
        <v>77</v>
      </c>
      <c r="P25" s="141"/>
      <c r="Q25" s="141" t="s">
        <v>74</v>
      </c>
      <c r="R25" s="141"/>
      <c r="S25" s="84" t="s">
        <v>89</v>
      </c>
      <c r="T25" s="84" t="s">
        <v>193</v>
      </c>
      <c r="U25" s="84" t="s">
        <v>193</v>
      </c>
      <c r="V25" s="84" t="str">
        <f t="shared" si="0"/>
        <v>N/A</v>
      </c>
      <c r="W25" s="85" t="str">
        <f t="shared" si="1"/>
        <v>N/A</v>
      </c>
    </row>
    <row r="26" spans="2:27" ht="56.25" customHeight="1">
      <c r="B26" s="139" t="s">
        <v>714</v>
      </c>
      <c r="C26" s="140"/>
      <c r="D26" s="140"/>
      <c r="E26" s="140"/>
      <c r="F26" s="140"/>
      <c r="G26" s="140"/>
      <c r="H26" s="140"/>
      <c r="I26" s="140"/>
      <c r="J26" s="140"/>
      <c r="K26" s="140"/>
      <c r="L26" s="140"/>
      <c r="M26" s="141" t="s">
        <v>659</v>
      </c>
      <c r="N26" s="141"/>
      <c r="O26" s="141" t="s">
        <v>77</v>
      </c>
      <c r="P26" s="141"/>
      <c r="Q26" s="141" t="s">
        <v>74</v>
      </c>
      <c r="R26" s="141"/>
      <c r="S26" s="84" t="s">
        <v>254</v>
      </c>
      <c r="T26" s="84" t="s">
        <v>193</v>
      </c>
      <c r="U26" s="84" t="s">
        <v>193</v>
      </c>
      <c r="V26" s="84" t="str">
        <f t="shared" si="0"/>
        <v>N/A</v>
      </c>
      <c r="W26" s="85" t="str">
        <f t="shared" si="1"/>
        <v>N/A</v>
      </c>
    </row>
    <row r="27" spans="2:27" ht="56.25" customHeight="1">
      <c r="B27" s="139" t="s">
        <v>713</v>
      </c>
      <c r="C27" s="140"/>
      <c r="D27" s="140"/>
      <c r="E27" s="140"/>
      <c r="F27" s="140"/>
      <c r="G27" s="140"/>
      <c r="H27" s="140"/>
      <c r="I27" s="140"/>
      <c r="J27" s="140"/>
      <c r="K27" s="140"/>
      <c r="L27" s="140"/>
      <c r="M27" s="141" t="s">
        <v>659</v>
      </c>
      <c r="N27" s="141"/>
      <c r="O27" s="141" t="s">
        <v>77</v>
      </c>
      <c r="P27" s="141"/>
      <c r="Q27" s="141" t="s">
        <v>86</v>
      </c>
      <c r="R27" s="141"/>
      <c r="S27" s="84" t="s">
        <v>85</v>
      </c>
      <c r="T27" s="84" t="s">
        <v>704</v>
      </c>
      <c r="U27" s="84" t="s">
        <v>704</v>
      </c>
      <c r="V27" s="84">
        <f t="shared" si="0"/>
        <v>100</v>
      </c>
      <c r="W27" s="85">
        <f t="shared" si="1"/>
        <v>33</v>
      </c>
    </row>
    <row r="28" spans="2:27" ht="56.25" customHeight="1">
      <c r="B28" s="139" t="s">
        <v>712</v>
      </c>
      <c r="C28" s="140"/>
      <c r="D28" s="140"/>
      <c r="E28" s="140"/>
      <c r="F28" s="140"/>
      <c r="G28" s="140"/>
      <c r="H28" s="140"/>
      <c r="I28" s="140"/>
      <c r="J28" s="140"/>
      <c r="K28" s="140"/>
      <c r="L28" s="140"/>
      <c r="M28" s="141" t="s">
        <v>659</v>
      </c>
      <c r="N28" s="141"/>
      <c r="O28" s="141" t="s">
        <v>77</v>
      </c>
      <c r="P28" s="141"/>
      <c r="Q28" s="141" t="s">
        <v>86</v>
      </c>
      <c r="R28" s="141"/>
      <c r="S28" s="84" t="s">
        <v>85</v>
      </c>
      <c r="T28" s="84" t="s">
        <v>704</v>
      </c>
      <c r="U28" s="84" t="s">
        <v>704</v>
      </c>
      <c r="V28" s="84">
        <f t="shared" si="0"/>
        <v>100</v>
      </c>
      <c r="W28" s="85">
        <f t="shared" si="1"/>
        <v>33</v>
      </c>
    </row>
    <row r="29" spans="2:27" ht="56.25" customHeight="1">
      <c r="B29" s="139" t="s">
        <v>711</v>
      </c>
      <c r="C29" s="140"/>
      <c r="D29" s="140"/>
      <c r="E29" s="140"/>
      <c r="F29" s="140"/>
      <c r="G29" s="140"/>
      <c r="H29" s="140"/>
      <c r="I29" s="140"/>
      <c r="J29" s="140"/>
      <c r="K29" s="140"/>
      <c r="L29" s="140"/>
      <c r="M29" s="141" t="s">
        <v>659</v>
      </c>
      <c r="N29" s="141"/>
      <c r="O29" s="141" t="s">
        <v>77</v>
      </c>
      <c r="P29" s="141"/>
      <c r="Q29" s="141" t="s">
        <v>86</v>
      </c>
      <c r="R29" s="141"/>
      <c r="S29" s="84" t="s">
        <v>89</v>
      </c>
      <c r="T29" s="84" t="s">
        <v>89</v>
      </c>
      <c r="U29" s="84" t="s">
        <v>263</v>
      </c>
      <c r="V29" s="84">
        <f t="shared" si="0"/>
        <v>114</v>
      </c>
      <c r="W29" s="85">
        <f t="shared" si="1"/>
        <v>114</v>
      </c>
    </row>
    <row r="30" spans="2:27" ht="56.25" customHeight="1">
      <c r="B30" s="139" t="s">
        <v>710</v>
      </c>
      <c r="C30" s="140"/>
      <c r="D30" s="140"/>
      <c r="E30" s="140"/>
      <c r="F30" s="140"/>
      <c r="G30" s="140"/>
      <c r="H30" s="140"/>
      <c r="I30" s="140"/>
      <c r="J30" s="140"/>
      <c r="K30" s="140"/>
      <c r="L30" s="140"/>
      <c r="M30" s="141" t="s">
        <v>659</v>
      </c>
      <c r="N30" s="141"/>
      <c r="O30" s="141" t="s">
        <v>77</v>
      </c>
      <c r="P30" s="141"/>
      <c r="Q30" s="141" t="s">
        <v>86</v>
      </c>
      <c r="R30" s="141"/>
      <c r="S30" s="84" t="s">
        <v>709</v>
      </c>
      <c r="T30" s="84" t="s">
        <v>709</v>
      </c>
      <c r="U30" s="84" t="s">
        <v>84</v>
      </c>
      <c r="V30" s="84">
        <f t="shared" si="0"/>
        <v>113.33</v>
      </c>
      <c r="W30" s="85">
        <f t="shared" si="1"/>
        <v>113.33</v>
      </c>
    </row>
    <row r="31" spans="2:27" ht="56.25" customHeight="1">
      <c r="B31" s="139" t="s">
        <v>708</v>
      </c>
      <c r="C31" s="140"/>
      <c r="D31" s="140"/>
      <c r="E31" s="140"/>
      <c r="F31" s="140"/>
      <c r="G31" s="140"/>
      <c r="H31" s="140"/>
      <c r="I31" s="140"/>
      <c r="J31" s="140"/>
      <c r="K31" s="140"/>
      <c r="L31" s="140"/>
      <c r="M31" s="141" t="s">
        <v>659</v>
      </c>
      <c r="N31" s="141"/>
      <c r="O31" s="141" t="s">
        <v>77</v>
      </c>
      <c r="P31" s="141"/>
      <c r="Q31" s="141" t="s">
        <v>74</v>
      </c>
      <c r="R31" s="141"/>
      <c r="S31" s="84" t="s">
        <v>85</v>
      </c>
      <c r="T31" s="84" t="s">
        <v>193</v>
      </c>
      <c r="U31" s="84" t="s">
        <v>193</v>
      </c>
      <c r="V31" s="84" t="str">
        <f t="shared" si="0"/>
        <v>N/A</v>
      </c>
      <c r="W31" s="85" t="str">
        <f t="shared" si="1"/>
        <v>N/A</v>
      </c>
    </row>
    <row r="32" spans="2:27" ht="56.25" customHeight="1">
      <c r="B32" s="139" t="s">
        <v>707</v>
      </c>
      <c r="C32" s="140"/>
      <c r="D32" s="140"/>
      <c r="E32" s="140"/>
      <c r="F32" s="140"/>
      <c r="G32" s="140"/>
      <c r="H32" s="140"/>
      <c r="I32" s="140"/>
      <c r="J32" s="140"/>
      <c r="K32" s="140"/>
      <c r="L32" s="140"/>
      <c r="M32" s="141" t="s">
        <v>659</v>
      </c>
      <c r="N32" s="141"/>
      <c r="O32" s="141" t="s">
        <v>77</v>
      </c>
      <c r="P32" s="141"/>
      <c r="Q32" s="141" t="s">
        <v>86</v>
      </c>
      <c r="R32" s="141"/>
      <c r="S32" s="84" t="s">
        <v>85</v>
      </c>
      <c r="T32" s="84" t="s">
        <v>704</v>
      </c>
      <c r="U32" s="84" t="s">
        <v>704</v>
      </c>
      <c r="V32" s="84">
        <f t="shared" si="0"/>
        <v>100</v>
      </c>
      <c r="W32" s="85">
        <f t="shared" si="1"/>
        <v>33</v>
      </c>
    </row>
    <row r="33" spans="2:25" ht="56.25" customHeight="1">
      <c r="B33" s="139" t="s">
        <v>706</v>
      </c>
      <c r="C33" s="140"/>
      <c r="D33" s="140"/>
      <c r="E33" s="140"/>
      <c r="F33" s="140"/>
      <c r="G33" s="140"/>
      <c r="H33" s="140"/>
      <c r="I33" s="140"/>
      <c r="J33" s="140"/>
      <c r="K33" s="140"/>
      <c r="L33" s="140"/>
      <c r="M33" s="141" t="s">
        <v>659</v>
      </c>
      <c r="N33" s="141"/>
      <c r="O33" s="141" t="s">
        <v>77</v>
      </c>
      <c r="P33" s="141"/>
      <c r="Q33" s="141" t="s">
        <v>74</v>
      </c>
      <c r="R33" s="141"/>
      <c r="S33" s="84" t="s">
        <v>85</v>
      </c>
      <c r="T33" s="84" t="s">
        <v>193</v>
      </c>
      <c r="U33" s="84" t="s">
        <v>193</v>
      </c>
      <c r="V33" s="84" t="str">
        <f t="shared" si="0"/>
        <v>N/A</v>
      </c>
      <c r="W33" s="85" t="str">
        <f t="shared" si="1"/>
        <v>N/A</v>
      </c>
    </row>
    <row r="34" spans="2:25" ht="56.25" customHeight="1">
      <c r="B34" s="139" t="s">
        <v>705</v>
      </c>
      <c r="C34" s="140"/>
      <c r="D34" s="140"/>
      <c r="E34" s="140"/>
      <c r="F34" s="140"/>
      <c r="G34" s="140"/>
      <c r="H34" s="140"/>
      <c r="I34" s="140"/>
      <c r="J34" s="140"/>
      <c r="K34" s="140"/>
      <c r="L34" s="140"/>
      <c r="M34" s="141" t="s">
        <v>659</v>
      </c>
      <c r="N34" s="141"/>
      <c r="O34" s="141" t="s">
        <v>77</v>
      </c>
      <c r="P34" s="141"/>
      <c r="Q34" s="141" t="s">
        <v>86</v>
      </c>
      <c r="R34" s="141"/>
      <c r="S34" s="84" t="s">
        <v>85</v>
      </c>
      <c r="T34" s="84" t="s">
        <v>704</v>
      </c>
      <c r="U34" s="84" t="s">
        <v>704</v>
      </c>
      <c r="V34" s="84">
        <f t="shared" si="0"/>
        <v>100</v>
      </c>
      <c r="W34" s="85">
        <f t="shared" si="1"/>
        <v>33</v>
      </c>
    </row>
    <row r="35" spans="2:25" ht="56.25" customHeight="1" thickBot="1">
      <c r="B35" s="139" t="s">
        <v>703</v>
      </c>
      <c r="C35" s="140"/>
      <c r="D35" s="140"/>
      <c r="E35" s="140"/>
      <c r="F35" s="140"/>
      <c r="G35" s="140"/>
      <c r="H35" s="140"/>
      <c r="I35" s="140"/>
      <c r="J35" s="140"/>
      <c r="K35" s="140"/>
      <c r="L35" s="140"/>
      <c r="M35" s="141" t="s">
        <v>659</v>
      </c>
      <c r="N35" s="141"/>
      <c r="O35" s="141" t="s">
        <v>77</v>
      </c>
      <c r="P35" s="141"/>
      <c r="Q35" s="141" t="s">
        <v>74</v>
      </c>
      <c r="R35" s="141"/>
      <c r="S35" s="84" t="s">
        <v>85</v>
      </c>
      <c r="T35" s="84" t="s">
        <v>193</v>
      </c>
      <c r="U35" s="84" t="s">
        <v>193</v>
      </c>
      <c r="V35" s="84" t="str">
        <f t="shared" si="0"/>
        <v>N/A</v>
      </c>
      <c r="W35" s="85" t="str">
        <f t="shared" si="1"/>
        <v>N/A</v>
      </c>
    </row>
    <row r="36" spans="2:25" ht="21.75" customHeight="1" thickTop="1" thickBot="1">
      <c r="B36" s="66" t="s">
        <v>82</v>
      </c>
      <c r="C36" s="67"/>
      <c r="D36" s="67"/>
      <c r="E36" s="67"/>
      <c r="F36" s="67"/>
      <c r="G36" s="67"/>
      <c r="H36" s="68"/>
      <c r="I36" s="68"/>
      <c r="J36" s="68"/>
      <c r="K36" s="68"/>
      <c r="L36" s="68"/>
      <c r="M36" s="68"/>
      <c r="N36" s="68"/>
      <c r="O36" s="68"/>
      <c r="P36" s="68"/>
      <c r="Q36" s="68"/>
      <c r="R36" s="68"/>
      <c r="S36" s="68"/>
      <c r="T36" s="68"/>
      <c r="U36" s="68"/>
      <c r="V36" s="68"/>
      <c r="W36" s="69"/>
      <c r="X36" s="76"/>
    </row>
    <row r="37" spans="2:25" ht="29.25" customHeight="1" thickTop="1" thickBot="1">
      <c r="B37" s="142" t="s">
        <v>2409</v>
      </c>
      <c r="C37" s="143"/>
      <c r="D37" s="143"/>
      <c r="E37" s="143"/>
      <c r="F37" s="143"/>
      <c r="G37" s="143"/>
      <c r="H37" s="143"/>
      <c r="I37" s="143"/>
      <c r="J37" s="143"/>
      <c r="K37" s="143"/>
      <c r="L37" s="143"/>
      <c r="M37" s="143"/>
      <c r="N37" s="143"/>
      <c r="O37" s="143"/>
      <c r="P37" s="143"/>
      <c r="Q37" s="144"/>
      <c r="R37" s="86" t="s">
        <v>81</v>
      </c>
      <c r="S37" s="132" t="s">
        <v>80</v>
      </c>
      <c r="T37" s="132"/>
      <c r="U37" s="87" t="s">
        <v>79</v>
      </c>
      <c r="V37" s="133" t="s">
        <v>78</v>
      </c>
      <c r="W37" s="134"/>
    </row>
    <row r="38" spans="2:25" ht="30.5" customHeight="1" thickBot="1">
      <c r="B38" s="145"/>
      <c r="C38" s="146"/>
      <c r="D38" s="146"/>
      <c r="E38" s="146"/>
      <c r="F38" s="146"/>
      <c r="G38" s="146"/>
      <c r="H38" s="146"/>
      <c r="I38" s="146"/>
      <c r="J38" s="146"/>
      <c r="K38" s="146"/>
      <c r="L38" s="146"/>
      <c r="M38" s="146"/>
      <c r="N38" s="146"/>
      <c r="O38" s="146"/>
      <c r="P38" s="146"/>
      <c r="Q38" s="147"/>
      <c r="R38" s="88" t="s">
        <v>76</v>
      </c>
      <c r="S38" s="88" t="s">
        <v>76</v>
      </c>
      <c r="T38" s="88" t="s">
        <v>77</v>
      </c>
      <c r="U38" s="88" t="s">
        <v>76</v>
      </c>
      <c r="V38" s="88" t="s">
        <v>75</v>
      </c>
      <c r="W38" s="89" t="s">
        <v>74</v>
      </c>
      <c r="Y38" s="76"/>
    </row>
    <row r="39" spans="2:25" ht="23.25" customHeight="1" thickBot="1">
      <c r="B39" s="135" t="s">
        <v>73</v>
      </c>
      <c r="C39" s="136"/>
      <c r="D39" s="136"/>
      <c r="E39" s="90" t="s">
        <v>2425</v>
      </c>
      <c r="F39" s="90"/>
      <c r="G39" s="90"/>
      <c r="H39" s="91"/>
      <c r="I39" s="91"/>
      <c r="J39" s="91"/>
      <c r="K39" s="91"/>
      <c r="L39" s="91"/>
      <c r="M39" s="91"/>
      <c r="N39" s="91"/>
      <c r="O39" s="91"/>
      <c r="P39" s="92"/>
      <c r="Q39" s="92"/>
      <c r="R39" s="93">
        <v>0</v>
      </c>
      <c r="S39" s="93" t="s">
        <v>72</v>
      </c>
      <c r="T39" s="92"/>
      <c r="U39" s="93">
        <v>0</v>
      </c>
      <c r="V39" s="92"/>
      <c r="W39" s="94" t="str">
        <f t="shared" ref="W39:W44" si="2">+IF(ISERR(U39/R39*100),"N/A",ROUND(U39/R39*100,2))</f>
        <v>N/A</v>
      </c>
    </row>
    <row r="40" spans="2:25" ht="26.25" customHeight="1" thickBot="1">
      <c r="B40" s="137" t="s">
        <v>71</v>
      </c>
      <c r="C40" s="138"/>
      <c r="D40" s="138"/>
      <c r="E40" s="90" t="s">
        <v>2425</v>
      </c>
      <c r="F40" s="95"/>
      <c r="G40" s="95"/>
      <c r="H40" s="96"/>
      <c r="I40" s="96"/>
      <c r="J40" s="96"/>
      <c r="K40" s="96"/>
      <c r="L40" s="96"/>
      <c r="M40" s="96"/>
      <c r="N40" s="96"/>
      <c r="O40" s="96"/>
      <c r="P40" s="97"/>
      <c r="Q40" s="97"/>
      <c r="R40" s="98">
        <v>0.1</v>
      </c>
      <c r="S40" s="98">
        <v>0</v>
      </c>
      <c r="T40" s="98">
        <f>+IF(ISERR(S40/R40*100),"N/A",ROUND(S40/R40*100,2))</f>
        <v>0</v>
      </c>
      <c r="U40" s="98">
        <v>0</v>
      </c>
      <c r="V40" s="98" t="str">
        <f>+IF(ISERR(U40/S40*100),"N/A",ROUND(U40/S40*100,2))</f>
        <v>N/A</v>
      </c>
      <c r="W40" s="99">
        <f t="shared" si="2"/>
        <v>0</v>
      </c>
    </row>
    <row r="41" spans="2:25" ht="23.25" customHeight="1" thickBot="1">
      <c r="B41" s="135" t="s">
        <v>73</v>
      </c>
      <c r="C41" s="136"/>
      <c r="D41" s="136"/>
      <c r="E41" s="90" t="s">
        <v>646</v>
      </c>
      <c r="F41" s="90"/>
      <c r="G41" s="90"/>
      <c r="H41" s="91"/>
      <c r="I41" s="91"/>
      <c r="J41" s="91"/>
      <c r="K41" s="91"/>
      <c r="L41" s="91"/>
      <c r="M41" s="91"/>
      <c r="N41" s="91"/>
      <c r="O41" s="91"/>
      <c r="P41" s="92"/>
      <c r="Q41" s="92"/>
      <c r="R41" s="93" t="s">
        <v>702</v>
      </c>
      <c r="S41" s="93" t="s">
        <v>72</v>
      </c>
      <c r="T41" s="92"/>
      <c r="U41" s="93" t="s">
        <v>700</v>
      </c>
      <c r="V41" s="92"/>
      <c r="W41" s="94">
        <f t="shared" si="2"/>
        <v>35.39</v>
      </c>
    </row>
    <row r="42" spans="2:25" ht="26.25" customHeight="1">
      <c r="B42" s="137" t="s">
        <v>71</v>
      </c>
      <c r="C42" s="138"/>
      <c r="D42" s="138"/>
      <c r="E42" s="95" t="s">
        <v>646</v>
      </c>
      <c r="F42" s="95"/>
      <c r="G42" s="95"/>
      <c r="H42" s="96"/>
      <c r="I42" s="96"/>
      <c r="J42" s="96"/>
      <c r="K42" s="96"/>
      <c r="L42" s="96"/>
      <c r="M42" s="96"/>
      <c r="N42" s="96"/>
      <c r="O42" s="96"/>
      <c r="P42" s="97"/>
      <c r="Q42" s="97"/>
      <c r="R42" s="98" t="s">
        <v>701</v>
      </c>
      <c r="S42" s="98" t="s">
        <v>700</v>
      </c>
      <c r="T42" s="98">
        <f>+IF(ISERR(S42/R42*100),"N/A",ROUND(S42/R42*100,2))</f>
        <v>35.4</v>
      </c>
      <c r="U42" s="98" t="s">
        <v>700</v>
      </c>
      <c r="V42" s="98">
        <f>+IF(ISERR(U42/S42*100),"N/A",ROUND(U42/S42*100,2))</f>
        <v>100</v>
      </c>
      <c r="W42" s="99">
        <f t="shared" si="2"/>
        <v>35.4</v>
      </c>
    </row>
    <row r="43" spans="2:25" ht="23.25" customHeight="1" thickBot="1">
      <c r="B43" s="135" t="s">
        <v>73</v>
      </c>
      <c r="C43" s="136"/>
      <c r="D43" s="136"/>
      <c r="E43" s="90" t="s">
        <v>643</v>
      </c>
      <c r="F43" s="90"/>
      <c r="G43" s="90"/>
      <c r="H43" s="91"/>
      <c r="I43" s="91"/>
      <c r="J43" s="91"/>
      <c r="K43" s="91"/>
      <c r="L43" s="91"/>
      <c r="M43" s="91"/>
      <c r="N43" s="91"/>
      <c r="O43" s="91"/>
      <c r="P43" s="92"/>
      <c r="Q43" s="92"/>
      <c r="R43" s="93" t="s">
        <v>699</v>
      </c>
      <c r="S43" s="93" t="s">
        <v>72</v>
      </c>
      <c r="T43" s="92"/>
      <c r="U43" s="93" t="s">
        <v>696</v>
      </c>
      <c r="V43" s="92"/>
      <c r="W43" s="94">
        <f t="shared" si="2"/>
        <v>40.61</v>
      </c>
    </row>
    <row r="44" spans="2:25" ht="26.25" customHeight="1" thickBot="1">
      <c r="B44" s="137" t="s">
        <v>71</v>
      </c>
      <c r="C44" s="138"/>
      <c r="D44" s="138"/>
      <c r="E44" s="95" t="s">
        <v>643</v>
      </c>
      <c r="F44" s="95"/>
      <c r="G44" s="95"/>
      <c r="H44" s="96"/>
      <c r="I44" s="96"/>
      <c r="J44" s="96"/>
      <c r="K44" s="96"/>
      <c r="L44" s="96"/>
      <c r="M44" s="96"/>
      <c r="N44" s="96"/>
      <c r="O44" s="96"/>
      <c r="P44" s="97"/>
      <c r="Q44" s="97"/>
      <c r="R44" s="98" t="s">
        <v>698</v>
      </c>
      <c r="S44" s="98" t="s">
        <v>697</v>
      </c>
      <c r="T44" s="98">
        <f>+IF(ISERR(S44/R44*100),"N/A",ROUND(S44/R44*100,2))</f>
        <v>41.57</v>
      </c>
      <c r="U44" s="98" t="s">
        <v>696</v>
      </c>
      <c r="V44" s="98">
        <f>+IF(ISERR(U44/S44*100),"N/A",ROUND(U44/S44*100,2))</f>
        <v>97.76</v>
      </c>
      <c r="W44" s="99">
        <f t="shared" si="2"/>
        <v>40.64</v>
      </c>
    </row>
    <row r="45" spans="2:25" ht="22.5" customHeight="1" thickTop="1" thickBot="1">
      <c r="B45" s="66" t="s">
        <v>66</v>
      </c>
      <c r="C45" s="67"/>
      <c r="D45" s="67"/>
      <c r="E45" s="67"/>
      <c r="F45" s="67"/>
      <c r="G45" s="67"/>
      <c r="H45" s="68"/>
      <c r="I45" s="68"/>
      <c r="J45" s="68"/>
      <c r="K45" s="68"/>
      <c r="L45" s="68"/>
      <c r="M45" s="68"/>
      <c r="N45" s="68"/>
      <c r="O45" s="68"/>
      <c r="P45" s="68"/>
      <c r="Q45" s="68"/>
      <c r="R45" s="68"/>
      <c r="S45" s="68"/>
      <c r="T45" s="68"/>
      <c r="U45" s="68"/>
      <c r="V45" s="68"/>
      <c r="W45" s="69"/>
    </row>
    <row r="46" spans="2:25" ht="37.5" customHeight="1" thickTop="1">
      <c r="B46" s="123" t="s">
        <v>2327</v>
      </c>
      <c r="C46" s="124"/>
      <c r="D46" s="124"/>
      <c r="E46" s="124"/>
      <c r="F46" s="124"/>
      <c r="G46" s="124"/>
      <c r="H46" s="124"/>
      <c r="I46" s="124"/>
      <c r="J46" s="124"/>
      <c r="K46" s="124"/>
      <c r="L46" s="124"/>
      <c r="M46" s="124"/>
      <c r="N46" s="124"/>
      <c r="O46" s="124"/>
      <c r="P46" s="124"/>
      <c r="Q46" s="124"/>
      <c r="R46" s="124"/>
      <c r="S46" s="124"/>
      <c r="T46" s="124"/>
      <c r="U46" s="124"/>
      <c r="V46" s="124"/>
      <c r="W46" s="125"/>
    </row>
    <row r="47" spans="2:25" ht="124" customHeight="1" thickBot="1">
      <c r="B47" s="126"/>
      <c r="C47" s="127"/>
      <c r="D47" s="127"/>
      <c r="E47" s="127"/>
      <c r="F47" s="127"/>
      <c r="G47" s="127"/>
      <c r="H47" s="127"/>
      <c r="I47" s="127"/>
      <c r="J47" s="127"/>
      <c r="K47" s="127"/>
      <c r="L47" s="127"/>
      <c r="M47" s="127"/>
      <c r="N47" s="127"/>
      <c r="O47" s="127"/>
      <c r="P47" s="127"/>
      <c r="Q47" s="127"/>
      <c r="R47" s="127"/>
      <c r="S47" s="127"/>
      <c r="T47" s="127"/>
      <c r="U47" s="127"/>
      <c r="V47" s="127"/>
      <c r="W47" s="128"/>
    </row>
    <row r="48" spans="2:25" ht="37.5" customHeight="1" thickTop="1">
      <c r="B48" s="123" t="s">
        <v>2328</v>
      </c>
      <c r="C48" s="124"/>
      <c r="D48" s="124"/>
      <c r="E48" s="124"/>
      <c r="F48" s="124"/>
      <c r="G48" s="124"/>
      <c r="H48" s="124"/>
      <c r="I48" s="124"/>
      <c r="J48" s="124"/>
      <c r="K48" s="124"/>
      <c r="L48" s="124"/>
      <c r="M48" s="124"/>
      <c r="N48" s="124"/>
      <c r="O48" s="124"/>
      <c r="P48" s="124"/>
      <c r="Q48" s="124"/>
      <c r="R48" s="124"/>
      <c r="S48" s="124"/>
      <c r="T48" s="124"/>
      <c r="U48" s="124"/>
      <c r="V48" s="124"/>
      <c r="W48" s="125"/>
    </row>
    <row r="49" spans="2:23" ht="57" customHeight="1" thickBot="1">
      <c r="B49" s="126"/>
      <c r="C49" s="127"/>
      <c r="D49" s="127"/>
      <c r="E49" s="127"/>
      <c r="F49" s="127"/>
      <c r="G49" s="127"/>
      <c r="H49" s="127"/>
      <c r="I49" s="127"/>
      <c r="J49" s="127"/>
      <c r="K49" s="127"/>
      <c r="L49" s="127"/>
      <c r="M49" s="127"/>
      <c r="N49" s="127"/>
      <c r="O49" s="127"/>
      <c r="P49" s="127"/>
      <c r="Q49" s="127"/>
      <c r="R49" s="127"/>
      <c r="S49" s="127"/>
      <c r="T49" s="127"/>
      <c r="U49" s="127"/>
      <c r="V49" s="127"/>
      <c r="W49" s="128"/>
    </row>
    <row r="50" spans="2:23" ht="37.5" customHeight="1" thickTop="1">
      <c r="B50" s="123" t="s">
        <v>2329</v>
      </c>
      <c r="C50" s="124"/>
      <c r="D50" s="124"/>
      <c r="E50" s="124"/>
      <c r="F50" s="124"/>
      <c r="G50" s="124"/>
      <c r="H50" s="124"/>
      <c r="I50" s="124"/>
      <c r="J50" s="124"/>
      <c r="K50" s="124"/>
      <c r="L50" s="124"/>
      <c r="M50" s="124"/>
      <c r="N50" s="124"/>
      <c r="O50" s="124"/>
      <c r="P50" s="124"/>
      <c r="Q50" s="124"/>
      <c r="R50" s="124"/>
      <c r="S50" s="124"/>
      <c r="T50" s="124"/>
      <c r="U50" s="124"/>
      <c r="V50" s="124"/>
      <c r="W50" s="125"/>
    </row>
    <row r="51" spans="2:23" ht="50.5" customHeight="1" thickBot="1">
      <c r="B51" s="129"/>
      <c r="C51" s="130"/>
      <c r="D51" s="130"/>
      <c r="E51" s="130"/>
      <c r="F51" s="130"/>
      <c r="G51" s="130"/>
      <c r="H51" s="130"/>
      <c r="I51" s="130"/>
      <c r="J51" s="130"/>
      <c r="K51" s="130"/>
      <c r="L51" s="130"/>
      <c r="M51" s="130"/>
      <c r="N51" s="130"/>
      <c r="O51" s="130"/>
      <c r="P51" s="130"/>
      <c r="Q51" s="130"/>
      <c r="R51" s="130"/>
      <c r="S51" s="130"/>
      <c r="T51" s="130"/>
      <c r="U51" s="130"/>
      <c r="V51" s="130"/>
      <c r="W51" s="131"/>
    </row>
  </sheetData>
  <mergeCells count="11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44:D44"/>
    <mergeCell ref="B46:W47"/>
    <mergeCell ref="B48:W49"/>
    <mergeCell ref="B50:W51"/>
    <mergeCell ref="B37:Q38"/>
    <mergeCell ref="S37:T37"/>
    <mergeCell ref="V37:W37"/>
    <mergeCell ref="B41:D41"/>
    <mergeCell ref="B42:D42"/>
    <mergeCell ref="B43:D43"/>
    <mergeCell ref="B39:D39"/>
    <mergeCell ref="B40:D4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indexed="53"/>
  </sheetPr>
  <dimension ref="A1:AA61"/>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695</v>
      </c>
      <c r="D4" s="176" t="s">
        <v>43</v>
      </c>
      <c r="E4" s="176"/>
      <c r="F4" s="176"/>
      <c r="G4" s="176"/>
      <c r="H4" s="177"/>
      <c r="J4" s="178" t="s">
        <v>131</v>
      </c>
      <c r="K4" s="176"/>
      <c r="L4" s="71" t="s">
        <v>822</v>
      </c>
      <c r="M4" s="179" t="s">
        <v>821</v>
      </c>
      <c r="N4" s="179"/>
      <c r="O4" s="179"/>
      <c r="P4" s="179"/>
      <c r="Q4" s="180"/>
      <c r="R4" s="72"/>
      <c r="S4" s="181" t="s">
        <v>2124</v>
      </c>
      <c r="T4" s="182"/>
      <c r="U4" s="182"/>
      <c r="V4" s="166" t="s">
        <v>820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656</v>
      </c>
      <c r="D6" s="159" t="s">
        <v>691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807</v>
      </c>
      <c r="D7" s="171" t="s">
        <v>819</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677</v>
      </c>
      <c r="D8" s="171" t="s">
        <v>690</v>
      </c>
      <c r="E8" s="171"/>
      <c r="F8" s="171"/>
      <c r="G8" s="171"/>
      <c r="H8" s="171"/>
      <c r="J8" s="57" t="s">
        <v>818</v>
      </c>
      <c r="K8" s="57" t="s">
        <v>817</v>
      </c>
      <c r="L8" s="57" t="s">
        <v>816</v>
      </c>
      <c r="M8" s="57" t="s">
        <v>815</v>
      </c>
      <c r="N8" s="76"/>
      <c r="P8" s="172" t="s">
        <v>72</v>
      </c>
      <c r="Q8" s="172"/>
      <c r="R8" s="172"/>
      <c r="S8" s="172"/>
      <c r="T8" s="172"/>
      <c r="U8" s="172"/>
      <c r="V8" s="172"/>
      <c r="W8" s="172"/>
    </row>
    <row r="9" spans="1:25" ht="30" customHeight="1">
      <c r="B9" s="75"/>
      <c r="C9" s="74" t="s">
        <v>790</v>
      </c>
      <c r="D9" s="171" t="s">
        <v>814</v>
      </c>
      <c r="E9" s="171"/>
      <c r="F9" s="171"/>
      <c r="G9" s="171"/>
      <c r="H9" s="171"/>
      <c r="I9" s="171" t="s">
        <v>72</v>
      </c>
      <c r="J9" s="171"/>
      <c r="K9" s="171"/>
      <c r="L9" s="171"/>
      <c r="M9" s="171"/>
      <c r="N9" s="171"/>
      <c r="O9" s="171"/>
      <c r="P9" s="171"/>
      <c r="Q9" s="171"/>
      <c r="R9" s="171"/>
      <c r="S9" s="171"/>
      <c r="T9" s="171"/>
      <c r="U9" s="171"/>
      <c r="V9" s="171"/>
      <c r="W9" s="172"/>
    </row>
    <row r="10" spans="1:25" ht="30" customHeight="1">
      <c r="B10" s="75"/>
      <c r="C10" s="74" t="s">
        <v>787</v>
      </c>
      <c r="D10" s="171" t="s">
        <v>813</v>
      </c>
      <c r="E10" s="171"/>
      <c r="F10" s="171"/>
      <c r="G10" s="171"/>
      <c r="H10" s="171"/>
      <c r="I10" s="172" t="s">
        <v>72</v>
      </c>
      <c r="J10" s="172"/>
      <c r="K10" s="172"/>
      <c r="L10" s="172"/>
      <c r="M10" s="172"/>
      <c r="N10" s="172"/>
      <c r="O10" s="172"/>
      <c r="P10" s="172"/>
      <c r="Q10" s="172"/>
      <c r="R10" s="172"/>
      <c r="S10" s="172"/>
      <c r="T10" s="172"/>
      <c r="U10" s="172"/>
      <c r="V10" s="172"/>
      <c r="W10" s="172"/>
    </row>
    <row r="11" spans="1:25" ht="30" customHeight="1">
      <c r="B11" s="75"/>
      <c r="C11" s="74" t="s">
        <v>668</v>
      </c>
      <c r="D11" s="171" t="s">
        <v>684</v>
      </c>
      <c r="E11" s="171"/>
      <c r="F11" s="171"/>
      <c r="G11" s="171"/>
      <c r="H11" s="171"/>
      <c r="I11" s="172" t="s">
        <v>72</v>
      </c>
      <c r="J11" s="172"/>
      <c r="K11" s="172"/>
      <c r="L11" s="172"/>
      <c r="M11" s="172"/>
      <c r="N11" s="172"/>
      <c r="O11" s="172"/>
      <c r="P11" s="172"/>
      <c r="Q11" s="172"/>
      <c r="R11" s="172"/>
      <c r="S11" s="172"/>
      <c r="T11" s="172"/>
      <c r="U11" s="172"/>
      <c r="V11" s="172"/>
      <c r="W11" s="172"/>
    </row>
    <row r="12" spans="1:25" ht="25.5" customHeight="1" thickBot="1">
      <c r="B12" s="75"/>
      <c r="C12" s="172" t="s">
        <v>72</v>
      </c>
      <c r="D12" s="172"/>
      <c r="E12" s="172"/>
      <c r="F12" s="172"/>
      <c r="G12" s="172"/>
      <c r="H12" s="172"/>
      <c r="I12" s="172"/>
      <c r="J12" s="172"/>
      <c r="K12" s="172"/>
      <c r="L12" s="172"/>
      <c r="M12" s="172"/>
      <c r="N12" s="172"/>
      <c r="O12" s="172"/>
      <c r="P12" s="172"/>
      <c r="Q12" s="172"/>
      <c r="R12" s="172"/>
      <c r="S12" s="172"/>
      <c r="T12" s="172"/>
      <c r="U12" s="172"/>
      <c r="V12" s="172"/>
      <c r="W12" s="172"/>
    </row>
    <row r="13" spans="1:25" ht="170.5" customHeight="1" thickTop="1" thickBot="1">
      <c r="B13" s="77" t="s">
        <v>118</v>
      </c>
      <c r="C13" s="166" t="s">
        <v>812</v>
      </c>
      <c r="D13" s="166"/>
      <c r="E13" s="166"/>
      <c r="F13" s="166"/>
      <c r="G13" s="166"/>
      <c r="H13" s="166"/>
      <c r="I13" s="166"/>
      <c r="J13" s="166"/>
      <c r="K13" s="166"/>
      <c r="L13" s="166"/>
      <c r="M13" s="166"/>
      <c r="N13" s="166"/>
      <c r="O13" s="166"/>
      <c r="P13" s="166"/>
      <c r="Q13" s="166"/>
      <c r="R13" s="166"/>
      <c r="S13" s="166"/>
      <c r="T13" s="166"/>
      <c r="U13" s="166"/>
      <c r="V13" s="166"/>
      <c r="W13" s="167"/>
    </row>
    <row r="14" spans="1:25" ht="9" customHeight="1" thickTop="1" thickBot="1"/>
    <row r="15" spans="1:25" ht="21.75" customHeight="1" thickTop="1" thickBot="1">
      <c r="B15" s="66" t="s">
        <v>116</v>
      </c>
      <c r="C15" s="67"/>
      <c r="D15" s="67"/>
      <c r="E15" s="67"/>
      <c r="F15" s="67"/>
      <c r="G15" s="67"/>
      <c r="H15" s="68"/>
      <c r="I15" s="68"/>
      <c r="J15" s="68"/>
      <c r="K15" s="68"/>
      <c r="L15" s="68"/>
      <c r="M15" s="68"/>
      <c r="N15" s="68"/>
      <c r="O15" s="68"/>
      <c r="P15" s="68"/>
      <c r="Q15" s="68"/>
      <c r="R15" s="68"/>
      <c r="S15" s="68"/>
      <c r="T15" s="68"/>
      <c r="U15" s="68"/>
      <c r="V15" s="68"/>
      <c r="W15" s="69"/>
    </row>
    <row r="16" spans="1:25" ht="19.5" customHeight="1" thickTop="1">
      <c r="B16" s="168" t="s">
        <v>115</v>
      </c>
      <c r="C16" s="169"/>
      <c r="D16" s="169"/>
      <c r="E16" s="169"/>
      <c r="F16" s="169"/>
      <c r="G16" s="169"/>
      <c r="H16" s="169"/>
      <c r="I16" s="169"/>
      <c r="J16" s="80"/>
      <c r="K16" s="169" t="s">
        <v>114</v>
      </c>
      <c r="L16" s="169"/>
      <c r="M16" s="169"/>
      <c r="N16" s="169"/>
      <c r="O16" s="169"/>
      <c r="P16" s="169"/>
      <c r="Q16" s="169"/>
      <c r="R16" s="81"/>
      <c r="S16" s="169" t="s">
        <v>113</v>
      </c>
      <c r="T16" s="169"/>
      <c r="U16" s="169"/>
      <c r="V16" s="169"/>
      <c r="W16" s="170"/>
    </row>
    <row r="17" spans="2:27" ht="85.5" customHeight="1">
      <c r="B17" s="73" t="s">
        <v>112</v>
      </c>
      <c r="C17" s="159" t="s">
        <v>72</v>
      </c>
      <c r="D17" s="159"/>
      <c r="E17" s="159"/>
      <c r="F17" s="159"/>
      <c r="G17" s="159"/>
      <c r="H17" s="159"/>
      <c r="I17" s="159"/>
      <c r="J17" s="78"/>
      <c r="K17" s="78" t="s">
        <v>111</v>
      </c>
      <c r="L17" s="159" t="s">
        <v>72</v>
      </c>
      <c r="M17" s="159"/>
      <c r="N17" s="159"/>
      <c r="O17" s="159"/>
      <c r="P17" s="159"/>
      <c r="Q17" s="159"/>
      <c r="S17" s="78" t="s">
        <v>110</v>
      </c>
      <c r="T17" s="160" t="s">
        <v>811</v>
      </c>
      <c r="U17" s="160"/>
      <c r="V17" s="160"/>
      <c r="W17" s="160"/>
    </row>
    <row r="18" spans="2:27" ht="86.25" customHeight="1">
      <c r="B18" s="73" t="s">
        <v>108</v>
      </c>
      <c r="C18" s="159" t="s">
        <v>72</v>
      </c>
      <c r="D18" s="159"/>
      <c r="E18" s="159"/>
      <c r="F18" s="159"/>
      <c r="G18" s="159"/>
      <c r="H18" s="159"/>
      <c r="I18" s="159"/>
      <c r="J18" s="78"/>
      <c r="K18" s="78" t="s">
        <v>108</v>
      </c>
      <c r="L18" s="159" t="s">
        <v>72</v>
      </c>
      <c r="M18" s="159"/>
      <c r="N18" s="159"/>
      <c r="O18" s="159"/>
      <c r="P18" s="159"/>
      <c r="Q18" s="159"/>
      <c r="S18" s="78" t="s">
        <v>107</v>
      </c>
      <c r="T18" s="160" t="s">
        <v>72</v>
      </c>
      <c r="U18" s="160"/>
      <c r="V18" s="160"/>
      <c r="W18" s="160"/>
    </row>
    <row r="19" spans="2:27" ht="25.5" customHeight="1" thickBot="1">
      <c r="B19" s="82" t="s">
        <v>106</v>
      </c>
      <c r="C19" s="161" t="s">
        <v>72</v>
      </c>
      <c r="D19" s="161"/>
      <c r="E19" s="161"/>
      <c r="F19" s="161"/>
      <c r="G19" s="161"/>
      <c r="H19" s="161"/>
      <c r="I19" s="161"/>
      <c r="J19" s="161"/>
      <c r="K19" s="161"/>
      <c r="L19" s="161"/>
      <c r="M19" s="161"/>
      <c r="N19" s="161"/>
      <c r="O19" s="161"/>
      <c r="P19" s="161"/>
      <c r="Q19" s="161"/>
      <c r="R19" s="161"/>
      <c r="S19" s="161"/>
      <c r="T19" s="161"/>
      <c r="U19" s="161"/>
      <c r="V19" s="161"/>
      <c r="W19" s="162"/>
    </row>
    <row r="20" spans="2:27" ht="21.75" customHeight="1" thickTop="1" thickBot="1">
      <c r="B20" s="66" t="s">
        <v>105</v>
      </c>
      <c r="C20" s="67"/>
      <c r="D20" s="67"/>
      <c r="E20" s="67"/>
      <c r="F20" s="67"/>
      <c r="G20" s="67"/>
      <c r="H20" s="68"/>
      <c r="I20" s="68"/>
      <c r="J20" s="68"/>
      <c r="K20" s="68"/>
      <c r="L20" s="68"/>
      <c r="M20" s="68"/>
      <c r="N20" s="68"/>
      <c r="O20" s="68"/>
      <c r="P20" s="68"/>
      <c r="Q20" s="68"/>
      <c r="R20" s="68"/>
      <c r="S20" s="68"/>
      <c r="T20" s="68"/>
      <c r="U20" s="68"/>
      <c r="V20" s="68"/>
      <c r="W20" s="69"/>
    </row>
    <row r="21" spans="2:27" ht="25.5" customHeight="1" thickTop="1" thickBot="1">
      <c r="B21" s="163" t="s">
        <v>104</v>
      </c>
      <c r="C21" s="164"/>
      <c r="D21" s="164"/>
      <c r="E21" s="164"/>
      <c r="F21" s="164"/>
      <c r="G21" s="164"/>
      <c r="H21" s="164"/>
      <c r="I21" s="164"/>
      <c r="J21" s="164"/>
      <c r="K21" s="164"/>
      <c r="L21" s="164"/>
      <c r="M21" s="164"/>
      <c r="N21" s="164"/>
      <c r="O21" s="164"/>
      <c r="P21" s="164"/>
      <c r="Q21" s="164"/>
      <c r="R21" s="164"/>
      <c r="S21" s="164"/>
      <c r="T21" s="165"/>
      <c r="U21" s="133" t="s">
        <v>103</v>
      </c>
      <c r="V21" s="132"/>
      <c r="W21" s="134"/>
    </row>
    <row r="22" spans="2:27" ht="14.25" customHeight="1">
      <c r="B22" s="156" t="s">
        <v>102</v>
      </c>
      <c r="C22" s="157"/>
      <c r="D22" s="157"/>
      <c r="E22" s="157"/>
      <c r="F22" s="157"/>
      <c r="G22" s="157"/>
      <c r="H22" s="157"/>
      <c r="I22" s="157"/>
      <c r="J22" s="157"/>
      <c r="K22" s="157"/>
      <c r="L22" s="157"/>
      <c r="M22" s="157" t="s">
        <v>101</v>
      </c>
      <c r="N22" s="157"/>
      <c r="O22" s="157" t="s">
        <v>100</v>
      </c>
      <c r="P22" s="157"/>
      <c r="Q22" s="157" t="s">
        <v>99</v>
      </c>
      <c r="R22" s="157"/>
      <c r="S22" s="157" t="s">
        <v>81</v>
      </c>
      <c r="T22" s="148" t="s">
        <v>80</v>
      </c>
      <c r="U22" s="150" t="s">
        <v>98</v>
      </c>
      <c r="V22" s="152" t="s">
        <v>97</v>
      </c>
      <c r="W22" s="154" t="s">
        <v>96</v>
      </c>
    </row>
    <row r="23" spans="2:27" ht="27" customHeight="1" thickBot="1">
      <c r="B23" s="158"/>
      <c r="C23" s="153"/>
      <c r="D23" s="153"/>
      <c r="E23" s="153"/>
      <c r="F23" s="153"/>
      <c r="G23" s="153"/>
      <c r="H23" s="153"/>
      <c r="I23" s="153"/>
      <c r="J23" s="153"/>
      <c r="K23" s="153"/>
      <c r="L23" s="153"/>
      <c r="M23" s="153"/>
      <c r="N23" s="153"/>
      <c r="O23" s="153"/>
      <c r="P23" s="153"/>
      <c r="Q23" s="153"/>
      <c r="R23" s="153"/>
      <c r="S23" s="153"/>
      <c r="T23" s="149"/>
      <c r="U23" s="151"/>
      <c r="V23" s="153"/>
      <c r="W23" s="155"/>
      <c r="Z23" s="83" t="s">
        <v>72</v>
      </c>
      <c r="AA23" s="83" t="s">
        <v>32</v>
      </c>
    </row>
    <row r="24" spans="2:27" ht="56.25" customHeight="1">
      <c r="B24" s="139" t="s">
        <v>810</v>
      </c>
      <c r="C24" s="140"/>
      <c r="D24" s="140"/>
      <c r="E24" s="140"/>
      <c r="F24" s="140"/>
      <c r="G24" s="140"/>
      <c r="H24" s="140"/>
      <c r="I24" s="140"/>
      <c r="J24" s="140"/>
      <c r="K24" s="140"/>
      <c r="L24" s="140"/>
      <c r="M24" s="141" t="s">
        <v>807</v>
      </c>
      <c r="N24" s="141"/>
      <c r="O24" s="141" t="s">
        <v>77</v>
      </c>
      <c r="P24" s="141"/>
      <c r="Q24" s="141" t="s">
        <v>86</v>
      </c>
      <c r="R24" s="141"/>
      <c r="S24" s="84" t="s">
        <v>806</v>
      </c>
      <c r="T24" s="84" t="s">
        <v>806</v>
      </c>
      <c r="U24" s="84" t="s">
        <v>809</v>
      </c>
      <c r="V24" s="84">
        <f t="shared" ref="V24:V39" si="0">+IF(ISERR(U24/T24*100),"N/A",ROUND(U24/T24*100,2))</f>
        <v>102.83</v>
      </c>
      <c r="W24" s="85">
        <f t="shared" ref="W24:W39" si="1">+IF(ISERR(U24/S24*100),"N/A",ROUND(U24/S24*100,2))</f>
        <v>102.83</v>
      </c>
    </row>
    <row r="25" spans="2:27" ht="56.25" customHeight="1">
      <c r="B25" s="139" t="s">
        <v>808</v>
      </c>
      <c r="C25" s="140"/>
      <c r="D25" s="140"/>
      <c r="E25" s="140"/>
      <c r="F25" s="140"/>
      <c r="G25" s="140"/>
      <c r="H25" s="140"/>
      <c r="I25" s="140"/>
      <c r="J25" s="140"/>
      <c r="K25" s="140"/>
      <c r="L25" s="140"/>
      <c r="M25" s="141" t="s">
        <v>807</v>
      </c>
      <c r="N25" s="141"/>
      <c r="O25" s="141" t="s">
        <v>77</v>
      </c>
      <c r="P25" s="141"/>
      <c r="Q25" s="141" t="s">
        <v>86</v>
      </c>
      <c r="R25" s="141"/>
      <c r="S25" s="84" t="s">
        <v>806</v>
      </c>
      <c r="T25" s="84" t="s">
        <v>806</v>
      </c>
      <c r="U25" s="84" t="s">
        <v>263</v>
      </c>
      <c r="V25" s="84">
        <f t="shared" si="0"/>
        <v>107.55</v>
      </c>
      <c r="W25" s="85">
        <f t="shared" si="1"/>
        <v>107.55</v>
      </c>
    </row>
    <row r="26" spans="2:27" ht="56.25" customHeight="1">
      <c r="B26" s="139" t="s">
        <v>805</v>
      </c>
      <c r="C26" s="140"/>
      <c r="D26" s="140"/>
      <c r="E26" s="140"/>
      <c r="F26" s="140"/>
      <c r="G26" s="140"/>
      <c r="H26" s="140"/>
      <c r="I26" s="140"/>
      <c r="J26" s="140"/>
      <c r="K26" s="140"/>
      <c r="L26" s="140"/>
      <c r="M26" s="141" t="s">
        <v>677</v>
      </c>
      <c r="N26" s="141"/>
      <c r="O26" s="141" t="s">
        <v>77</v>
      </c>
      <c r="P26" s="141"/>
      <c r="Q26" s="141" t="s">
        <v>86</v>
      </c>
      <c r="R26" s="141"/>
      <c r="S26" s="84" t="s">
        <v>85</v>
      </c>
      <c r="T26" s="84" t="s">
        <v>85</v>
      </c>
      <c r="U26" s="84" t="s">
        <v>85</v>
      </c>
      <c r="V26" s="84">
        <f t="shared" si="0"/>
        <v>100</v>
      </c>
      <c r="W26" s="85">
        <f t="shared" si="1"/>
        <v>100</v>
      </c>
    </row>
    <row r="27" spans="2:27" ht="56.25" customHeight="1">
      <c r="B27" s="139" t="s">
        <v>804</v>
      </c>
      <c r="C27" s="140"/>
      <c r="D27" s="140"/>
      <c r="E27" s="140"/>
      <c r="F27" s="140"/>
      <c r="G27" s="140"/>
      <c r="H27" s="140"/>
      <c r="I27" s="140"/>
      <c r="J27" s="140"/>
      <c r="K27" s="140"/>
      <c r="L27" s="140"/>
      <c r="M27" s="141" t="s">
        <v>677</v>
      </c>
      <c r="N27" s="141"/>
      <c r="O27" s="141" t="s">
        <v>77</v>
      </c>
      <c r="P27" s="141"/>
      <c r="Q27" s="141" t="s">
        <v>86</v>
      </c>
      <c r="R27" s="141"/>
      <c r="S27" s="84" t="s">
        <v>803</v>
      </c>
      <c r="T27" s="84" t="s">
        <v>778</v>
      </c>
      <c r="U27" s="84" t="s">
        <v>802</v>
      </c>
      <c r="V27" s="84">
        <f t="shared" si="0"/>
        <v>112.3</v>
      </c>
      <c r="W27" s="85">
        <f t="shared" si="1"/>
        <v>107.92</v>
      </c>
    </row>
    <row r="28" spans="2:27" ht="56.25" customHeight="1">
      <c r="B28" s="139" t="s">
        <v>801</v>
      </c>
      <c r="C28" s="140"/>
      <c r="D28" s="140"/>
      <c r="E28" s="140"/>
      <c r="F28" s="140"/>
      <c r="G28" s="140"/>
      <c r="H28" s="140"/>
      <c r="I28" s="140"/>
      <c r="J28" s="140"/>
      <c r="K28" s="140"/>
      <c r="L28" s="140"/>
      <c r="M28" s="141" t="s">
        <v>677</v>
      </c>
      <c r="N28" s="141"/>
      <c r="O28" s="141" t="s">
        <v>77</v>
      </c>
      <c r="P28" s="141"/>
      <c r="Q28" s="141" t="s">
        <v>86</v>
      </c>
      <c r="R28" s="141"/>
      <c r="S28" s="84" t="s">
        <v>800</v>
      </c>
      <c r="T28" s="84" t="s">
        <v>799</v>
      </c>
      <c r="U28" s="84" t="s">
        <v>798</v>
      </c>
      <c r="V28" s="84">
        <f t="shared" si="0"/>
        <v>101.51</v>
      </c>
      <c r="W28" s="85">
        <f t="shared" si="1"/>
        <v>101.62</v>
      </c>
    </row>
    <row r="29" spans="2:27" ht="56.25" customHeight="1">
      <c r="B29" s="139" t="s">
        <v>797</v>
      </c>
      <c r="C29" s="140"/>
      <c r="D29" s="140"/>
      <c r="E29" s="140"/>
      <c r="F29" s="140"/>
      <c r="G29" s="140"/>
      <c r="H29" s="140"/>
      <c r="I29" s="140"/>
      <c r="J29" s="140"/>
      <c r="K29" s="140"/>
      <c r="L29" s="140"/>
      <c r="M29" s="141" t="s">
        <v>790</v>
      </c>
      <c r="N29" s="141"/>
      <c r="O29" s="141" t="s">
        <v>77</v>
      </c>
      <c r="P29" s="141"/>
      <c r="Q29" s="141" t="s">
        <v>86</v>
      </c>
      <c r="R29" s="141"/>
      <c r="S29" s="84" t="s">
        <v>704</v>
      </c>
      <c r="T29" s="84" t="s">
        <v>704</v>
      </c>
      <c r="U29" s="84" t="s">
        <v>796</v>
      </c>
      <c r="V29" s="84">
        <f t="shared" si="0"/>
        <v>105.76</v>
      </c>
      <c r="W29" s="85">
        <f t="shared" si="1"/>
        <v>105.76</v>
      </c>
    </row>
    <row r="30" spans="2:27" ht="56.25" customHeight="1">
      <c r="B30" s="139" t="s">
        <v>795</v>
      </c>
      <c r="C30" s="140"/>
      <c r="D30" s="140"/>
      <c r="E30" s="140"/>
      <c r="F30" s="140"/>
      <c r="G30" s="140"/>
      <c r="H30" s="140"/>
      <c r="I30" s="140"/>
      <c r="J30" s="140"/>
      <c r="K30" s="140"/>
      <c r="L30" s="140"/>
      <c r="M30" s="141" t="s">
        <v>790</v>
      </c>
      <c r="N30" s="141"/>
      <c r="O30" s="141" t="s">
        <v>77</v>
      </c>
      <c r="P30" s="141"/>
      <c r="Q30" s="141" t="s">
        <v>86</v>
      </c>
      <c r="R30" s="141"/>
      <c r="S30" s="84" t="s">
        <v>794</v>
      </c>
      <c r="T30" s="84" t="s">
        <v>793</v>
      </c>
      <c r="U30" s="84" t="s">
        <v>792</v>
      </c>
      <c r="V30" s="84">
        <f t="shared" si="0"/>
        <v>143.93</v>
      </c>
      <c r="W30" s="85">
        <f t="shared" si="1"/>
        <v>113.16</v>
      </c>
    </row>
    <row r="31" spans="2:27" ht="56.25" customHeight="1">
      <c r="B31" s="139" t="s">
        <v>791</v>
      </c>
      <c r="C31" s="140"/>
      <c r="D31" s="140"/>
      <c r="E31" s="140"/>
      <c r="F31" s="140"/>
      <c r="G31" s="140"/>
      <c r="H31" s="140"/>
      <c r="I31" s="140"/>
      <c r="J31" s="140"/>
      <c r="K31" s="140"/>
      <c r="L31" s="140"/>
      <c r="M31" s="141" t="s">
        <v>790</v>
      </c>
      <c r="N31" s="141"/>
      <c r="O31" s="141" t="s">
        <v>77</v>
      </c>
      <c r="P31" s="141"/>
      <c r="Q31" s="141" t="s">
        <v>251</v>
      </c>
      <c r="R31" s="141"/>
      <c r="S31" s="84" t="s">
        <v>789</v>
      </c>
      <c r="T31" s="84" t="s">
        <v>789</v>
      </c>
      <c r="U31" s="84" t="s">
        <v>67</v>
      </c>
      <c r="V31" s="84">
        <f t="shared" si="0"/>
        <v>0</v>
      </c>
      <c r="W31" s="85">
        <f t="shared" si="1"/>
        <v>0</v>
      </c>
    </row>
    <row r="32" spans="2:27" ht="56.25" customHeight="1">
      <c r="B32" s="139" t="s">
        <v>788</v>
      </c>
      <c r="C32" s="140"/>
      <c r="D32" s="140"/>
      <c r="E32" s="140"/>
      <c r="F32" s="140"/>
      <c r="G32" s="140"/>
      <c r="H32" s="140"/>
      <c r="I32" s="140"/>
      <c r="J32" s="140"/>
      <c r="K32" s="140"/>
      <c r="L32" s="140"/>
      <c r="M32" s="141" t="s">
        <v>787</v>
      </c>
      <c r="N32" s="141"/>
      <c r="O32" s="141" t="s">
        <v>77</v>
      </c>
      <c r="P32" s="141"/>
      <c r="Q32" s="141" t="s">
        <v>86</v>
      </c>
      <c r="R32" s="141"/>
      <c r="S32" s="84" t="s">
        <v>786</v>
      </c>
      <c r="T32" s="84" t="s">
        <v>785</v>
      </c>
      <c r="U32" s="84" t="s">
        <v>784</v>
      </c>
      <c r="V32" s="84">
        <f t="shared" si="0"/>
        <v>187.1</v>
      </c>
      <c r="W32" s="85">
        <f t="shared" si="1"/>
        <v>15.06</v>
      </c>
    </row>
    <row r="33" spans="2:25" ht="56.25" customHeight="1">
      <c r="B33" s="139" t="s">
        <v>783</v>
      </c>
      <c r="C33" s="140"/>
      <c r="D33" s="140"/>
      <c r="E33" s="140"/>
      <c r="F33" s="140"/>
      <c r="G33" s="140"/>
      <c r="H33" s="140"/>
      <c r="I33" s="140"/>
      <c r="J33" s="140"/>
      <c r="K33" s="140"/>
      <c r="L33" s="140"/>
      <c r="M33" s="141" t="s">
        <v>668</v>
      </c>
      <c r="N33" s="141"/>
      <c r="O33" s="141" t="s">
        <v>77</v>
      </c>
      <c r="P33" s="141"/>
      <c r="Q33" s="141" t="s">
        <v>86</v>
      </c>
      <c r="R33" s="141"/>
      <c r="S33" s="84" t="s">
        <v>781</v>
      </c>
      <c r="T33" s="84" t="s">
        <v>782</v>
      </c>
      <c r="U33" s="84" t="s">
        <v>781</v>
      </c>
      <c r="V33" s="84">
        <f t="shared" si="0"/>
        <v>99.65</v>
      </c>
      <c r="W33" s="85">
        <f t="shared" si="1"/>
        <v>100</v>
      </c>
    </row>
    <row r="34" spans="2:25" ht="56.25" customHeight="1">
      <c r="B34" s="139" t="s">
        <v>780</v>
      </c>
      <c r="C34" s="140"/>
      <c r="D34" s="140"/>
      <c r="E34" s="140"/>
      <c r="F34" s="140"/>
      <c r="G34" s="140"/>
      <c r="H34" s="140"/>
      <c r="I34" s="140"/>
      <c r="J34" s="140"/>
      <c r="K34" s="140"/>
      <c r="L34" s="140"/>
      <c r="M34" s="141" t="s">
        <v>668</v>
      </c>
      <c r="N34" s="141"/>
      <c r="O34" s="141" t="s">
        <v>77</v>
      </c>
      <c r="P34" s="141"/>
      <c r="Q34" s="141" t="s">
        <v>86</v>
      </c>
      <c r="R34" s="141"/>
      <c r="S34" s="84" t="s">
        <v>768</v>
      </c>
      <c r="T34" s="84" t="s">
        <v>779</v>
      </c>
      <c r="U34" s="84" t="s">
        <v>778</v>
      </c>
      <c r="V34" s="84">
        <f t="shared" si="0"/>
        <v>101.12</v>
      </c>
      <c r="W34" s="85">
        <f t="shared" si="1"/>
        <v>100.62</v>
      </c>
    </row>
    <row r="35" spans="2:25" ht="56.25" customHeight="1">
      <c r="B35" s="139" t="s">
        <v>777</v>
      </c>
      <c r="C35" s="140"/>
      <c r="D35" s="140"/>
      <c r="E35" s="140"/>
      <c r="F35" s="140"/>
      <c r="G35" s="140"/>
      <c r="H35" s="140"/>
      <c r="I35" s="140"/>
      <c r="J35" s="140"/>
      <c r="K35" s="140"/>
      <c r="L35" s="140"/>
      <c r="M35" s="141" t="s">
        <v>668</v>
      </c>
      <c r="N35" s="141"/>
      <c r="O35" s="141" t="s">
        <v>77</v>
      </c>
      <c r="P35" s="141"/>
      <c r="Q35" s="141" t="s">
        <v>86</v>
      </c>
      <c r="R35" s="141"/>
      <c r="S35" s="84" t="s">
        <v>776</v>
      </c>
      <c r="T35" s="84" t="s">
        <v>775</v>
      </c>
      <c r="U35" s="84" t="s">
        <v>774</v>
      </c>
      <c r="V35" s="84">
        <f t="shared" si="0"/>
        <v>93.1</v>
      </c>
      <c r="W35" s="85">
        <f t="shared" si="1"/>
        <v>93.72</v>
      </c>
    </row>
    <row r="36" spans="2:25" ht="56.25" customHeight="1">
      <c r="B36" s="139" t="s">
        <v>773</v>
      </c>
      <c r="C36" s="140"/>
      <c r="D36" s="140"/>
      <c r="E36" s="140"/>
      <c r="F36" s="140"/>
      <c r="G36" s="140"/>
      <c r="H36" s="140"/>
      <c r="I36" s="140"/>
      <c r="J36" s="140"/>
      <c r="K36" s="140"/>
      <c r="L36" s="140"/>
      <c r="M36" s="141" t="s">
        <v>668</v>
      </c>
      <c r="N36" s="141"/>
      <c r="O36" s="141" t="s">
        <v>77</v>
      </c>
      <c r="P36" s="141"/>
      <c r="Q36" s="141" t="s">
        <v>86</v>
      </c>
      <c r="R36" s="141"/>
      <c r="S36" s="84" t="s">
        <v>772</v>
      </c>
      <c r="T36" s="84" t="s">
        <v>771</v>
      </c>
      <c r="U36" s="84" t="s">
        <v>770</v>
      </c>
      <c r="V36" s="84">
        <f t="shared" si="0"/>
        <v>105.1</v>
      </c>
      <c r="W36" s="85">
        <f t="shared" si="1"/>
        <v>108.14</v>
      </c>
    </row>
    <row r="37" spans="2:25" ht="56.25" customHeight="1">
      <c r="B37" s="139" t="s">
        <v>769</v>
      </c>
      <c r="C37" s="140"/>
      <c r="D37" s="140"/>
      <c r="E37" s="140"/>
      <c r="F37" s="140"/>
      <c r="G37" s="140"/>
      <c r="H37" s="140"/>
      <c r="I37" s="140"/>
      <c r="J37" s="140"/>
      <c r="K37" s="140"/>
      <c r="L37" s="140"/>
      <c r="M37" s="141" t="s">
        <v>668</v>
      </c>
      <c r="N37" s="141"/>
      <c r="O37" s="141" t="s">
        <v>77</v>
      </c>
      <c r="P37" s="141"/>
      <c r="Q37" s="141" t="s">
        <v>86</v>
      </c>
      <c r="R37" s="141"/>
      <c r="S37" s="84" t="s">
        <v>499</v>
      </c>
      <c r="T37" s="84" t="s">
        <v>499</v>
      </c>
      <c r="U37" s="84" t="s">
        <v>768</v>
      </c>
      <c r="V37" s="84">
        <f t="shared" si="0"/>
        <v>101</v>
      </c>
      <c r="W37" s="85">
        <f t="shared" si="1"/>
        <v>101</v>
      </c>
    </row>
    <row r="38" spans="2:25" ht="56.25" customHeight="1">
      <c r="B38" s="139" t="s">
        <v>767</v>
      </c>
      <c r="C38" s="140"/>
      <c r="D38" s="140"/>
      <c r="E38" s="140"/>
      <c r="F38" s="140"/>
      <c r="G38" s="140"/>
      <c r="H38" s="140"/>
      <c r="I38" s="140"/>
      <c r="J38" s="140"/>
      <c r="K38" s="140"/>
      <c r="L38" s="140"/>
      <c r="M38" s="141" t="s">
        <v>668</v>
      </c>
      <c r="N38" s="141"/>
      <c r="O38" s="141" t="s">
        <v>77</v>
      </c>
      <c r="P38" s="141"/>
      <c r="Q38" s="141" t="s">
        <v>86</v>
      </c>
      <c r="R38" s="141"/>
      <c r="S38" s="84" t="s">
        <v>84</v>
      </c>
      <c r="T38" s="84" t="s">
        <v>766</v>
      </c>
      <c r="U38" s="84" t="s">
        <v>765</v>
      </c>
      <c r="V38" s="84">
        <f t="shared" si="0"/>
        <v>80.09</v>
      </c>
      <c r="W38" s="85">
        <f t="shared" si="1"/>
        <v>79.03</v>
      </c>
    </row>
    <row r="39" spans="2:25" ht="56.25" customHeight="1" thickBot="1">
      <c r="B39" s="139" t="s">
        <v>764</v>
      </c>
      <c r="C39" s="140"/>
      <c r="D39" s="140"/>
      <c r="E39" s="140"/>
      <c r="F39" s="140"/>
      <c r="G39" s="140"/>
      <c r="H39" s="140"/>
      <c r="I39" s="140"/>
      <c r="J39" s="140"/>
      <c r="K39" s="140"/>
      <c r="L39" s="140"/>
      <c r="M39" s="141" t="s">
        <v>656</v>
      </c>
      <c r="N39" s="141"/>
      <c r="O39" s="141" t="s">
        <v>77</v>
      </c>
      <c r="P39" s="141"/>
      <c r="Q39" s="141" t="s">
        <v>86</v>
      </c>
      <c r="R39" s="141"/>
      <c r="S39" s="84" t="s">
        <v>763</v>
      </c>
      <c r="T39" s="84" t="s">
        <v>763</v>
      </c>
      <c r="U39" s="84" t="s">
        <v>762</v>
      </c>
      <c r="V39" s="84">
        <f t="shared" si="0"/>
        <v>99.29</v>
      </c>
      <c r="W39" s="85">
        <f t="shared" si="1"/>
        <v>99.29</v>
      </c>
    </row>
    <row r="40" spans="2:25" ht="21.75" customHeight="1" thickTop="1" thickBot="1">
      <c r="B40" s="66" t="s">
        <v>82</v>
      </c>
      <c r="C40" s="67"/>
      <c r="D40" s="67"/>
      <c r="E40" s="67"/>
      <c r="F40" s="67"/>
      <c r="G40" s="67"/>
      <c r="H40" s="68"/>
      <c r="I40" s="68"/>
      <c r="J40" s="68"/>
      <c r="K40" s="68"/>
      <c r="L40" s="68"/>
      <c r="M40" s="68"/>
      <c r="N40" s="68"/>
      <c r="O40" s="68"/>
      <c r="P40" s="68"/>
      <c r="Q40" s="68"/>
      <c r="R40" s="68"/>
      <c r="S40" s="68"/>
      <c r="T40" s="68"/>
      <c r="U40" s="68"/>
      <c r="V40" s="68"/>
      <c r="W40" s="69"/>
      <c r="X40" s="76"/>
    </row>
    <row r="41" spans="2:25" ht="29.25" customHeight="1" thickTop="1" thickBot="1">
      <c r="B41" s="142" t="s">
        <v>2409</v>
      </c>
      <c r="C41" s="143"/>
      <c r="D41" s="143"/>
      <c r="E41" s="143"/>
      <c r="F41" s="143"/>
      <c r="G41" s="143"/>
      <c r="H41" s="143"/>
      <c r="I41" s="143"/>
      <c r="J41" s="143"/>
      <c r="K41" s="143"/>
      <c r="L41" s="143"/>
      <c r="M41" s="143"/>
      <c r="N41" s="143"/>
      <c r="O41" s="143"/>
      <c r="P41" s="143"/>
      <c r="Q41" s="144"/>
      <c r="R41" s="86" t="s">
        <v>81</v>
      </c>
      <c r="S41" s="132" t="s">
        <v>80</v>
      </c>
      <c r="T41" s="132"/>
      <c r="U41" s="87" t="s">
        <v>79</v>
      </c>
      <c r="V41" s="133" t="s">
        <v>78</v>
      </c>
      <c r="W41" s="134"/>
    </row>
    <row r="42" spans="2:25" ht="30.75" customHeight="1" thickBot="1">
      <c r="B42" s="145"/>
      <c r="C42" s="146"/>
      <c r="D42" s="146"/>
      <c r="E42" s="146"/>
      <c r="F42" s="146"/>
      <c r="G42" s="146"/>
      <c r="H42" s="146"/>
      <c r="I42" s="146"/>
      <c r="J42" s="146"/>
      <c r="K42" s="146"/>
      <c r="L42" s="146"/>
      <c r="M42" s="146"/>
      <c r="N42" s="146"/>
      <c r="O42" s="146"/>
      <c r="P42" s="146"/>
      <c r="Q42" s="147"/>
      <c r="R42" s="88" t="s">
        <v>76</v>
      </c>
      <c r="S42" s="88" t="s">
        <v>76</v>
      </c>
      <c r="T42" s="88" t="s">
        <v>77</v>
      </c>
      <c r="U42" s="88" t="s">
        <v>76</v>
      </c>
      <c r="V42" s="88" t="s">
        <v>75</v>
      </c>
      <c r="W42" s="89" t="s">
        <v>74</v>
      </c>
      <c r="Y42" s="76"/>
    </row>
    <row r="43" spans="2:25" ht="23.25" customHeight="1" thickBot="1">
      <c r="B43" s="135" t="s">
        <v>73</v>
      </c>
      <c r="C43" s="136"/>
      <c r="D43" s="136"/>
      <c r="E43" s="90" t="s">
        <v>760</v>
      </c>
      <c r="F43" s="90"/>
      <c r="G43" s="90"/>
      <c r="H43" s="91"/>
      <c r="I43" s="91"/>
      <c r="J43" s="91"/>
      <c r="K43" s="91"/>
      <c r="L43" s="91"/>
      <c r="M43" s="91"/>
      <c r="N43" s="91"/>
      <c r="O43" s="91"/>
      <c r="P43" s="92"/>
      <c r="Q43" s="92"/>
      <c r="R43" s="93" t="s">
        <v>761</v>
      </c>
      <c r="S43" s="93" t="s">
        <v>72</v>
      </c>
      <c r="T43" s="92"/>
      <c r="U43" s="93" t="s">
        <v>757</v>
      </c>
      <c r="V43" s="92"/>
      <c r="W43" s="94">
        <f t="shared" ref="W43:W54" si="2">+IF(ISERR(U43/R43*100),"N/A",ROUND(U43/R43*100,2))</f>
        <v>46.55</v>
      </c>
    </row>
    <row r="44" spans="2:25" ht="26.25" customHeight="1">
      <c r="B44" s="137" t="s">
        <v>71</v>
      </c>
      <c r="C44" s="138"/>
      <c r="D44" s="138"/>
      <c r="E44" s="95" t="s">
        <v>760</v>
      </c>
      <c r="F44" s="95"/>
      <c r="G44" s="95"/>
      <c r="H44" s="96"/>
      <c r="I44" s="96"/>
      <c r="J44" s="96"/>
      <c r="K44" s="96"/>
      <c r="L44" s="96"/>
      <c r="M44" s="96"/>
      <c r="N44" s="96"/>
      <c r="O44" s="96"/>
      <c r="P44" s="97"/>
      <c r="Q44" s="97"/>
      <c r="R44" s="98" t="s">
        <v>759</v>
      </c>
      <c r="S44" s="98" t="s">
        <v>758</v>
      </c>
      <c r="T44" s="98">
        <f>+IF(ISERR(S44/R44*100),"N/A",ROUND(S44/R44*100,2))</f>
        <v>48.3</v>
      </c>
      <c r="U44" s="98" t="s">
        <v>757</v>
      </c>
      <c r="V44" s="98">
        <f>+IF(ISERR(U44/S44*100),"N/A",ROUND(U44/S44*100,2))</f>
        <v>95.96</v>
      </c>
      <c r="W44" s="99">
        <f t="shared" si="2"/>
        <v>46.34</v>
      </c>
    </row>
    <row r="45" spans="2:25" ht="23.25" customHeight="1" thickBot="1">
      <c r="B45" s="135" t="s">
        <v>73</v>
      </c>
      <c r="C45" s="136"/>
      <c r="D45" s="136"/>
      <c r="E45" s="90" t="s">
        <v>654</v>
      </c>
      <c r="F45" s="90"/>
      <c r="G45" s="90"/>
      <c r="H45" s="91"/>
      <c r="I45" s="91"/>
      <c r="J45" s="91"/>
      <c r="K45" s="91"/>
      <c r="L45" s="91"/>
      <c r="M45" s="91"/>
      <c r="N45" s="91"/>
      <c r="O45" s="91"/>
      <c r="P45" s="92"/>
      <c r="Q45" s="92"/>
      <c r="R45" s="93" t="s">
        <v>756</v>
      </c>
      <c r="S45" s="93" t="s">
        <v>72</v>
      </c>
      <c r="T45" s="92"/>
      <c r="U45" s="93" t="s">
        <v>753</v>
      </c>
      <c r="V45" s="92"/>
      <c r="W45" s="94">
        <f t="shared" si="2"/>
        <v>33.94</v>
      </c>
    </row>
    <row r="46" spans="2:25" ht="26.25" customHeight="1">
      <c r="B46" s="137" t="s">
        <v>71</v>
      </c>
      <c r="C46" s="138"/>
      <c r="D46" s="138"/>
      <c r="E46" s="95" t="s">
        <v>654</v>
      </c>
      <c r="F46" s="95"/>
      <c r="G46" s="95"/>
      <c r="H46" s="96"/>
      <c r="I46" s="96"/>
      <c r="J46" s="96"/>
      <c r="K46" s="96"/>
      <c r="L46" s="96"/>
      <c r="M46" s="96"/>
      <c r="N46" s="96"/>
      <c r="O46" s="96"/>
      <c r="P46" s="97"/>
      <c r="Q46" s="97"/>
      <c r="R46" s="98" t="s">
        <v>755</v>
      </c>
      <c r="S46" s="98" t="s">
        <v>754</v>
      </c>
      <c r="T46" s="98">
        <f>+IF(ISERR(S46/R46*100),"N/A",ROUND(S46/R46*100,2))</f>
        <v>27.48</v>
      </c>
      <c r="U46" s="98" t="s">
        <v>753</v>
      </c>
      <c r="V46" s="98">
        <f>+IF(ISERR(U46/S46*100),"N/A",ROUND(U46/S46*100,2))</f>
        <v>96.83</v>
      </c>
      <c r="W46" s="99">
        <f t="shared" si="2"/>
        <v>26.61</v>
      </c>
    </row>
    <row r="47" spans="2:25" ht="23.25" customHeight="1" thickBot="1">
      <c r="B47" s="135" t="s">
        <v>73</v>
      </c>
      <c r="C47" s="136"/>
      <c r="D47" s="136"/>
      <c r="E47" s="90" t="s">
        <v>751</v>
      </c>
      <c r="F47" s="90"/>
      <c r="G47" s="90"/>
      <c r="H47" s="91"/>
      <c r="I47" s="91"/>
      <c r="J47" s="91"/>
      <c r="K47" s="91"/>
      <c r="L47" s="91"/>
      <c r="M47" s="91"/>
      <c r="N47" s="91"/>
      <c r="O47" s="91"/>
      <c r="P47" s="92"/>
      <c r="Q47" s="92"/>
      <c r="R47" s="93" t="s">
        <v>752</v>
      </c>
      <c r="S47" s="93" t="s">
        <v>72</v>
      </c>
      <c r="T47" s="92"/>
      <c r="U47" s="93" t="s">
        <v>748</v>
      </c>
      <c r="V47" s="92"/>
      <c r="W47" s="94">
        <f t="shared" si="2"/>
        <v>88.32</v>
      </c>
    </row>
    <row r="48" spans="2:25" ht="26.25" customHeight="1">
      <c r="B48" s="137" t="s">
        <v>71</v>
      </c>
      <c r="C48" s="138"/>
      <c r="D48" s="138"/>
      <c r="E48" s="95" t="s">
        <v>751</v>
      </c>
      <c r="F48" s="95"/>
      <c r="G48" s="95"/>
      <c r="H48" s="96"/>
      <c r="I48" s="96"/>
      <c r="J48" s="96"/>
      <c r="K48" s="96"/>
      <c r="L48" s="96"/>
      <c r="M48" s="96"/>
      <c r="N48" s="96"/>
      <c r="O48" s="96"/>
      <c r="P48" s="97"/>
      <c r="Q48" s="97"/>
      <c r="R48" s="98" t="s">
        <v>750</v>
      </c>
      <c r="S48" s="98" t="s">
        <v>749</v>
      </c>
      <c r="T48" s="98">
        <f>+IF(ISERR(S48/R48*100),"N/A",ROUND(S48/R48*100,2))</f>
        <v>77.75</v>
      </c>
      <c r="U48" s="98" t="s">
        <v>748</v>
      </c>
      <c r="V48" s="98">
        <f>+IF(ISERR(U48/S48*100),"N/A",ROUND(U48/S48*100,2))</f>
        <v>95.11</v>
      </c>
      <c r="W48" s="99">
        <f t="shared" si="2"/>
        <v>73.95</v>
      </c>
    </row>
    <row r="49" spans="2:23" ht="23.25" customHeight="1" thickBot="1">
      <c r="B49" s="135" t="s">
        <v>73</v>
      </c>
      <c r="C49" s="136"/>
      <c r="D49" s="136"/>
      <c r="E49" s="90" t="s">
        <v>746</v>
      </c>
      <c r="F49" s="90"/>
      <c r="G49" s="90"/>
      <c r="H49" s="91"/>
      <c r="I49" s="91"/>
      <c r="J49" s="91"/>
      <c r="K49" s="91"/>
      <c r="L49" s="91"/>
      <c r="M49" s="91"/>
      <c r="N49" s="91"/>
      <c r="O49" s="91"/>
      <c r="P49" s="92"/>
      <c r="Q49" s="92"/>
      <c r="R49" s="93" t="s">
        <v>747</v>
      </c>
      <c r="S49" s="93" t="s">
        <v>72</v>
      </c>
      <c r="T49" s="92"/>
      <c r="U49" s="93" t="s">
        <v>743</v>
      </c>
      <c r="V49" s="92"/>
      <c r="W49" s="94">
        <f t="shared" si="2"/>
        <v>10.57</v>
      </c>
    </row>
    <row r="50" spans="2:23" ht="26.25" customHeight="1">
      <c r="B50" s="137" t="s">
        <v>71</v>
      </c>
      <c r="C50" s="138"/>
      <c r="D50" s="138"/>
      <c r="E50" s="95" t="s">
        <v>746</v>
      </c>
      <c r="F50" s="95"/>
      <c r="G50" s="95"/>
      <c r="H50" s="96"/>
      <c r="I50" s="96"/>
      <c r="J50" s="96"/>
      <c r="K50" s="96"/>
      <c r="L50" s="96"/>
      <c r="M50" s="96"/>
      <c r="N50" s="96"/>
      <c r="O50" s="96"/>
      <c r="P50" s="97"/>
      <c r="Q50" s="97"/>
      <c r="R50" s="98" t="s">
        <v>745</v>
      </c>
      <c r="S50" s="98" t="s">
        <v>744</v>
      </c>
      <c r="T50" s="98">
        <f>+IF(ISERR(S50/R50*100),"N/A",ROUND(S50/R50*100,2))</f>
        <v>76.11</v>
      </c>
      <c r="U50" s="98" t="s">
        <v>743</v>
      </c>
      <c r="V50" s="98">
        <f>+IF(ISERR(U50/S50*100),"N/A",ROUND(U50/S50*100,2))</f>
        <v>6.64</v>
      </c>
      <c r="W50" s="99">
        <f t="shared" si="2"/>
        <v>5.05</v>
      </c>
    </row>
    <row r="51" spans="2:23" ht="23.25" customHeight="1" thickBot="1">
      <c r="B51" s="135" t="s">
        <v>73</v>
      </c>
      <c r="C51" s="136"/>
      <c r="D51" s="136"/>
      <c r="E51" s="90" t="s">
        <v>646</v>
      </c>
      <c r="F51" s="90"/>
      <c r="G51" s="90"/>
      <c r="H51" s="91"/>
      <c r="I51" s="91"/>
      <c r="J51" s="91"/>
      <c r="K51" s="91"/>
      <c r="L51" s="91"/>
      <c r="M51" s="91"/>
      <c r="N51" s="91"/>
      <c r="O51" s="91"/>
      <c r="P51" s="92"/>
      <c r="Q51" s="92"/>
      <c r="R51" s="93" t="s">
        <v>742</v>
      </c>
      <c r="S51" s="93" t="s">
        <v>72</v>
      </c>
      <c r="T51" s="92"/>
      <c r="U51" s="93" t="s">
        <v>739</v>
      </c>
      <c r="V51" s="92"/>
      <c r="W51" s="94">
        <f t="shared" si="2"/>
        <v>30.11</v>
      </c>
    </row>
    <row r="52" spans="2:23" ht="26.25" customHeight="1">
      <c r="B52" s="137" t="s">
        <v>71</v>
      </c>
      <c r="C52" s="138"/>
      <c r="D52" s="138"/>
      <c r="E52" s="95" t="s">
        <v>646</v>
      </c>
      <c r="F52" s="95"/>
      <c r="G52" s="95"/>
      <c r="H52" s="96"/>
      <c r="I52" s="96"/>
      <c r="J52" s="96"/>
      <c r="K52" s="96"/>
      <c r="L52" s="96"/>
      <c r="M52" s="96"/>
      <c r="N52" s="96"/>
      <c r="O52" s="96"/>
      <c r="P52" s="97"/>
      <c r="Q52" s="97"/>
      <c r="R52" s="98" t="s">
        <v>741</v>
      </c>
      <c r="S52" s="98" t="s">
        <v>740</v>
      </c>
      <c r="T52" s="98">
        <f>+IF(ISERR(S52/R52*100),"N/A",ROUND(S52/R52*100,2))</f>
        <v>30.63</v>
      </c>
      <c r="U52" s="98" t="s">
        <v>739</v>
      </c>
      <c r="V52" s="98">
        <f>+IF(ISERR(U52/S52*100),"N/A",ROUND(U52/S52*100,2))</f>
        <v>98.78</v>
      </c>
      <c r="W52" s="99">
        <f t="shared" si="2"/>
        <v>30.26</v>
      </c>
    </row>
    <row r="53" spans="2:23" ht="23.25" customHeight="1" thickBot="1">
      <c r="B53" s="135" t="s">
        <v>73</v>
      </c>
      <c r="C53" s="136"/>
      <c r="D53" s="136"/>
      <c r="E53" s="90" t="s">
        <v>639</v>
      </c>
      <c r="F53" s="90"/>
      <c r="G53" s="90"/>
      <c r="H53" s="91"/>
      <c r="I53" s="91"/>
      <c r="J53" s="91"/>
      <c r="K53" s="91"/>
      <c r="L53" s="91"/>
      <c r="M53" s="91"/>
      <c r="N53" s="91"/>
      <c r="O53" s="91"/>
      <c r="P53" s="92"/>
      <c r="Q53" s="92"/>
      <c r="R53" s="93" t="s">
        <v>738</v>
      </c>
      <c r="S53" s="93" t="s">
        <v>72</v>
      </c>
      <c r="T53" s="92"/>
      <c r="U53" s="93" t="s">
        <v>735</v>
      </c>
      <c r="V53" s="92"/>
      <c r="W53" s="94">
        <f t="shared" si="2"/>
        <v>25.47</v>
      </c>
    </row>
    <row r="54" spans="2:23" ht="26.25" customHeight="1" thickBot="1">
      <c r="B54" s="137" t="s">
        <v>71</v>
      </c>
      <c r="C54" s="138"/>
      <c r="D54" s="138"/>
      <c r="E54" s="95" t="s">
        <v>639</v>
      </c>
      <c r="F54" s="95"/>
      <c r="G54" s="95"/>
      <c r="H54" s="96"/>
      <c r="I54" s="96"/>
      <c r="J54" s="96"/>
      <c r="K54" s="96"/>
      <c r="L54" s="96"/>
      <c r="M54" s="96"/>
      <c r="N54" s="96"/>
      <c r="O54" s="96"/>
      <c r="P54" s="97"/>
      <c r="Q54" s="97"/>
      <c r="R54" s="98" t="s">
        <v>737</v>
      </c>
      <c r="S54" s="98" t="s">
        <v>736</v>
      </c>
      <c r="T54" s="98">
        <f>+IF(ISERR(S54/R54*100),"N/A",ROUND(S54/R54*100,2))</f>
        <v>44.31</v>
      </c>
      <c r="U54" s="98" t="s">
        <v>735</v>
      </c>
      <c r="V54" s="98">
        <f>+IF(ISERR(U54/S54*100),"N/A",ROUND(U54/S54*100,2))</f>
        <v>60.2</v>
      </c>
      <c r="W54" s="99">
        <f t="shared" si="2"/>
        <v>26.68</v>
      </c>
    </row>
    <row r="55" spans="2:23" ht="22.5" customHeight="1" thickTop="1" thickBot="1">
      <c r="B55" s="66" t="s">
        <v>66</v>
      </c>
      <c r="C55" s="67"/>
      <c r="D55" s="67"/>
      <c r="E55" s="67"/>
      <c r="F55" s="67"/>
      <c r="G55" s="67"/>
      <c r="H55" s="68"/>
      <c r="I55" s="68"/>
      <c r="J55" s="68"/>
      <c r="K55" s="68"/>
      <c r="L55" s="68"/>
      <c r="M55" s="68"/>
      <c r="N55" s="68"/>
      <c r="O55" s="68"/>
      <c r="P55" s="68"/>
      <c r="Q55" s="68"/>
      <c r="R55" s="68"/>
      <c r="S55" s="68"/>
      <c r="T55" s="68"/>
      <c r="U55" s="68"/>
      <c r="V55" s="68"/>
      <c r="W55" s="69"/>
    </row>
    <row r="56" spans="2:23" ht="37.5" customHeight="1" thickTop="1">
      <c r="B56" s="123" t="s">
        <v>2324</v>
      </c>
      <c r="C56" s="124"/>
      <c r="D56" s="124"/>
      <c r="E56" s="124"/>
      <c r="F56" s="124"/>
      <c r="G56" s="124"/>
      <c r="H56" s="124"/>
      <c r="I56" s="124"/>
      <c r="J56" s="124"/>
      <c r="K56" s="124"/>
      <c r="L56" s="124"/>
      <c r="M56" s="124"/>
      <c r="N56" s="124"/>
      <c r="O56" s="124"/>
      <c r="P56" s="124"/>
      <c r="Q56" s="124"/>
      <c r="R56" s="124"/>
      <c r="S56" s="124"/>
      <c r="T56" s="124"/>
      <c r="U56" s="124"/>
      <c r="V56" s="124"/>
      <c r="W56" s="125"/>
    </row>
    <row r="57" spans="2:23" ht="249" customHeight="1" thickBot="1">
      <c r="B57" s="126"/>
      <c r="C57" s="127"/>
      <c r="D57" s="127"/>
      <c r="E57" s="127"/>
      <c r="F57" s="127"/>
      <c r="G57" s="127"/>
      <c r="H57" s="127"/>
      <c r="I57" s="127"/>
      <c r="J57" s="127"/>
      <c r="K57" s="127"/>
      <c r="L57" s="127"/>
      <c r="M57" s="127"/>
      <c r="N57" s="127"/>
      <c r="O57" s="127"/>
      <c r="P57" s="127"/>
      <c r="Q57" s="127"/>
      <c r="R57" s="127"/>
      <c r="S57" s="127"/>
      <c r="T57" s="127"/>
      <c r="U57" s="127"/>
      <c r="V57" s="127"/>
      <c r="W57" s="128"/>
    </row>
    <row r="58" spans="2:23" ht="37.5" customHeight="1" thickTop="1">
      <c r="B58" s="123" t="s">
        <v>2325</v>
      </c>
      <c r="C58" s="124"/>
      <c r="D58" s="124"/>
      <c r="E58" s="124"/>
      <c r="F58" s="124"/>
      <c r="G58" s="124"/>
      <c r="H58" s="124"/>
      <c r="I58" s="124"/>
      <c r="J58" s="124"/>
      <c r="K58" s="124"/>
      <c r="L58" s="124"/>
      <c r="M58" s="124"/>
      <c r="N58" s="124"/>
      <c r="O58" s="124"/>
      <c r="P58" s="124"/>
      <c r="Q58" s="124"/>
      <c r="R58" s="124"/>
      <c r="S58" s="124"/>
      <c r="T58" s="124"/>
      <c r="U58" s="124"/>
      <c r="V58" s="124"/>
      <c r="W58" s="125"/>
    </row>
    <row r="59" spans="2:23" ht="254.5" customHeight="1" thickBot="1">
      <c r="B59" s="126"/>
      <c r="C59" s="127"/>
      <c r="D59" s="127"/>
      <c r="E59" s="127"/>
      <c r="F59" s="127"/>
      <c r="G59" s="127"/>
      <c r="H59" s="127"/>
      <c r="I59" s="127"/>
      <c r="J59" s="127"/>
      <c r="K59" s="127"/>
      <c r="L59" s="127"/>
      <c r="M59" s="127"/>
      <c r="N59" s="127"/>
      <c r="O59" s="127"/>
      <c r="P59" s="127"/>
      <c r="Q59" s="127"/>
      <c r="R59" s="127"/>
      <c r="S59" s="127"/>
      <c r="T59" s="127"/>
      <c r="U59" s="127"/>
      <c r="V59" s="127"/>
      <c r="W59" s="128"/>
    </row>
    <row r="60" spans="2:23" ht="37.5" customHeight="1" thickTop="1">
      <c r="B60" s="123" t="s">
        <v>2326</v>
      </c>
      <c r="C60" s="124"/>
      <c r="D60" s="124"/>
      <c r="E60" s="124"/>
      <c r="F60" s="124"/>
      <c r="G60" s="124"/>
      <c r="H60" s="124"/>
      <c r="I60" s="124"/>
      <c r="J60" s="124"/>
      <c r="K60" s="124"/>
      <c r="L60" s="124"/>
      <c r="M60" s="124"/>
      <c r="N60" s="124"/>
      <c r="O60" s="124"/>
      <c r="P60" s="124"/>
      <c r="Q60" s="124"/>
      <c r="R60" s="124"/>
      <c r="S60" s="124"/>
      <c r="T60" s="124"/>
      <c r="U60" s="124"/>
      <c r="V60" s="124"/>
      <c r="W60" s="125"/>
    </row>
    <row r="61" spans="2:23" ht="193.5" customHeight="1" thickBot="1">
      <c r="B61" s="129"/>
      <c r="C61" s="130"/>
      <c r="D61" s="130"/>
      <c r="E61" s="130"/>
      <c r="F61" s="130"/>
      <c r="G61" s="130"/>
      <c r="H61" s="130"/>
      <c r="I61" s="130"/>
      <c r="J61" s="130"/>
      <c r="K61" s="130"/>
      <c r="L61" s="130"/>
      <c r="M61" s="130"/>
      <c r="N61" s="130"/>
      <c r="O61" s="130"/>
      <c r="P61" s="130"/>
      <c r="Q61" s="130"/>
      <c r="R61" s="130"/>
      <c r="S61" s="130"/>
      <c r="T61" s="130"/>
      <c r="U61" s="130"/>
      <c r="V61" s="130"/>
      <c r="W61" s="131"/>
    </row>
  </sheetData>
  <mergeCells count="12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D9:H9"/>
    <mergeCell ref="I9:W9"/>
    <mergeCell ref="D10:H10"/>
    <mergeCell ref="I10:W10"/>
    <mergeCell ref="D11:H11"/>
    <mergeCell ref="I11:W11"/>
    <mergeCell ref="C12:W12"/>
    <mergeCell ref="C13:W13"/>
    <mergeCell ref="B16:I16"/>
    <mergeCell ref="K16:Q16"/>
    <mergeCell ref="S16:W16"/>
    <mergeCell ref="C17:I17"/>
    <mergeCell ref="L17:Q17"/>
    <mergeCell ref="T17:W17"/>
    <mergeCell ref="C18:I18"/>
    <mergeCell ref="L18:Q18"/>
    <mergeCell ref="T18:W18"/>
    <mergeCell ref="C19:W19"/>
    <mergeCell ref="B21:T21"/>
    <mergeCell ref="U21:W21"/>
    <mergeCell ref="B22:L23"/>
    <mergeCell ref="M22:N23"/>
    <mergeCell ref="O22:P23"/>
    <mergeCell ref="Q22:R23"/>
    <mergeCell ref="S22:S23"/>
    <mergeCell ref="T22:T23"/>
    <mergeCell ref="U22:U23"/>
    <mergeCell ref="V22:V23"/>
    <mergeCell ref="W22:W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1:Q42"/>
    <mergeCell ref="S41:T41"/>
    <mergeCell ref="V41:W41"/>
    <mergeCell ref="B43:D43"/>
    <mergeCell ref="B44:D44"/>
    <mergeCell ref="B45:D45"/>
    <mergeCell ref="B46:D46"/>
    <mergeCell ref="B47:D47"/>
    <mergeCell ref="B54:D54"/>
    <mergeCell ref="B56:W57"/>
    <mergeCell ref="B58:W59"/>
    <mergeCell ref="B60:W61"/>
    <mergeCell ref="B48:D48"/>
    <mergeCell ref="B49:D49"/>
    <mergeCell ref="B50:D50"/>
    <mergeCell ref="B51:D51"/>
    <mergeCell ref="B52:D52"/>
    <mergeCell ref="B53:D53"/>
  </mergeCells>
  <printOptions horizontalCentered="1"/>
  <pageMargins left="0.7" right="0.7" top="0.75" bottom="0.75" header="0.3" footer="0.3"/>
  <pageSetup paperSize="119" scale="50" fitToHeight="6" orientation="landscape" r:id="rId1"/>
  <headerFooter>
    <oddFooter>&amp;R&amp;P de &amp;N</oddFooter>
  </headerFooter>
  <rowBreaks count="2" manualBreakCount="2">
    <brk id="16" min="1" max="20" man="1"/>
    <brk id="59" min="1"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indexed="53"/>
  </sheetPr>
  <dimension ref="A1:AA35"/>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695</v>
      </c>
      <c r="D4" s="176" t="s">
        <v>43</v>
      </c>
      <c r="E4" s="176"/>
      <c r="F4" s="176"/>
      <c r="G4" s="176"/>
      <c r="H4" s="177"/>
      <c r="J4" s="178" t="s">
        <v>131</v>
      </c>
      <c r="K4" s="176"/>
      <c r="L4" s="71" t="s">
        <v>841</v>
      </c>
      <c r="M4" s="179" t="s">
        <v>840</v>
      </c>
      <c r="N4" s="179"/>
      <c r="O4" s="179"/>
      <c r="P4" s="179"/>
      <c r="Q4" s="180"/>
      <c r="R4" s="72"/>
      <c r="S4" s="181" t="s">
        <v>2124</v>
      </c>
      <c r="T4" s="182"/>
      <c r="U4" s="182"/>
      <c r="V4" s="166" t="s">
        <v>839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826</v>
      </c>
      <c r="D6" s="159" t="s">
        <v>838</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837</v>
      </c>
      <c r="K8" s="57" t="s">
        <v>836</v>
      </c>
      <c r="L8" s="57" t="s">
        <v>835</v>
      </c>
      <c r="M8" s="57" t="s">
        <v>834</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07" customHeight="1" thickTop="1" thickBot="1">
      <c r="B10" s="77" t="s">
        <v>118</v>
      </c>
      <c r="C10" s="166" t="s">
        <v>833</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832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831</v>
      </c>
      <c r="C21" s="140"/>
      <c r="D21" s="140"/>
      <c r="E21" s="140"/>
      <c r="F21" s="140"/>
      <c r="G21" s="140"/>
      <c r="H21" s="140"/>
      <c r="I21" s="140"/>
      <c r="J21" s="140"/>
      <c r="K21" s="140"/>
      <c r="L21" s="140"/>
      <c r="M21" s="141" t="s">
        <v>826</v>
      </c>
      <c r="N21" s="141"/>
      <c r="O21" s="141" t="s">
        <v>77</v>
      </c>
      <c r="P21" s="141"/>
      <c r="Q21" s="141" t="s">
        <v>251</v>
      </c>
      <c r="R21" s="141"/>
      <c r="S21" s="84" t="s">
        <v>85</v>
      </c>
      <c r="T21" s="84" t="s">
        <v>89</v>
      </c>
      <c r="U21" s="84" t="s">
        <v>830</v>
      </c>
      <c r="V21" s="84">
        <f>+IF(ISERR(U21/T21*100),"N/A",ROUND(U21/T21*100,2))</f>
        <v>39.979999999999997</v>
      </c>
      <c r="W21" s="85">
        <f>+IF(ISERR(U21/S21*100),"N/A",ROUND(U21/S21*100,2))</f>
        <v>19.989999999999998</v>
      </c>
    </row>
    <row r="22" spans="2:27" ht="56.25" customHeight="1">
      <c r="B22" s="139" t="s">
        <v>829</v>
      </c>
      <c r="C22" s="140"/>
      <c r="D22" s="140"/>
      <c r="E22" s="140"/>
      <c r="F22" s="140"/>
      <c r="G22" s="140"/>
      <c r="H22" s="140"/>
      <c r="I22" s="140"/>
      <c r="J22" s="140"/>
      <c r="K22" s="140"/>
      <c r="L22" s="140"/>
      <c r="M22" s="141" t="s">
        <v>826</v>
      </c>
      <c r="N22" s="141"/>
      <c r="O22" s="141" t="s">
        <v>77</v>
      </c>
      <c r="P22" s="141"/>
      <c r="Q22" s="141" t="s">
        <v>251</v>
      </c>
      <c r="R22" s="141"/>
      <c r="S22" s="84" t="s">
        <v>85</v>
      </c>
      <c r="T22" s="84" t="s">
        <v>89</v>
      </c>
      <c r="U22" s="84" t="s">
        <v>828</v>
      </c>
      <c r="V22" s="84">
        <f>+IF(ISERR(U22/T22*100),"N/A",ROUND(U22/T22*100,2))</f>
        <v>99.34</v>
      </c>
      <c r="W22" s="85">
        <f>+IF(ISERR(U22/S22*100),"N/A",ROUND(U22/S22*100,2))</f>
        <v>49.67</v>
      </c>
    </row>
    <row r="23" spans="2:27" ht="56.25" customHeight="1" thickBot="1">
      <c r="B23" s="139" t="s">
        <v>827</v>
      </c>
      <c r="C23" s="140"/>
      <c r="D23" s="140"/>
      <c r="E23" s="140"/>
      <c r="F23" s="140"/>
      <c r="G23" s="140"/>
      <c r="H23" s="140"/>
      <c r="I23" s="140"/>
      <c r="J23" s="140"/>
      <c r="K23" s="140"/>
      <c r="L23" s="140"/>
      <c r="M23" s="141" t="s">
        <v>826</v>
      </c>
      <c r="N23" s="141"/>
      <c r="O23" s="141" t="s">
        <v>77</v>
      </c>
      <c r="P23" s="141"/>
      <c r="Q23" s="141" t="s">
        <v>251</v>
      </c>
      <c r="R23" s="141"/>
      <c r="S23" s="84" t="s">
        <v>85</v>
      </c>
      <c r="T23" s="84" t="s">
        <v>89</v>
      </c>
      <c r="U23" s="84" t="s">
        <v>825</v>
      </c>
      <c r="V23" s="84">
        <f>+IF(ISERR(U23/T23*100),"N/A",ROUND(U23/T23*100,2))</f>
        <v>47.38</v>
      </c>
      <c r="W23" s="85">
        <f>+IF(ISERR(U23/S23*100),"N/A",ROUND(U23/S23*100,2))</f>
        <v>23.69</v>
      </c>
    </row>
    <row r="24" spans="2:27" ht="21.75" customHeight="1" thickTop="1" thickBot="1">
      <c r="B24" s="66" t="s">
        <v>82</v>
      </c>
      <c r="C24" s="67"/>
      <c r="D24" s="67"/>
      <c r="E24" s="67"/>
      <c r="F24" s="67"/>
      <c r="G24" s="67"/>
      <c r="H24" s="68"/>
      <c r="I24" s="68"/>
      <c r="J24" s="68"/>
      <c r="K24" s="68"/>
      <c r="L24" s="68"/>
      <c r="M24" s="68"/>
      <c r="N24" s="68"/>
      <c r="O24" s="68"/>
      <c r="P24" s="68"/>
      <c r="Q24" s="68"/>
      <c r="R24" s="68"/>
      <c r="S24" s="68"/>
      <c r="T24" s="68"/>
      <c r="U24" s="68"/>
      <c r="V24" s="68"/>
      <c r="W24" s="69"/>
      <c r="X24" s="76"/>
    </row>
    <row r="25" spans="2:27" ht="29.25" customHeight="1" thickTop="1" thickBot="1">
      <c r="B25" s="142" t="s">
        <v>2409</v>
      </c>
      <c r="C25" s="143"/>
      <c r="D25" s="143"/>
      <c r="E25" s="143"/>
      <c r="F25" s="143"/>
      <c r="G25" s="143"/>
      <c r="H25" s="143"/>
      <c r="I25" s="143"/>
      <c r="J25" s="143"/>
      <c r="K25" s="143"/>
      <c r="L25" s="143"/>
      <c r="M25" s="143"/>
      <c r="N25" s="143"/>
      <c r="O25" s="143"/>
      <c r="P25" s="143"/>
      <c r="Q25" s="144"/>
      <c r="R25" s="86" t="s">
        <v>81</v>
      </c>
      <c r="S25" s="132" t="s">
        <v>80</v>
      </c>
      <c r="T25" s="132"/>
      <c r="U25" s="87" t="s">
        <v>79</v>
      </c>
      <c r="V25" s="133" t="s">
        <v>78</v>
      </c>
      <c r="W25" s="134"/>
    </row>
    <row r="26" spans="2:27" ht="30.75" customHeight="1" thickBot="1">
      <c r="B26" s="145"/>
      <c r="C26" s="146"/>
      <c r="D26" s="146"/>
      <c r="E26" s="146"/>
      <c r="F26" s="146"/>
      <c r="G26" s="146"/>
      <c r="H26" s="146"/>
      <c r="I26" s="146"/>
      <c r="J26" s="146"/>
      <c r="K26" s="146"/>
      <c r="L26" s="146"/>
      <c r="M26" s="146"/>
      <c r="N26" s="146"/>
      <c r="O26" s="146"/>
      <c r="P26" s="146"/>
      <c r="Q26" s="147"/>
      <c r="R26" s="88" t="s">
        <v>76</v>
      </c>
      <c r="S26" s="88" t="s">
        <v>76</v>
      </c>
      <c r="T26" s="88" t="s">
        <v>77</v>
      </c>
      <c r="U26" s="88" t="s">
        <v>76</v>
      </c>
      <c r="V26" s="88" t="s">
        <v>75</v>
      </c>
      <c r="W26" s="89" t="s">
        <v>74</v>
      </c>
      <c r="Y26" s="76"/>
    </row>
    <row r="27" spans="2:27" ht="23.25" customHeight="1" thickBot="1">
      <c r="B27" s="135" t="s">
        <v>73</v>
      </c>
      <c r="C27" s="136"/>
      <c r="D27" s="136"/>
      <c r="E27" s="90" t="s">
        <v>824</v>
      </c>
      <c r="F27" s="90"/>
      <c r="G27" s="90"/>
      <c r="H27" s="91"/>
      <c r="I27" s="91"/>
      <c r="J27" s="91"/>
      <c r="K27" s="91"/>
      <c r="L27" s="91"/>
      <c r="M27" s="91"/>
      <c r="N27" s="91"/>
      <c r="O27" s="91"/>
      <c r="P27" s="92"/>
      <c r="Q27" s="92"/>
      <c r="R27" s="93" t="s">
        <v>823</v>
      </c>
      <c r="S27" s="93" t="s">
        <v>72</v>
      </c>
      <c r="T27" s="92"/>
      <c r="U27" s="93" t="s">
        <v>823</v>
      </c>
      <c r="V27" s="92"/>
      <c r="W27" s="94">
        <f>+IF(ISERR(U27/R27*100),"N/A",ROUND(U27/R27*100,2))</f>
        <v>100</v>
      </c>
    </row>
    <row r="28" spans="2:27" ht="26.25" customHeight="1" thickBot="1">
      <c r="B28" s="137" t="s">
        <v>71</v>
      </c>
      <c r="C28" s="138"/>
      <c r="D28" s="138"/>
      <c r="E28" s="95" t="s">
        <v>824</v>
      </c>
      <c r="F28" s="95"/>
      <c r="G28" s="95"/>
      <c r="H28" s="96"/>
      <c r="I28" s="96"/>
      <c r="J28" s="96"/>
      <c r="K28" s="96"/>
      <c r="L28" s="96"/>
      <c r="M28" s="96"/>
      <c r="N28" s="96"/>
      <c r="O28" s="96"/>
      <c r="P28" s="97"/>
      <c r="Q28" s="97"/>
      <c r="R28" s="98" t="s">
        <v>823</v>
      </c>
      <c r="S28" s="98" t="s">
        <v>823</v>
      </c>
      <c r="T28" s="98">
        <f>+IF(ISERR(S28/R28*100),"N/A",ROUND(S28/R28*100,2))</f>
        <v>100</v>
      </c>
      <c r="U28" s="98" t="s">
        <v>823</v>
      </c>
      <c r="V28" s="98">
        <f>+IF(ISERR(U28/S28*100),"N/A",ROUND(U28/S28*100,2))</f>
        <v>100</v>
      </c>
      <c r="W28" s="99">
        <f>+IF(ISERR(U28/R28*100),"N/A",ROUND(U28/R28*100,2))</f>
        <v>100</v>
      </c>
    </row>
    <row r="29" spans="2:27" ht="22.5" customHeight="1" thickTop="1" thickBot="1">
      <c r="B29" s="66" t="s">
        <v>66</v>
      </c>
      <c r="C29" s="67"/>
      <c r="D29" s="67"/>
      <c r="E29" s="67"/>
      <c r="F29" s="67"/>
      <c r="G29" s="67"/>
      <c r="H29" s="68"/>
      <c r="I29" s="68"/>
      <c r="J29" s="68"/>
      <c r="K29" s="68"/>
      <c r="L29" s="68"/>
      <c r="M29" s="68"/>
      <c r="N29" s="68"/>
      <c r="O29" s="68"/>
      <c r="P29" s="68"/>
      <c r="Q29" s="68"/>
      <c r="R29" s="68"/>
      <c r="S29" s="68"/>
      <c r="T29" s="68"/>
      <c r="U29" s="68"/>
      <c r="V29" s="68"/>
      <c r="W29" s="69"/>
    </row>
    <row r="30" spans="2:27" ht="37.5" customHeight="1" thickTop="1">
      <c r="B30" s="123" t="s">
        <v>2321</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2322</v>
      </c>
      <c r="C32" s="124"/>
      <c r="D32" s="124"/>
      <c r="E32" s="124"/>
      <c r="F32" s="124"/>
      <c r="G32" s="124"/>
      <c r="H32" s="124"/>
      <c r="I32" s="124"/>
      <c r="J32" s="124"/>
      <c r="K32" s="124"/>
      <c r="L32" s="124"/>
      <c r="M32" s="124"/>
      <c r="N32" s="124"/>
      <c r="O32" s="124"/>
      <c r="P32" s="124"/>
      <c r="Q32" s="124"/>
      <c r="R32" s="124"/>
      <c r="S32" s="124"/>
      <c r="T32" s="124"/>
      <c r="U32" s="124"/>
      <c r="V32" s="124"/>
      <c r="W32" s="125"/>
    </row>
    <row r="33" spans="2:23" ht="61.5"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2323</v>
      </c>
      <c r="C34" s="124"/>
      <c r="D34" s="124"/>
      <c r="E34" s="124"/>
      <c r="F34" s="124"/>
      <c r="G34" s="124"/>
      <c r="H34" s="124"/>
      <c r="I34" s="124"/>
      <c r="J34" s="124"/>
      <c r="K34" s="124"/>
      <c r="L34" s="124"/>
      <c r="M34" s="124"/>
      <c r="N34" s="124"/>
      <c r="O34" s="124"/>
      <c r="P34" s="124"/>
      <c r="Q34" s="124"/>
      <c r="R34" s="124"/>
      <c r="S34" s="124"/>
      <c r="T34" s="124"/>
      <c r="U34" s="124"/>
      <c r="V34" s="124"/>
      <c r="W34" s="125"/>
    </row>
    <row r="35" spans="2:23" ht="29.5" customHeight="1" thickBot="1">
      <c r="B35" s="129"/>
      <c r="C35" s="130"/>
      <c r="D35" s="130"/>
      <c r="E35" s="130"/>
      <c r="F35" s="130"/>
      <c r="G35" s="130"/>
      <c r="H35" s="130"/>
      <c r="I35" s="130"/>
      <c r="J35" s="130"/>
      <c r="K35" s="130"/>
      <c r="L35" s="130"/>
      <c r="M35" s="130"/>
      <c r="N35" s="130"/>
      <c r="O35" s="130"/>
      <c r="P35" s="130"/>
      <c r="Q35" s="130"/>
      <c r="R35" s="130"/>
      <c r="S35" s="130"/>
      <c r="T35" s="130"/>
      <c r="U35" s="130"/>
      <c r="V35" s="130"/>
      <c r="W35" s="131"/>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695</v>
      </c>
      <c r="D4" s="176" t="s">
        <v>43</v>
      </c>
      <c r="E4" s="176"/>
      <c r="F4" s="176"/>
      <c r="G4" s="176"/>
      <c r="H4" s="177"/>
      <c r="J4" s="178" t="s">
        <v>131</v>
      </c>
      <c r="K4" s="176"/>
      <c r="L4" s="71" t="s">
        <v>856</v>
      </c>
      <c r="M4" s="179" t="s">
        <v>855</v>
      </c>
      <c r="N4" s="179"/>
      <c r="O4" s="179"/>
      <c r="P4" s="179"/>
      <c r="Q4" s="180"/>
      <c r="R4" s="72"/>
      <c r="S4" s="181" t="s">
        <v>2124</v>
      </c>
      <c r="T4" s="182"/>
      <c r="U4" s="182"/>
      <c r="V4" s="166" t="s">
        <v>854</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848</v>
      </c>
      <c r="D6" s="159" t="s">
        <v>853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852</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851</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850</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849</v>
      </c>
      <c r="C21" s="140"/>
      <c r="D21" s="140"/>
      <c r="E21" s="140"/>
      <c r="F21" s="140"/>
      <c r="G21" s="140"/>
      <c r="H21" s="140"/>
      <c r="I21" s="140"/>
      <c r="J21" s="140"/>
      <c r="K21" s="140"/>
      <c r="L21" s="140"/>
      <c r="M21" s="141" t="s">
        <v>848</v>
      </c>
      <c r="N21" s="141"/>
      <c r="O21" s="141" t="s">
        <v>77</v>
      </c>
      <c r="P21" s="141"/>
      <c r="Q21" s="141" t="s">
        <v>251</v>
      </c>
      <c r="R21" s="141"/>
      <c r="S21" s="84" t="s">
        <v>847</v>
      </c>
      <c r="T21" s="84" t="s">
        <v>250</v>
      </c>
      <c r="U21" s="84" t="s">
        <v>846</v>
      </c>
      <c r="V21" s="84">
        <f>+IF(ISERR(U21/T21*100),"N/A",ROUND(U21/T21*100,2))</f>
        <v>88.65</v>
      </c>
      <c r="W21" s="85">
        <f>+IF(ISERR(U21/S21*100),"N/A",ROUND(U21/S21*100,2))</f>
        <v>19.7</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845</v>
      </c>
      <c r="F25" s="90"/>
      <c r="G25" s="90"/>
      <c r="H25" s="91"/>
      <c r="I25" s="91"/>
      <c r="J25" s="91"/>
      <c r="K25" s="91"/>
      <c r="L25" s="91"/>
      <c r="M25" s="91"/>
      <c r="N25" s="91"/>
      <c r="O25" s="91"/>
      <c r="P25" s="92"/>
      <c r="Q25" s="92"/>
      <c r="R25" s="93" t="s">
        <v>844</v>
      </c>
      <c r="S25" s="93" t="s">
        <v>72</v>
      </c>
      <c r="T25" s="92"/>
      <c r="U25" s="93" t="s">
        <v>842</v>
      </c>
      <c r="V25" s="92"/>
      <c r="W25" s="94">
        <f>+IF(ISERR(U25/R25*100),"N/A",ROUND(U25/R25*100,2))</f>
        <v>6.39</v>
      </c>
    </row>
    <row r="26" spans="2:27" ht="26.25" customHeight="1" thickBot="1">
      <c r="B26" s="137" t="s">
        <v>71</v>
      </c>
      <c r="C26" s="138"/>
      <c r="D26" s="138"/>
      <c r="E26" s="95" t="s">
        <v>845</v>
      </c>
      <c r="F26" s="95"/>
      <c r="G26" s="95"/>
      <c r="H26" s="96"/>
      <c r="I26" s="96"/>
      <c r="J26" s="96"/>
      <c r="K26" s="96"/>
      <c r="L26" s="96"/>
      <c r="M26" s="96"/>
      <c r="N26" s="96"/>
      <c r="O26" s="96"/>
      <c r="P26" s="97"/>
      <c r="Q26" s="97"/>
      <c r="R26" s="98" t="s">
        <v>844</v>
      </c>
      <c r="S26" s="98" t="s">
        <v>843</v>
      </c>
      <c r="T26" s="98">
        <f>+IF(ISERR(S26/R26*100),"N/A",ROUND(S26/R26*100,2))</f>
        <v>22.99</v>
      </c>
      <c r="U26" s="98" t="s">
        <v>842</v>
      </c>
      <c r="V26" s="98">
        <f>+IF(ISERR(U26/S26*100),"N/A",ROUND(U26/S26*100,2))</f>
        <v>27.79</v>
      </c>
      <c r="W26" s="99">
        <f>+IF(ISERR(U26/R26*100),"N/A",ROUND(U26/R26*100,2))</f>
        <v>6.39</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2318</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2319</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2320</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indexed="53"/>
  </sheetPr>
  <dimension ref="A1:AA52"/>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695</v>
      </c>
      <c r="D4" s="176" t="s">
        <v>43</v>
      </c>
      <c r="E4" s="176"/>
      <c r="F4" s="176"/>
      <c r="G4" s="176"/>
      <c r="H4" s="177"/>
      <c r="J4" s="178" t="s">
        <v>131</v>
      </c>
      <c r="K4" s="176"/>
      <c r="L4" s="71" t="s">
        <v>922</v>
      </c>
      <c r="M4" s="179" t="s">
        <v>921</v>
      </c>
      <c r="N4" s="179"/>
      <c r="O4" s="179"/>
      <c r="P4" s="179"/>
      <c r="Q4" s="180"/>
      <c r="R4" s="72"/>
      <c r="S4" s="181" t="s">
        <v>2124</v>
      </c>
      <c r="T4" s="182"/>
      <c r="U4" s="182"/>
      <c r="V4" s="166" t="s">
        <v>920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668</v>
      </c>
      <c r="D6" s="159" t="s">
        <v>684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907</v>
      </c>
      <c r="D7" s="171" t="s">
        <v>919</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900</v>
      </c>
      <c r="D8" s="171" t="s">
        <v>918</v>
      </c>
      <c r="E8" s="171"/>
      <c r="F8" s="171"/>
      <c r="G8" s="171"/>
      <c r="H8" s="171"/>
      <c r="J8" s="57" t="s">
        <v>917</v>
      </c>
      <c r="K8" s="57" t="s">
        <v>916</v>
      </c>
      <c r="L8" s="57" t="s">
        <v>915</v>
      </c>
      <c r="M8" s="57" t="s">
        <v>914</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32.5" customHeight="1" thickTop="1" thickBot="1">
      <c r="B10" s="77" t="s">
        <v>118</v>
      </c>
      <c r="C10" s="166" t="s">
        <v>913</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91"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912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911</v>
      </c>
      <c r="C21" s="140"/>
      <c r="D21" s="140"/>
      <c r="E21" s="140"/>
      <c r="F21" s="140"/>
      <c r="G21" s="140"/>
      <c r="H21" s="140"/>
      <c r="I21" s="140"/>
      <c r="J21" s="140"/>
      <c r="K21" s="140"/>
      <c r="L21" s="140"/>
      <c r="M21" s="141" t="s">
        <v>907</v>
      </c>
      <c r="N21" s="141"/>
      <c r="O21" s="141" t="s">
        <v>77</v>
      </c>
      <c r="P21" s="141"/>
      <c r="Q21" s="141" t="s">
        <v>86</v>
      </c>
      <c r="R21" s="141"/>
      <c r="S21" s="84" t="s">
        <v>85</v>
      </c>
      <c r="T21" s="84" t="s">
        <v>910</v>
      </c>
      <c r="U21" s="84" t="s">
        <v>909</v>
      </c>
      <c r="V21" s="84">
        <f t="shared" ref="V21:V32" si="0">+IF(ISERR(U21/T21*100),"N/A",ROUND(U21/T21*100,2))</f>
        <v>98.5</v>
      </c>
      <c r="W21" s="85">
        <f t="shared" ref="W21:W32" si="1">+IF(ISERR(U21/S21*100),"N/A",ROUND(U21/S21*100,2))</f>
        <v>92.2</v>
      </c>
    </row>
    <row r="22" spans="2:27" ht="56.25" customHeight="1">
      <c r="B22" s="139" t="s">
        <v>908</v>
      </c>
      <c r="C22" s="140"/>
      <c r="D22" s="140"/>
      <c r="E22" s="140"/>
      <c r="F22" s="140"/>
      <c r="G22" s="140"/>
      <c r="H22" s="140"/>
      <c r="I22" s="140"/>
      <c r="J22" s="140"/>
      <c r="K22" s="140"/>
      <c r="L22" s="140"/>
      <c r="M22" s="141" t="s">
        <v>907</v>
      </c>
      <c r="N22" s="141"/>
      <c r="O22" s="141" t="s">
        <v>906</v>
      </c>
      <c r="P22" s="141"/>
      <c r="Q22" s="141" t="s">
        <v>251</v>
      </c>
      <c r="R22" s="141"/>
      <c r="S22" s="84" t="s">
        <v>905</v>
      </c>
      <c r="T22" s="84" t="s">
        <v>905</v>
      </c>
      <c r="U22" s="84" t="s">
        <v>905</v>
      </c>
      <c r="V22" s="84">
        <f t="shared" si="0"/>
        <v>100</v>
      </c>
      <c r="W22" s="85">
        <f t="shared" si="1"/>
        <v>100</v>
      </c>
    </row>
    <row r="23" spans="2:27" ht="56.25" customHeight="1">
      <c r="B23" s="139" t="s">
        <v>904</v>
      </c>
      <c r="C23" s="140"/>
      <c r="D23" s="140"/>
      <c r="E23" s="140"/>
      <c r="F23" s="140"/>
      <c r="G23" s="140"/>
      <c r="H23" s="140"/>
      <c r="I23" s="140"/>
      <c r="J23" s="140"/>
      <c r="K23" s="140"/>
      <c r="L23" s="140"/>
      <c r="M23" s="141" t="s">
        <v>900</v>
      </c>
      <c r="N23" s="141"/>
      <c r="O23" s="141" t="s">
        <v>77</v>
      </c>
      <c r="P23" s="141"/>
      <c r="Q23" s="141" t="s">
        <v>251</v>
      </c>
      <c r="R23" s="141"/>
      <c r="S23" s="84" t="s">
        <v>799</v>
      </c>
      <c r="T23" s="84" t="s">
        <v>903</v>
      </c>
      <c r="U23" s="84" t="s">
        <v>902</v>
      </c>
      <c r="V23" s="84">
        <f t="shared" si="0"/>
        <v>111.9</v>
      </c>
      <c r="W23" s="85">
        <f t="shared" si="1"/>
        <v>111.12</v>
      </c>
    </row>
    <row r="24" spans="2:27" ht="56.25" customHeight="1">
      <c r="B24" s="139" t="s">
        <v>901</v>
      </c>
      <c r="C24" s="140"/>
      <c r="D24" s="140"/>
      <c r="E24" s="140"/>
      <c r="F24" s="140"/>
      <c r="G24" s="140"/>
      <c r="H24" s="140"/>
      <c r="I24" s="140"/>
      <c r="J24" s="140"/>
      <c r="K24" s="140"/>
      <c r="L24" s="140"/>
      <c r="M24" s="141" t="s">
        <v>900</v>
      </c>
      <c r="N24" s="141"/>
      <c r="O24" s="141" t="s">
        <v>77</v>
      </c>
      <c r="P24" s="141"/>
      <c r="Q24" s="141" t="s">
        <v>86</v>
      </c>
      <c r="R24" s="141"/>
      <c r="S24" s="84" t="s">
        <v>899</v>
      </c>
      <c r="T24" s="84" t="s">
        <v>899</v>
      </c>
      <c r="U24" s="84" t="s">
        <v>898</v>
      </c>
      <c r="V24" s="84">
        <f t="shared" si="0"/>
        <v>163.63999999999999</v>
      </c>
      <c r="W24" s="85">
        <f t="shared" si="1"/>
        <v>163.63999999999999</v>
      </c>
    </row>
    <row r="25" spans="2:27" ht="56.25" customHeight="1">
      <c r="B25" s="139" t="s">
        <v>897</v>
      </c>
      <c r="C25" s="140"/>
      <c r="D25" s="140"/>
      <c r="E25" s="140"/>
      <c r="F25" s="140"/>
      <c r="G25" s="140"/>
      <c r="H25" s="140"/>
      <c r="I25" s="140"/>
      <c r="J25" s="140"/>
      <c r="K25" s="140"/>
      <c r="L25" s="140"/>
      <c r="M25" s="141" t="s">
        <v>677</v>
      </c>
      <c r="N25" s="141"/>
      <c r="O25" s="141" t="s">
        <v>77</v>
      </c>
      <c r="P25" s="141"/>
      <c r="Q25" s="141" t="s">
        <v>86</v>
      </c>
      <c r="R25" s="141"/>
      <c r="S25" s="84" t="s">
        <v>896</v>
      </c>
      <c r="T25" s="84" t="s">
        <v>895</v>
      </c>
      <c r="U25" s="84" t="s">
        <v>894</v>
      </c>
      <c r="V25" s="84">
        <f t="shared" si="0"/>
        <v>98.13</v>
      </c>
      <c r="W25" s="85">
        <f t="shared" si="1"/>
        <v>97.89</v>
      </c>
    </row>
    <row r="26" spans="2:27" ht="56.25" customHeight="1">
      <c r="B26" s="139" t="s">
        <v>893</v>
      </c>
      <c r="C26" s="140"/>
      <c r="D26" s="140"/>
      <c r="E26" s="140"/>
      <c r="F26" s="140"/>
      <c r="G26" s="140"/>
      <c r="H26" s="140"/>
      <c r="I26" s="140"/>
      <c r="J26" s="140"/>
      <c r="K26" s="140"/>
      <c r="L26" s="140"/>
      <c r="M26" s="141" t="s">
        <v>790</v>
      </c>
      <c r="N26" s="141"/>
      <c r="O26" s="141" t="s">
        <v>77</v>
      </c>
      <c r="P26" s="141"/>
      <c r="Q26" s="141" t="s">
        <v>86</v>
      </c>
      <c r="R26" s="141"/>
      <c r="S26" s="84" t="s">
        <v>892</v>
      </c>
      <c r="T26" s="84" t="s">
        <v>891</v>
      </c>
      <c r="U26" s="84" t="s">
        <v>412</v>
      </c>
      <c r="V26" s="84">
        <f t="shared" si="0"/>
        <v>83.72</v>
      </c>
      <c r="W26" s="85">
        <f t="shared" si="1"/>
        <v>84.11</v>
      </c>
    </row>
    <row r="27" spans="2:27" ht="56.25" customHeight="1">
      <c r="B27" s="139" t="s">
        <v>890</v>
      </c>
      <c r="C27" s="140"/>
      <c r="D27" s="140"/>
      <c r="E27" s="140"/>
      <c r="F27" s="140"/>
      <c r="G27" s="140"/>
      <c r="H27" s="140"/>
      <c r="I27" s="140"/>
      <c r="J27" s="140"/>
      <c r="K27" s="140"/>
      <c r="L27" s="140"/>
      <c r="M27" s="141" t="s">
        <v>790</v>
      </c>
      <c r="N27" s="141"/>
      <c r="O27" s="141" t="s">
        <v>77</v>
      </c>
      <c r="P27" s="141"/>
      <c r="Q27" s="141" t="s">
        <v>86</v>
      </c>
      <c r="R27" s="141"/>
      <c r="S27" s="84" t="s">
        <v>889</v>
      </c>
      <c r="T27" s="84" t="s">
        <v>888</v>
      </c>
      <c r="U27" s="84" t="s">
        <v>887</v>
      </c>
      <c r="V27" s="84">
        <f t="shared" si="0"/>
        <v>192.5</v>
      </c>
      <c r="W27" s="85">
        <f t="shared" si="1"/>
        <v>202.63</v>
      </c>
    </row>
    <row r="28" spans="2:27" ht="56.25" customHeight="1">
      <c r="B28" s="139" t="s">
        <v>886</v>
      </c>
      <c r="C28" s="140"/>
      <c r="D28" s="140"/>
      <c r="E28" s="140"/>
      <c r="F28" s="140"/>
      <c r="G28" s="140"/>
      <c r="H28" s="140"/>
      <c r="I28" s="140"/>
      <c r="J28" s="140"/>
      <c r="K28" s="140"/>
      <c r="L28" s="140"/>
      <c r="M28" s="141" t="s">
        <v>790</v>
      </c>
      <c r="N28" s="141"/>
      <c r="O28" s="141" t="s">
        <v>77</v>
      </c>
      <c r="P28" s="141"/>
      <c r="Q28" s="141" t="s">
        <v>86</v>
      </c>
      <c r="R28" s="141"/>
      <c r="S28" s="84" t="s">
        <v>885</v>
      </c>
      <c r="T28" s="84" t="s">
        <v>884</v>
      </c>
      <c r="U28" s="84" t="s">
        <v>883</v>
      </c>
      <c r="V28" s="84">
        <f t="shared" si="0"/>
        <v>111.5</v>
      </c>
      <c r="W28" s="85">
        <f t="shared" si="1"/>
        <v>110.77</v>
      </c>
    </row>
    <row r="29" spans="2:27" ht="56.25" customHeight="1">
      <c r="B29" s="139" t="s">
        <v>882</v>
      </c>
      <c r="C29" s="140"/>
      <c r="D29" s="140"/>
      <c r="E29" s="140"/>
      <c r="F29" s="140"/>
      <c r="G29" s="140"/>
      <c r="H29" s="140"/>
      <c r="I29" s="140"/>
      <c r="J29" s="140"/>
      <c r="K29" s="140"/>
      <c r="L29" s="140"/>
      <c r="M29" s="141" t="s">
        <v>790</v>
      </c>
      <c r="N29" s="141"/>
      <c r="O29" s="141" t="s">
        <v>77</v>
      </c>
      <c r="P29" s="141"/>
      <c r="Q29" s="141" t="s">
        <v>86</v>
      </c>
      <c r="R29" s="141"/>
      <c r="S29" s="84" t="s">
        <v>881</v>
      </c>
      <c r="T29" s="84" t="s">
        <v>880</v>
      </c>
      <c r="U29" s="84" t="s">
        <v>879</v>
      </c>
      <c r="V29" s="84">
        <f t="shared" si="0"/>
        <v>99.34</v>
      </c>
      <c r="W29" s="85">
        <f t="shared" si="1"/>
        <v>100.66</v>
      </c>
    </row>
    <row r="30" spans="2:27" ht="56.25" customHeight="1">
      <c r="B30" s="139" t="s">
        <v>878</v>
      </c>
      <c r="C30" s="140"/>
      <c r="D30" s="140"/>
      <c r="E30" s="140"/>
      <c r="F30" s="140"/>
      <c r="G30" s="140"/>
      <c r="H30" s="140"/>
      <c r="I30" s="140"/>
      <c r="J30" s="140"/>
      <c r="K30" s="140"/>
      <c r="L30" s="140"/>
      <c r="M30" s="141" t="s">
        <v>790</v>
      </c>
      <c r="N30" s="141"/>
      <c r="O30" s="141" t="s">
        <v>77</v>
      </c>
      <c r="P30" s="141"/>
      <c r="Q30" s="141" t="s">
        <v>86</v>
      </c>
      <c r="R30" s="141"/>
      <c r="S30" s="84" t="s">
        <v>89</v>
      </c>
      <c r="T30" s="84" t="s">
        <v>89</v>
      </c>
      <c r="U30" s="84" t="s">
        <v>877</v>
      </c>
      <c r="V30" s="84">
        <f t="shared" si="0"/>
        <v>57.8</v>
      </c>
      <c r="W30" s="85">
        <f t="shared" si="1"/>
        <v>57.8</v>
      </c>
    </row>
    <row r="31" spans="2:27" ht="56.25" customHeight="1">
      <c r="B31" s="139" t="s">
        <v>876</v>
      </c>
      <c r="C31" s="140"/>
      <c r="D31" s="140"/>
      <c r="E31" s="140"/>
      <c r="F31" s="140"/>
      <c r="G31" s="140"/>
      <c r="H31" s="140"/>
      <c r="I31" s="140"/>
      <c r="J31" s="140"/>
      <c r="K31" s="140"/>
      <c r="L31" s="140"/>
      <c r="M31" s="141" t="s">
        <v>790</v>
      </c>
      <c r="N31" s="141"/>
      <c r="O31" s="141" t="s">
        <v>77</v>
      </c>
      <c r="P31" s="141"/>
      <c r="Q31" s="141" t="s">
        <v>86</v>
      </c>
      <c r="R31" s="141"/>
      <c r="S31" s="84" t="s">
        <v>308</v>
      </c>
      <c r="T31" s="84" t="s">
        <v>601</v>
      </c>
      <c r="U31" s="84" t="s">
        <v>875</v>
      </c>
      <c r="V31" s="84">
        <f t="shared" si="0"/>
        <v>167.14</v>
      </c>
      <c r="W31" s="85">
        <f t="shared" si="1"/>
        <v>146.25</v>
      </c>
    </row>
    <row r="32" spans="2:27" ht="56.25" customHeight="1" thickBot="1">
      <c r="B32" s="139" t="s">
        <v>874</v>
      </c>
      <c r="C32" s="140"/>
      <c r="D32" s="140"/>
      <c r="E32" s="140"/>
      <c r="F32" s="140"/>
      <c r="G32" s="140"/>
      <c r="H32" s="140"/>
      <c r="I32" s="140"/>
      <c r="J32" s="140"/>
      <c r="K32" s="140"/>
      <c r="L32" s="140"/>
      <c r="M32" s="141" t="s">
        <v>668</v>
      </c>
      <c r="N32" s="141"/>
      <c r="O32" s="141" t="s">
        <v>77</v>
      </c>
      <c r="P32" s="141"/>
      <c r="Q32" s="141" t="s">
        <v>86</v>
      </c>
      <c r="R32" s="141"/>
      <c r="S32" s="84" t="s">
        <v>873</v>
      </c>
      <c r="T32" s="84" t="s">
        <v>872</v>
      </c>
      <c r="U32" s="84" t="s">
        <v>872</v>
      </c>
      <c r="V32" s="84">
        <f t="shared" si="0"/>
        <v>100</v>
      </c>
      <c r="W32" s="85">
        <f t="shared" si="1"/>
        <v>86.67</v>
      </c>
    </row>
    <row r="33" spans="2:25" ht="21.75" customHeight="1" thickTop="1" thickBot="1">
      <c r="B33" s="66" t="s">
        <v>82</v>
      </c>
      <c r="C33" s="67"/>
      <c r="D33" s="67"/>
      <c r="E33" s="67"/>
      <c r="F33" s="67"/>
      <c r="G33" s="67"/>
      <c r="H33" s="68"/>
      <c r="I33" s="68"/>
      <c r="J33" s="68"/>
      <c r="K33" s="68"/>
      <c r="L33" s="68"/>
      <c r="M33" s="68"/>
      <c r="N33" s="68"/>
      <c r="O33" s="68"/>
      <c r="P33" s="68"/>
      <c r="Q33" s="68"/>
      <c r="R33" s="68"/>
      <c r="S33" s="68"/>
      <c r="T33" s="68"/>
      <c r="U33" s="68"/>
      <c r="V33" s="68"/>
      <c r="W33" s="69"/>
      <c r="X33" s="76"/>
    </row>
    <row r="34" spans="2:25" ht="29.25" customHeight="1" thickTop="1" thickBot="1">
      <c r="B34" s="142" t="s">
        <v>2409</v>
      </c>
      <c r="C34" s="143"/>
      <c r="D34" s="143"/>
      <c r="E34" s="143"/>
      <c r="F34" s="143"/>
      <c r="G34" s="143"/>
      <c r="H34" s="143"/>
      <c r="I34" s="143"/>
      <c r="J34" s="143"/>
      <c r="K34" s="143"/>
      <c r="L34" s="143"/>
      <c r="M34" s="143"/>
      <c r="N34" s="143"/>
      <c r="O34" s="143"/>
      <c r="P34" s="143"/>
      <c r="Q34" s="144"/>
      <c r="R34" s="86" t="s">
        <v>81</v>
      </c>
      <c r="S34" s="132" t="s">
        <v>80</v>
      </c>
      <c r="T34" s="132"/>
      <c r="U34" s="87" t="s">
        <v>79</v>
      </c>
      <c r="V34" s="133" t="s">
        <v>78</v>
      </c>
      <c r="W34" s="134"/>
    </row>
    <row r="35" spans="2:25" ht="30.75" customHeight="1" thickBot="1">
      <c r="B35" s="145"/>
      <c r="C35" s="146"/>
      <c r="D35" s="146"/>
      <c r="E35" s="146"/>
      <c r="F35" s="146"/>
      <c r="G35" s="146"/>
      <c r="H35" s="146"/>
      <c r="I35" s="146"/>
      <c r="J35" s="146"/>
      <c r="K35" s="146"/>
      <c r="L35" s="146"/>
      <c r="M35" s="146"/>
      <c r="N35" s="146"/>
      <c r="O35" s="146"/>
      <c r="P35" s="146"/>
      <c r="Q35" s="147"/>
      <c r="R35" s="88" t="s">
        <v>76</v>
      </c>
      <c r="S35" s="88" t="s">
        <v>76</v>
      </c>
      <c r="T35" s="88" t="s">
        <v>77</v>
      </c>
      <c r="U35" s="88" t="s">
        <v>76</v>
      </c>
      <c r="V35" s="88" t="s">
        <v>75</v>
      </c>
      <c r="W35" s="89" t="s">
        <v>74</v>
      </c>
      <c r="Y35" s="76"/>
    </row>
    <row r="36" spans="2:25" ht="23.25" customHeight="1" thickBot="1">
      <c r="B36" s="135" t="s">
        <v>73</v>
      </c>
      <c r="C36" s="136"/>
      <c r="D36" s="136"/>
      <c r="E36" s="90" t="s">
        <v>870</v>
      </c>
      <c r="F36" s="90"/>
      <c r="G36" s="90"/>
      <c r="H36" s="91"/>
      <c r="I36" s="91"/>
      <c r="J36" s="91"/>
      <c r="K36" s="91"/>
      <c r="L36" s="91"/>
      <c r="M36" s="91"/>
      <c r="N36" s="91"/>
      <c r="O36" s="91"/>
      <c r="P36" s="92"/>
      <c r="Q36" s="92"/>
      <c r="R36" s="93" t="s">
        <v>871</v>
      </c>
      <c r="S36" s="93" t="s">
        <v>72</v>
      </c>
      <c r="T36" s="92"/>
      <c r="U36" s="93" t="s">
        <v>867</v>
      </c>
      <c r="V36" s="92"/>
      <c r="W36" s="94">
        <f t="shared" ref="W36:W45" si="2">+IF(ISERR(U36/R36*100),"N/A",ROUND(U36/R36*100,2))</f>
        <v>29.33</v>
      </c>
    </row>
    <row r="37" spans="2:25" ht="26.25" customHeight="1">
      <c r="B37" s="137" t="s">
        <v>71</v>
      </c>
      <c r="C37" s="138"/>
      <c r="D37" s="138"/>
      <c r="E37" s="95" t="s">
        <v>870</v>
      </c>
      <c r="F37" s="95"/>
      <c r="G37" s="95"/>
      <c r="H37" s="96"/>
      <c r="I37" s="96"/>
      <c r="J37" s="96"/>
      <c r="K37" s="96"/>
      <c r="L37" s="96"/>
      <c r="M37" s="96"/>
      <c r="N37" s="96"/>
      <c r="O37" s="96"/>
      <c r="P37" s="97"/>
      <c r="Q37" s="97"/>
      <c r="R37" s="98" t="s">
        <v>869</v>
      </c>
      <c r="S37" s="98" t="s">
        <v>868</v>
      </c>
      <c r="T37" s="98">
        <f>+IF(ISERR(S37/R37*100),"N/A",ROUND(S37/R37*100,2))</f>
        <v>32.31</v>
      </c>
      <c r="U37" s="98" t="s">
        <v>867</v>
      </c>
      <c r="V37" s="98">
        <f>+IF(ISERR(U37/S37*100),"N/A",ROUND(U37/S37*100,2))</f>
        <v>98.57</v>
      </c>
      <c r="W37" s="99">
        <f t="shared" si="2"/>
        <v>31.84</v>
      </c>
    </row>
    <row r="38" spans="2:25" ht="23.25" customHeight="1" thickBot="1">
      <c r="B38" s="135" t="s">
        <v>73</v>
      </c>
      <c r="C38" s="136"/>
      <c r="D38" s="136"/>
      <c r="E38" s="90" t="s">
        <v>866</v>
      </c>
      <c r="F38" s="90"/>
      <c r="G38" s="90"/>
      <c r="H38" s="91"/>
      <c r="I38" s="91"/>
      <c r="J38" s="91"/>
      <c r="K38" s="91"/>
      <c r="L38" s="91"/>
      <c r="M38" s="91"/>
      <c r="N38" s="91"/>
      <c r="O38" s="91"/>
      <c r="P38" s="92"/>
      <c r="Q38" s="92"/>
      <c r="R38" s="93" t="s">
        <v>865</v>
      </c>
      <c r="S38" s="93" t="s">
        <v>72</v>
      </c>
      <c r="T38" s="92"/>
      <c r="U38" s="93" t="s">
        <v>864</v>
      </c>
      <c r="V38" s="92"/>
      <c r="W38" s="94">
        <f t="shared" si="2"/>
        <v>22.07</v>
      </c>
    </row>
    <row r="39" spans="2:25" ht="26.25" customHeight="1">
      <c r="B39" s="137" t="s">
        <v>71</v>
      </c>
      <c r="C39" s="138"/>
      <c r="D39" s="138"/>
      <c r="E39" s="95" t="s">
        <v>866</v>
      </c>
      <c r="F39" s="95"/>
      <c r="G39" s="95"/>
      <c r="H39" s="96"/>
      <c r="I39" s="96"/>
      <c r="J39" s="96"/>
      <c r="K39" s="96"/>
      <c r="L39" s="96"/>
      <c r="M39" s="96"/>
      <c r="N39" s="96"/>
      <c r="O39" s="96"/>
      <c r="P39" s="97"/>
      <c r="Q39" s="97"/>
      <c r="R39" s="98" t="s">
        <v>865</v>
      </c>
      <c r="S39" s="98" t="s">
        <v>864</v>
      </c>
      <c r="T39" s="98">
        <f>+IF(ISERR(S39/R39*100),"N/A",ROUND(S39/R39*100,2))</f>
        <v>22.07</v>
      </c>
      <c r="U39" s="98" t="s">
        <v>864</v>
      </c>
      <c r="V39" s="98">
        <f>+IF(ISERR(U39/S39*100),"N/A",ROUND(U39/S39*100,2))</f>
        <v>100</v>
      </c>
      <c r="W39" s="99">
        <f t="shared" si="2"/>
        <v>22.07</v>
      </c>
    </row>
    <row r="40" spans="2:25" ht="23.25" customHeight="1" thickBot="1">
      <c r="B40" s="135" t="s">
        <v>73</v>
      </c>
      <c r="C40" s="136"/>
      <c r="D40" s="136"/>
      <c r="E40" s="90" t="s">
        <v>654</v>
      </c>
      <c r="F40" s="90"/>
      <c r="G40" s="90"/>
      <c r="H40" s="91"/>
      <c r="I40" s="91"/>
      <c r="J40" s="91"/>
      <c r="K40" s="91"/>
      <c r="L40" s="91"/>
      <c r="M40" s="91"/>
      <c r="N40" s="91"/>
      <c r="O40" s="91"/>
      <c r="P40" s="92"/>
      <c r="Q40" s="92"/>
      <c r="R40" s="93" t="s">
        <v>863</v>
      </c>
      <c r="S40" s="93" t="s">
        <v>72</v>
      </c>
      <c r="T40" s="92"/>
      <c r="U40" s="93" t="s">
        <v>67</v>
      </c>
      <c r="V40" s="92"/>
      <c r="W40" s="94">
        <f t="shared" si="2"/>
        <v>0</v>
      </c>
    </row>
    <row r="41" spans="2:25" ht="26.25" customHeight="1">
      <c r="B41" s="137" t="s">
        <v>71</v>
      </c>
      <c r="C41" s="138"/>
      <c r="D41" s="138"/>
      <c r="E41" s="95" t="s">
        <v>654</v>
      </c>
      <c r="F41" s="95"/>
      <c r="G41" s="95"/>
      <c r="H41" s="96"/>
      <c r="I41" s="96"/>
      <c r="J41" s="96"/>
      <c r="K41" s="96"/>
      <c r="L41" s="96"/>
      <c r="M41" s="96"/>
      <c r="N41" s="96"/>
      <c r="O41" s="96"/>
      <c r="P41" s="97"/>
      <c r="Q41" s="97"/>
      <c r="R41" s="98" t="s">
        <v>862</v>
      </c>
      <c r="S41" s="98" t="s">
        <v>67</v>
      </c>
      <c r="T41" s="98">
        <f>+IF(ISERR(S41/R41*100),"N/A",ROUND(S41/R41*100,2))</f>
        <v>0</v>
      </c>
      <c r="U41" s="98" t="s">
        <v>67</v>
      </c>
      <c r="V41" s="98" t="str">
        <f>+IF(ISERR(U41/S41*100),"N/A",ROUND(U41/S41*100,2))</f>
        <v>N/A</v>
      </c>
      <c r="W41" s="99">
        <f t="shared" si="2"/>
        <v>0</v>
      </c>
    </row>
    <row r="42" spans="2:25" ht="23.25" customHeight="1" thickBot="1">
      <c r="B42" s="135" t="s">
        <v>73</v>
      </c>
      <c r="C42" s="136"/>
      <c r="D42" s="136"/>
      <c r="E42" s="90" t="s">
        <v>751</v>
      </c>
      <c r="F42" s="90"/>
      <c r="G42" s="90"/>
      <c r="H42" s="91"/>
      <c r="I42" s="91"/>
      <c r="J42" s="91"/>
      <c r="K42" s="91"/>
      <c r="L42" s="91"/>
      <c r="M42" s="91"/>
      <c r="N42" s="91"/>
      <c r="O42" s="91"/>
      <c r="P42" s="92"/>
      <c r="Q42" s="92"/>
      <c r="R42" s="93" t="s">
        <v>861</v>
      </c>
      <c r="S42" s="93" t="s">
        <v>72</v>
      </c>
      <c r="T42" s="92"/>
      <c r="U42" s="93" t="s">
        <v>858</v>
      </c>
      <c r="V42" s="92"/>
      <c r="W42" s="94">
        <f t="shared" si="2"/>
        <v>24.75</v>
      </c>
    </row>
    <row r="43" spans="2:25" ht="26.25" customHeight="1">
      <c r="B43" s="137" t="s">
        <v>71</v>
      </c>
      <c r="C43" s="138"/>
      <c r="D43" s="138"/>
      <c r="E43" s="95" t="s">
        <v>751</v>
      </c>
      <c r="F43" s="95"/>
      <c r="G43" s="95"/>
      <c r="H43" s="96"/>
      <c r="I43" s="96"/>
      <c r="J43" s="96"/>
      <c r="K43" s="96"/>
      <c r="L43" s="96"/>
      <c r="M43" s="96"/>
      <c r="N43" s="96"/>
      <c r="O43" s="96"/>
      <c r="P43" s="97"/>
      <c r="Q43" s="97"/>
      <c r="R43" s="98" t="s">
        <v>860</v>
      </c>
      <c r="S43" s="98" t="s">
        <v>859</v>
      </c>
      <c r="T43" s="98">
        <f>+IF(ISERR(S43/R43*100),"N/A",ROUND(S43/R43*100,2))</f>
        <v>29.93</v>
      </c>
      <c r="U43" s="98" t="s">
        <v>858</v>
      </c>
      <c r="V43" s="98">
        <f>+IF(ISERR(U43/S43*100),"N/A",ROUND(U43/S43*100,2))</f>
        <v>96.63</v>
      </c>
      <c r="W43" s="99">
        <f t="shared" si="2"/>
        <v>28.92</v>
      </c>
    </row>
    <row r="44" spans="2:25" ht="23.25" customHeight="1" thickBot="1">
      <c r="B44" s="135" t="s">
        <v>73</v>
      </c>
      <c r="C44" s="136"/>
      <c r="D44" s="136"/>
      <c r="E44" s="90" t="s">
        <v>646</v>
      </c>
      <c r="F44" s="90"/>
      <c r="G44" s="90"/>
      <c r="H44" s="91"/>
      <c r="I44" s="91"/>
      <c r="J44" s="91"/>
      <c r="K44" s="91"/>
      <c r="L44" s="91"/>
      <c r="M44" s="91"/>
      <c r="N44" s="91"/>
      <c r="O44" s="91"/>
      <c r="P44" s="92"/>
      <c r="Q44" s="92"/>
      <c r="R44" s="93" t="s">
        <v>857</v>
      </c>
      <c r="S44" s="93" t="s">
        <v>72</v>
      </c>
      <c r="T44" s="92"/>
      <c r="U44" s="93" t="s">
        <v>175</v>
      </c>
      <c r="V44" s="92"/>
      <c r="W44" s="94">
        <f t="shared" si="2"/>
        <v>6.47</v>
      </c>
    </row>
    <row r="45" spans="2:25" ht="26.25" customHeight="1" thickBot="1">
      <c r="B45" s="137" t="s">
        <v>71</v>
      </c>
      <c r="C45" s="138"/>
      <c r="D45" s="138"/>
      <c r="E45" s="95" t="s">
        <v>646</v>
      </c>
      <c r="F45" s="95"/>
      <c r="G45" s="95"/>
      <c r="H45" s="96"/>
      <c r="I45" s="96"/>
      <c r="J45" s="96"/>
      <c r="K45" s="96"/>
      <c r="L45" s="96"/>
      <c r="M45" s="96"/>
      <c r="N45" s="96"/>
      <c r="O45" s="96"/>
      <c r="P45" s="97"/>
      <c r="Q45" s="97"/>
      <c r="R45" s="98" t="s">
        <v>857</v>
      </c>
      <c r="S45" s="98" t="s">
        <v>175</v>
      </c>
      <c r="T45" s="98">
        <f>+IF(ISERR(S45/R45*100),"N/A",ROUND(S45/R45*100,2))</f>
        <v>6.47</v>
      </c>
      <c r="U45" s="98" t="s">
        <v>175</v>
      </c>
      <c r="V45" s="98">
        <f>+IF(ISERR(U45/S45*100),"N/A",ROUND(U45/S45*100,2))</f>
        <v>100</v>
      </c>
      <c r="W45" s="99">
        <f t="shared" si="2"/>
        <v>6.47</v>
      </c>
    </row>
    <row r="46" spans="2:25" ht="22.5" customHeight="1" thickTop="1" thickBot="1">
      <c r="B46" s="66" t="s">
        <v>66</v>
      </c>
      <c r="C46" s="67"/>
      <c r="D46" s="67"/>
      <c r="E46" s="67"/>
      <c r="F46" s="67"/>
      <c r="G46" s="67"/>
      <c r="H46" s="68"/>
      <c r="I46" s="68"/>
      <c r="J46" s="68"/>
      <c r="K46" s="68"/>
      <c r="L46" s="68"/>
      <c r="M46" s="68"/>
      <c r="N46" s="68"/>
      <c r="O46" s="68"/>
      <c r="P46" s="68"/>
      <c r="Q46" s="68"/>
      <c r="R46" s="68"/>
      <c r="S46" s="68"/>
      <c r="T46" s="68"/>
      <c r="U46" s="68"/>
      <c r="V46" s="68"/>
      <c r="W46" s="69"/>
    </row>
    <row r="47" spans="2:25" ht="37.5" customHeight="1" thickTop="1">
      <c r="B47" s="123" t="s">
        <v>2315</v>
      </c>
      <c r="C47" s="124"/>
      <c r="D47" s="124"/>
      <c r="E47" s="124"/>
      <c r="F47" s="124"/>
      <c r="G47" s="124"/>
      <c r="H47" s="124"/>
      <c r="I47" s="124"/>
      <c r="J47" s="124"/>
      <c r="K47" s="124"/>
      <c r="L47" s="124"/>
      <c r="M47" s="124"/>
      <c r="N47" s="124"/>
      <c r="O47" s="124"/>
      <c r="P47" s="124"/>
      <c r="Q47" s="124"/>
      <c r="R47" s="124"/>
      <c r="S47" s="124"/>
      <c r="T47" s="124"/>
      <c r="U47" s="124"/>
      <c r="V47" s="124"/>
      <c r="W47" s="125"/>
    </row>
    <row r="48" spans="2:25" ht="225.5" customHeight="1" thickBot="1">
      <c r="B48" s="126"/>
      <c r="C48" s="127"/>
      <c r="D48" s="127"/>
      <c r="E48" s="127"/>
      <c r="F48" s="127"/>
      <c r="G48" s="127"/>
      <c r="H48" s="127"/>
      <c r="I48" s="127"/>
      <c r="J48" s="127"/>
      <c r="K48" s="127"/>
      <c r="L48" s="127"/>
      <c r="M48" s="127"/>
      <c r="N48" s="127"/>
      <c r="O48" s="127"/>
      <c r="P48" s="127"/>
      <c r="Q48" s="127"/>
      <c r="R48" s="127"/>
      <c r="S48" s="127"/>
      <c r="T48" s="127"/>
      <c r="U48" s="127"/>
      <c r="V48" s="127"/>
      <c r="W48" s="128"/>
    </row>
    <row r="49" spans="2:23" ht="37.5" customHeight="1" thickTop="1">
      <c r="B49" s="123" t="s">
        <v>2316</v>
      </c>
      <c r="C49" s="124"/>
      <c r="D49" s="124"/>
      <c r="E49" s="124"/>
      <c r="F49" s="124"/>
      <c r="G49" s="124"/>
      <c r="H49" s="124"/>
      <c r="I49" s="124"/>
      <c r="J49" s="124"/>
      <c r="K49" s="124"/>
      <c r="L49" s="124"/>
      <c r="M49" s="124"/>
      <c r="N49" s="124"/>
      <c r="O49" s="124"/>
      <c r="P49" s="124"/>
      <c r="Q49" s="124"/>
      <c r="R49" s="124"/>
      <c r="S49" s="124"/>
      <c r="T49" s="124"/>
      <c r="U49" s="124"/>
      <c r="V49" s="124"/>
      <c r="W49" s="125"/>
    </row>
    <row r="50" spans="2:23" ht="248" customHeight="1" thickBot="1">
      <c r="B50" s="126"/>
      <c r="C50" s="127"/>
      <c r="D50" s="127"/>
      <c r="E50" s="127"/>
      <c r="F50" s="127"/>
      <c r="G50" s="127"/>
      <c r="H50" s="127"/>
      <c r="I50" s="127"/>
      <c r="J50" s="127"/>
      <c r="K50" s="127"/>
      <c r="L50" s="127"/>
      <c r="M50" s="127"/>
      <c r="N50" s="127"/>
      <c r="O50" s="127"/>
      <c r="P50" s="127"/>
      <c r="Q50" s="127"/>
      <c r="R50" s="127"/>
      <c r="S50" s="127"/>
      <c r="T50" s="127"/>
      <c r="U50" s="127"/>
      <c r="V50" s="127"/>
      <c r="W50" s="128"/>
    </row>
    <row r="51" spans="2:23" ht="37.5" customHeight="1" thickTop="1">
      <c r="B51" s="123" t="s">
        <v>2317</v>
      </c>
      <c r="C51" s="124"/>
      <c r="D51" s="124"/>
      <c r="E51" s="124"/>
      <c r="F51" s="124"/>
      <c r="G51" s="124"/>
      <c r="H51" s="124"/>
      <c r="I51" s="124"/>
      <c r="J51" s="124"/>
      <c r="K51" s="124"/>
      <c r="L51" s="124"/>
      <c r="M51" s="124"/>
      <c r="N51" s="124"/>
      <c r="O51" s="124"/>
      <c r="P51" s="124"/>
      <c r="Q51" s="124"/>
      <c r="R51" s="124"/>
      <c r="S51" s="124"/>
      <c r="T51" s="124"/>
      <c r="U51" s="124"/>
      <c r="V51" s="124"/>
      <c r="W51" s="125"/>
    </row>
    <row r="52" spans="2:23" ht="190.5" customHeight="1" thickBot="1">
      <c r="B52" s="129"/>
      <c r="C52" s="130"/>
      <c r="D52" s="130"/>
      <c r="E52" s="130"/>
      <c r="F52" s="130"/>
      <c r="G52" s="130"/>
      <c r="H52" s="130"/>
      <c r="I52" s="130"/>
      <c r="J52" s="130"/>
      <c r="K52" s="130"/>
      <c r="L52" s="130"/>
      <c r="M52" s="130"/>
      <c r="N52" s="130"/>
      <c r="O52" s="130"/>
      <c r="P52" s="130"/>
      <c r="Q52" s="130"/>
      <c r="R52" s="130"/>
      <c r="S52" s="130"/>
      <c r="T52" s="130"/>
      <c r="U52" s="130"/>
      <c r="V52" s="130"/>
      <c r="W52" s="131"/>
    </row>
  </sheetData>
  <mergeCells count="10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51:W52"/>
    <mergeCell ref="B41:D41"/>
    <mergeCell ref="B42:D42"/>
    <mergeCell ref="B43:D43"/>
    <mergeCell ref="B44:D44"/>
    <mergeCell ref="B45:D45"/>
    <mergeCell ref="B47:W48"/>
    <mergeCell ref="B34:Q35"/>
    <mergeCell ref="S34:T34"/>
    <mergeCell ref="V34:W34"/>
    <mergeCell ref="B36:D36"/>
    <mergeCell ref="B37:D37"/>
    <mergeCell ref="B38:D38"/>
    <mergeCell ref="B39:D39"/>
    <mergeCell ref="B40:D40"/>
    <mergeCell ref="B49:W50"/>
  </mergeCells>
  <printOptions horizontalCentered="1"/>
  <pageMargins left="0.7" right="0.7" top="0.75" bottom="0.75" header="0.3" footer="0.3"/>
  <pageSetup paperSize="119" scale="50" fitToHeight="6" orientation="landscape" r:id="rId1"/>
  <headerFooter>
    <oddFooter>&amp;R&amp;P de &amp;N</oddFooter>
  </headerFooter>
  <rowBreaks count="3" manualBreakCount="3">
    <brk id="16" min="1" max="22" man="1"/>
    <brk id="32" min="1" max="22" man="1"/>
    <brk id="48" min="1" max="2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indexed="53"/>
  </sheetPr>
  <dimension ref="A1:AA9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695</v>
      </c>
      <c r="D4" s="176" t="s">
        <v>43</v>
      </c>
      <c r="E4" s="176"/>
      <c r="F4" s="176"/>
      <c r="G4" s="176"/>
      <c r="H4" s="177"/>
      <c r="J4" s="178" t="s">
        <v>131</v>
      </c>
      <c r="K4" s="176"/>
      <c r="L4" s="71" t="s">
        <v>1080</v>
      </c>
      <c r="M4" s="179" t="s">
        <v>1079</v>
      </c>
      <c r="N4" s="179"/>
      <c r="O4" s="179"/>
      <c r="P4" s="179"/>
      <c r="Q4" s="180"/>
      <c r="R4" s="72"/>
      <c r="S4" s="181" t="s">
        <v>2124</v>
      </c>
      <c r="T4" s="182"/>
      <c r="U4" s="182"/>
      <c r="V4" s="166" t="s">
        <v>1078</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668</v>
      </c>
      <c r="D6" s="159" t="s">
        <v>684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227</v>
      </c>
      <c r="D7" s="171" t="s">
        <v>1077</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1025</v>
      </c>
      <c r="D8" s="171" t="s">
        <v>1076</v>
      </c>
      <c r="E8" s="171"/>
      <c r="F8" s="171"/>
      <c r="G8" s="171"/>
      <c r="H8" s="171"/>
      <c r="J8" s="57" t="s">
        <v>1075</v>
      </c>
      <c r="K8" s="57" t="s">
        <v>1074</v>
      </c>
      <c r="L8" s="57" t="s">
        <v>1073</v>
      </c>
      <c r="M8" s="57" t="s">
        <v>1072</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231" customHeight="1" thickTop="1" thickBot="1">
      <c r="B10" s="77" t="s">
        <v>118</v>
      </c>
      <c r="C10" s="166" t="s">
        <v>1071</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1070</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1069</v>
      </c>
      <c r="C21" s="140"/>
      <c r="D21" s="140"/>
      <c r="E21" s="140"/>
      <c r="F21" s="140"/>
      <c r="G21" s="140"/>
      <c r="H21" s="140"/>
      <c r="I21" s="140"/>
      <c r="J21" s="140"/>
      <c r="K21" s="140"/>
      <c r="L21" s="140"/>
      <c r="M21" s="141" t="s">
        <v>1025</v>
      </c>
      <c r="N21" s="141"/>
      <c r="O21" s="141" t="s">
        <v>77</v>
      </c>
      <c r="P21" s="141"/>
      <c r="Q21" s="141" t="s">
        <v>86</v>
      </c>
      <c r="R21" s="141"/>
      <c r="S21" s="84" t="s">
        <v>963</v>
      </c>
      <c r="T21" s="84" t="s">
        <v>670</v>
      </c>
      <c r="U21" s="84" t="s">
        <v>1068</v>
      </c>
      <c r="V21" s="84">
        <f t="shared" ref="V21:V52" si="0">+IF(ISERR(U21/T21*100),"N/A",ROUND(U21/T21*100,2))</f>
        <v>86.7</v>
      </c>
      <c r="W21" s="85">
        <f t="shared" ref="W21:W52" si="1">+IF(ISERR(U21/S21*100),"N/A",ROUND(U21/S21*100,2))</f>
        <v>91.08</v>
      </c>
    </row>
    <row r="22" spans="2:27" ht="56.25" customHeight="1">
      <c r="B22" s="139" t="s">
        <v>1067</v>
      </c>
      <c r="C22" s="140"/>
      <c r="D22" s="140"/>
      <c r="E22" s="140"/>
      <c r="F22" s="140"/>
      <c r="G22" s="140"/>
      <c r="H22" s="140"/>
      <c r="I22" s="140"/>
      <c r="J22" s="140"/>
      <c r="K22" s="140"/>
      <c r="L22" s="140"/>
      <c r="M22" s="141" t="s">
        <v>1025</v>
      </c>
      <c r="N22" s="141"/>
      <c r="O22" s="141" t="s">
        <v>77</v>
      </c>
      <c r="P22" s="141"/>
      <c r="Q22" s="141" t="s">
        <v>86</v>
      </c>
      <c r="R22" s="141"/>
      <c r="S22" s="84" t="s">
        <v>847</v>
      </c>
      <c r="T22" s="84" t="s">
        <v>847</v>
      </c>
      <c r="U22" s="84" t="s">
        <v>776</v>
      </c>
      <c r="V22" s="84">
        <f t="shared" si="0"/>
        <v>67.22</v>
      </c>
      <c r="W22" s="85">
        <f t="shared" si="1"/>
        <v>67.22</v>
      </c>
    </row>
    <row r="23" spans="2:27" ht="56.25" customHeight="1">
      <c r="B23" s="139" t="s">
        <v>1066</v>
      </c>
      <c r="C23" s="140"/>
      <c r="D23" s="140"/>
      <c r="E23" s="140"/>
      <c r="F23" s="140"/>
      <c r="G23" s="140"/>
      <c r="H23" s="140"/>
      <c r="I23" s="140"/>
      <c r="J23" s="140"/>
      <c r="K23" s="140"/>
      <c r="L23" s="140"/>
      <c r="M23" s="141" t="s">
        <v>1025</v>
      </c>
      <c r="N23" s="141"/>
      <c r="O23" s="141" t="s">
        <v>77</v>
      </c>
      <c r="P23" s="141"/>
      <c r="Q23" s="141" t="s">
        <v>86</v>
      </c>
      <c r="R23" s="141"/>
      <c r="S23" s="84" t="s">
        <v>1065</v>
      </c>
      <c r="T23" s="84" t="s">
        <v>352</v>
      </c>
      <c r="U23" s="84" t="s">
        <v>1064</v>
      </c>
      <c r="V23" s="84">
        <f t="shared" si="0"/>
        <v>108.33</v>
      </c>
      <c r="W23" s="85">
        <f t="shared" si="1"/>
        <v>54.17</v>
      </c>
    </row>
    <row r="24" spans="2:27" ht="56.25" customHeight="1">
      <c r="B24" s="139" t="s">
        <v>1063</v>
      </c>
      <c r="C24" s="140"/>
      <c r="D24" s="140"/>
      <c r="E24" s="140"/>
      <c r="F24" s="140"/>
      <c r="G24" s="140"/>
      <c r="H24" s="140"/>
      <c r="I24" s="140"/>
      <c r="J24" s="140"/>
      <c r="K24" s="140"/>
      <c r="L24" s="140"/>
      <c r="M24" s="141" t="s">
        <v>1025</v>
      </c>
      <c r="N24" s="141"/>
      <c r="O24" s="141" t="s">
        <v>77</v>
      </c>
      <c r="P24" s="141"/>
      <c r="Q24" s="141" t="s">
        <v>86</v>
      </c>
      <c r="R24" s="141"/>
      <c r="S24" s="84" t="s">
        <v>250</v>
      </c>
      <c r="T24" s="84" t="s">
        <v>1062</v>
      </c>
      <c r="U24" s="84" t="s">
        <v>1061</v>
      </c>
      <c r="V24" s="84">
        <f t="shared" si="0"/>
        <v>87.93</v>
      </c>
      <c r="W24" s="85">
        <f t="shared" si="1"/>
        <v>76.5</v>
      </c>
    </row>
    <row r="25" spans="2:27" ht="56.25" customHeight="1">
      <c r="B25" s="139" t="s">
        <v>1060</v>
      </c>
      <c r="C25" s="140"/>
      <c r="D25" s="140"/>
      <c r="E25" s="140"/>
      <c r="F25" s="140"/>
      <c r="G25" s="140"/>
      <c r="H25" s="140"/>
      <c r="I25" s="140"/>
      <c r="J25" s="140"/>
      <c r="K25" s="140"/>
      <c r="L25" s="140"/>
      <c r="M25" s="141" t="s">
        <v>1025</v>
      </c>
      <c r="N25" s="141"/>
      <c r="O25" s="141" t="s">
        <v>77</v>
      </c>
      <c r="P25" s="141"/>
      <c r="Q25" s="141" t="s">
        <v>86</v>
      </c>
      <c r="R25" s="141"/>
      <c r="S25" s="84" t="s">
        <v>1059</v>
      </c>
      <c r="T25" s="84" t="s">
        <v>1058</v>
      </c>
      <c r="U25" s="84" t="s">
        <v>615</v>
      </c>
      <c r="V25" s="84">
        <f t="shared" si="0"/>
        <v>97.99</v>
      </c>
      <c r="W25" s="85">
        <f t="shared" si="1"/>
        <v>88.92</v>
      </c>
    </row>
    <row r="26" spans="2:27" ht="56.25" customHeight="1">
      <c r="B26" s="139" t="s">
        <v>1057</v>
      </c>
      <c r="C26" s="140"/>
      <c r="D26" s="140"/>
      <c r="E26" s="140"/>
      <c r="F26" s="140"/>
      <c r="G26" s="140"/>
      <c r="H26" s="140"/>
      <c r="I26" s="140"/>
      <c r="J26" s="140"/>
      <c r="K26" s="140"/>
      <c r="L26" s="140"/>
      <c r="M26" s="141" t="s">
        <v>1025</v>
      </c>
      <c r="N26" s="141"/>
      <c r="O26" s="141" t="s">
        <v>77</v>
      </c>
      <c r="P26" s="141"/>
      <c r="Q26" s="141" t="s">
        <v>86</v>
      </c>
      <c r="R26" s="141"/>
      <c r="S26" s="84" t="s">
        <v>499</v>
      </c>
      <c r="T26" s="84" t="s">
        <v>1056</v>
      </c>
      <c r="U26" s="84" t="s">
        <v>1055</v>
      </c>
      <c r="V26" s="84">
        <f t="shared" si="0"/>
        <v>101.24</v>
      </c>
      <c r="W26" s="85">
        <f t="shared" si="1"/>
        <v>91.5</v>
      </c>
    </row>
    <row r="27" spans="2:27" ht="56.25" customHeight="1">
      <c r="B27" s="139" t="s">
        <v>1054</v>
      </c>
      <c r="C27" s="140"/>
      <c r="D27" s="140"/>
      <c r="E27" s="140"/>
      <c r="F27" s="140"/>
      <c r="G27" s="140"/>
      <c r="H27" s="140"/>
      <c r="I27" s="140"/>
      <c r="J27" s="140"/>
      <c r="K27" s="140"/>
      <c r="L27" s="140"/>
      <c r="M27" s="141" t="s">
        <v>1025</v>
      </c>
      <c r="N27" s="141"/>
      <c r="O27" s="141" t="s">
        <v>77</v>
      </c>
      <c r="P27" s="141"/>
      <c r="Q27" s="141" t="s">
        <v>251</v>
      </c>
      <c r="R27" s="141"/>
      <c r="S27" s="84" t="s">
        <v>85</v>
      </c>
      <c r="T27" s="84" t="s">
        <v>1053</v>
      </c>
      <c r="U27" s="84" t="s">
        <v>1052</v>
      </c>
      <c r="V27" s="84">
        <f t="shared" si="0"/>
        <v>97.55</v>
      </c>
      <c r="W27" s="85">
        <f t="shared" si="1"/>
        <v>95.6</v>
      </c>
    </row>
    <row r="28" spans="2:27" ht="56.25" customHeight="1">
      <c r="B28" s="139" t="s">
        <v>1051</v>
      </c>
      <c r="C28" s="140"/>
      <c r="D28" s="140"/>
      <c r="E28" s="140"/>
      <c r="F28" s="140"/>
      <c r="G28" s="140"/>
      <c r="H28" s="140"/>
      <c r="I28" s="140"/>
      <c r="J28" s="140"/>
      <c r="K28" s="140"/>
      <c r="L28" s="140"/>
      <c r="M28" s="141" t="s">
        <v>1025</v>
      </c>
      <c r="N28" s="141"/>
      <c r="O28" s="141" t="s">
        <v>77</v>
      </c>
      <c r="P28" s="141"/>
      <c r="Q28" s="141" t="s">
        <v>86</v>
      </c>
      <c r="R28" s="141"/>
      <c r="S28" s="84" t="s">
        <v>85</v>
      </c>
      <c r="T28" s="84" t="s">
        <v>1050</v>
      </c>
      <c r="U28" s="84" t="s">
        <v>1049</v>
      </c>
      <c r="V28" s="84">
        <f t="shared" si="0"/>
        <v>729.97</v>
      </c>
      <c r="W28" s="85">
        <f t="shared" si="1"/>
        <v>73.069999999999993</v>
      </c>
    </row>
    <row r="29" spans="2:27" ht="56.25" customHeight="1">
      <c r="B29" s="139" t="s">
        <v>1048</v>
      </c>
      <c r="C29" s="140"/>
      <c r="D29" s="140"/>
      <c r="E29" s="140"/>
      <c r="F29" s="140"/>
      <c r="G29" s="140"/>
      <c r="H29" s="140"/>
      <c r="I29" s="140"/>
      <c r="J29" s="140"/>
      <c r="K29" s="140"/>
      <c r="L29" s="140"/>
      <c r="M29" s="141" t="s">
        <v>1025</v>
      </c>
      <c r="N29" s="141"/>
      <c r="O29" s="141" t="s">
        <v>77</v>
      </c>
      <c r="P29" s="141"/>
      <c r="Q29" s="141" t="s">
        <v>74</v>
      </c>
      <c r="R29" s="141"/>
      <c r="S29" s="84" t="s">
        <v>85</v>
      </c>
      <c r="T29" s="84" t="s">
        <v>193</v>
      </c>
      <c r="U29" s="84" t="s">
        <v>193</v>
      </c>
      <c r="V29" s="84" t="str">
        <f t="shared" si="0"/>
        <v>N/A</v>
      </c>
      <c r="W29" s="85" t="str">
        <f t="shared" si="1"/>
        <v>N/A</v>
      </c>
    </row>
    <row r="30" spans="2:27" ht="56.25" customHeight="1">
      <c r="B30" s="139" t="s">
        <v>1047</v>
      </c>
      <c r="C30" s="140"/>
      <c r="D30" s="140"/>
      <c r="E30" s="140"/>
      <c r="F30" s="140"/>
      <c r="G30" s="140"/>
      <c r="H30" s="140"/>
      <c r="I30" s="140"/>
      <c r="J30" s="140"/>
      <c r="K30" s="140"/>
      <c r="L30" s="140"/>
      <c r="M30" s="141" t="s">
        <v>1025</v>
      </c>
      <c r="N30" s="141"/>
      <c r="O30" s="141" t="s">
        <v>77</v>
      </c>
      <c r="P30" s="141"/>
      <c r="Q30" s="141" t="s">
        <v>74</v>
      </c>
      <c r="R30" s="141"/>
      <c r="S30" s="84" t="s">
        <v>85</v>
      </c>
      <c r="T30" s="84" t="s">
        <v>193</v>
      </c>
      <c r="U30" s="84" t="s">
        <v>193</v>
      </c>
      <c r="V30" s="84" t="str">
        <f t="shared" si="0"/>
        <v>N/A</v>
      </c>
      <c r="W30" s="85" t="str">
        <f t="shared" si="1"/>
        <v>N/A</v>
      </c>
    </row>
    <row r="31" spans="2:27" ht="56.25" customHeight="1">
      <c r="B31" s="139" t="s">
        <v>1046</v>
      </c>
      <c r="C31" s="140"/>
      <c r="D31" s="140"/>
      <c r="E31" s="140"/>
      <c r="F31" s="140"/>
      <c r="G31" s="140"/>
      <c r="H31" s="140"/>
      <c r="I31" s="140"/>
      <c r="J31" s="140"/>
      <c r="K31" s="140"/>
      <c r="L31" s="140"/>
      <c r="M31" s="141" t="s">
        <v>1025</v>
      </c>
      <c r="N31" s="141"/>
      <c r="O31" s="141" t="s">
        <v>77</v>
      </c>
      <c r="P31" s="141"/>
      <c r="Q31" s="141" t="s">
        <v>86</v>
      </c>
      <c r="R31" s="141"/>
      <c r="S31" s="84" t="s">
        <v>348</v>
      </c>
      <c r="T31" s="84" t="s">
        <v>1045</v>
      </c>
      <c r="U31" s="84" t="s">
        <v>1044</v>
      </c>
      <c r="V31" s="84">
        <f t="shared" si="0"/>
        <v>95.24</v>
      </c>
      <c r="W31" s="85">
        <f t="shared" si="1"/>
        <v>88.46</v>
      </c>
    </row>
    <row r="32" spans="2:27" ht="56.25" customHeight="1">
      <c r="B32" s="139" t="s">
        <v>1043</v>
      </c>
      <c r="C32" s="140"/>
      <c r="D32" s="140"/>
      <c r="E32" s="140"/>
      <c r="F32" s="140"/>
      <c r="G32" s="140"/>
      <c r="H32" s="140"/>
      <c r="I32" s="140"/>
      <c r="J32" s="140"/>
      <c r="K32" s="140"/>
      <c r="L32" s="140"/>
      <c r="M32" s="141" t="s">
        <v>1025</v>
      </c>
      <c r="N32" s="141"/>
      <c r="O32" s="141" t="s">
        <v>77</v>
      </c>
      <c r="P32" s="141"/>
      <c r="Q32" s="141" t="s">
        <v>86</v>
      </c>
      <c r="R32" s="141"/>
      <c r="S32" s="84" t="s">
        <v>1042</v>
      </c>
      <c r="T32" s="84" t="s">
        <v>1041</v>
      </c>
      <c r="U32" s="84" t="s">
        <v>1040</v>
      </c>
      <c r="V32" s="84">
        <f t="shared" si="0"/>
        <v>101.15</v>
      </c>
      <c r="W32" s="85">
        <f t="shared" si="1"/>
        <v>94.5</v>
      </c>
    </row>
    <row r="33" spans="2:23" ht="56.25" customHeight="1">
      <c r="B33" s="139" t="s">
        <v>1039</v>
      </c>
      <c r="C33" s="140"/>
      <c r="D33" s="140"/>
      <c r="E33" s="140"/>
      <c r="F33" s="140"/>
      <c r="G33" s="140"/>
      <c r="H33" s="140"/>
      <c r="I33" s="140"/>
      <c r="J33" s="140"/>
      <c r="K33" s="140"/>
      <c r="L33" s="140"/>
      <c r="M33" s="141" t="s">
        <v>1025</v>
      </c>
      <c r="N33" s="141"/>
      <c r="O33" s="141" t="s">
        <v>148</v>
      </c>
      <c r="P33" s="141"/>
      <c r="Q33" s="141" t="s">
        <v>86</v>
      </c>
      <c r="R33" s="141"/>
      <c r="S33" s="84" t="s">
        <v>966</v>
      </c>
      <c r="T33" s="84" t="s">
        <v>1038</v>
      </c>
      <c r="U33" s="84" t="s">
        <v>1037</v>
      </c>
      <c r="V33" s="84">
        <f t="shared" si="0"/>
        <v>117.58</v>
      </c>
      <c r="W33" s="85">
        <f t="shared" si="1"/>
        <v>47.35</v>
      </c>
    </row>
    <row r="34" spans="2:23" ht="56.25" customHeight="1">
      <c r="B34" s="139" t="s">
        <v>1036</v>
      </c>
      <c r="C34" s="140"/>
      <c r="D34" s="140"/>
      <c r="E34" s="140"/>
      <c r="F34" s="140"/>
      <c r="G34" s="140"/>
      <c r="H34" s="140"/>
      <c r="I34" s="140"/>
      <c r="J34" s="140"/>
      <c r="K34" s="140"/>
      <c r="L34" s="140"/>
      <c r="M34" s="141" t="s">
        <v>1025</v>
      </c>
      <c r="N34" s="141"/>
      <c r="O34" s="141" t="s">
        <v>77</v>
      </c>
      <c r="P34" s="141"/>
      <c r="Q34" s="141" t="s">
        <v>86</v>
      </c>
      <c r="R34" s="141"/>
      <c r="S34" s="84" t="s">
        <v>1035</v>
      </c>
      <c r="T34" s="84" t="s">
        <v>1035</v>
      </c>
      <c r="U34" s="84" t="s">
        <v>1034</v>
      </c>
      <c r="V34" s="84">
        <f t="shared" si="0"/>
        <v>66.41</v>
      </c>
      <c r="W34" s="85">
        <f t="shared" si="1"/>
        <v>66.41</v>
      </c>
    </row>
    <row r="35" spans="2:23" ht="56.25" customHeight="1">
      <c r="B35" s="139" t="s">
        <v>1033</v>
      </c>
      <c r="C35" s="140"/>
      <c r="D35" s="140"/>
      <c r="E35" s="140"/>
      <c r="F35" s="140"/>
      <c r="G35" s="140"/>
      <c r="H35" s="140"/>
      <c r="I35" s="140"/>
      <c r="J35" s="140"/>
      <c r="K35" s="140"/>
      <c r="L35" s="140"/>
      <c r="M35" s="141" t="s">
        <v>1025</v>
      </c>
      <c r="N35" s="141"/>
      <c r="O35" s="141" t="s">
        <v>77</v>
      </c>
      <c r="P35" s="141"/>
      <c r="Q35" s="141" t="s">
        <v>86</v>
      </c>
      <c r="R35" s="141"/>
      <c r="S35" s="84" t="s">
        <v>1032</v>
      </c>
      <c r="T35" s="84" t="s">
        <v>1031</v>
      </c>
      <c r="U35" s="84" t="s">
        <v>1030</v>
      </c>
      <c r="V35" s="84">
        <f t="shared" si="0"/>
        <v>170.49</v>
      </c>
      <c r="W35" s="85">
        <f t="shared" si="1"/>
        <v>85.25</v>
      </c>
    </row>
    <row r="36" spans="2:23" ht="56.25" customHeight="1">
      <c r="B36" s="139" t="s">
        <v>1029</v>
      </c>
      <c r="C36" s="140"/>
      <c r="D36" s="140"/>
      <c r="E36" s="140"/>
      <c r="F36" s="140"/>
      <c r="G36" s="140"/>
      <c r="H36" s="140"/>
      <c r="I36" s="140"/>
      <c r="J36" s="140"/>
      <c r="K36" s="140"/>
      <c r="L36" s="140"/>
      <c r="M36" s="141" t="s">
        <v>1025</v>
      </c>
      <c r="N36" s="141"/>
      <c r="O36" s="141" t="s">
        <v>77</v>
      </c>
      <c r="P36" s="141"/>
      <c r="Q36" s="141" t="s">
        <v>86</v>
      </c>
      <c r="R36" s="141"/>
      <c r="S36" s="84" t="s">
        <v>85</v>
      </c>
      <c r="T36" s="84" t="s">
        <v>1028</v>
      </c>
      <c r="U36" s="84" t="s">
        <v>1027</v>
      </c>
      <c r="V36" s="84">
        <f t="shared" si="0"/>
        <v>175.08</v>
      </c>
      <c r="W36" s="85">
        <f t="shared" si="1"/>
        <v>52.7</v>
      </c>
    </row>
    <row r="37" spans="2:23" ht="56.25" customHeight="1">
      <c r="B37" s="139" t="s">
        <v>1026</v>
      </c>
      <c r="C37" s="140"/>
      <c r="D37" s="140"/>
      <c r="E37" s="140"/>
      <c r="F37" s="140"/>
      <c r="G37" s="140"/>
      <c r="H37" s="140"/>
      <c r="I37" s="140"/>
      <c r="J37" s="140"/>
      <c r="K37" s="140"/>
      <c r="L37" s="140"/>
      <c r="M37" s="141" t="s">
        <v>1025</v>
      </c>
      <c r="N37" s="141"/>
      <c r="O37" s="141" t="s">
        <v>77</v>
      </c>
      <c r="P37" s="141"/>
      <c r="Q37" s="141" t="s">
        <v>86</v>
      </c>
      <c r="R37" s="141"/>
      <c r="S37" s="84" t="s">
        <v>85</v>
      </c>
      <c r="T37" s="84" t="s">
        <v>67</v>
      </c>
      <c r="U37" s="84" t="s">
        <v>67</v>
      </c>
      <c r="V37" s="84" t="str">
        <f t="shared" si="0"/>
        <v>N/A</v>
      </c>
      <c r="W37" s="85">
        <f t="shared" si="1"/>
        <v>0</v>
      </c>
    </row>
    <row r="38" spans="2:23" ht="56.25" customHeight="1">
      <c r="B38" s="139" t="s">
        <v>1024</v>
      </c>
      <c r="C38" s="140"/>
      <c r="D38" s="140"/>
      <c r="E38" s="140"/>
      <c r="F38" s="140"/>
      <c r="G38" s="140"/>
      <c r="H38" s="140"/>
      <c r="I38" s="140"/>
      <c r="J38" s="140"/>
      <c r="K38" s="140"/>
      <c r="L38" s="140"/>
      <c r="M38" s="141" t="s">
        <v>1023</v>
      </c>
      <c r="N38" s="141"/>
      <c r="O38" s="141" t="s">
        <v>77</v>
      </c>
      <c r="P38" s="141"/>
      <c r="Q38" s="141" t="s">
        <v>86</v>
      </c>
      <c r="R38" s="141"/>
      <c r="S38" s="84" t="s">
        <v>85</v>
      </c>
      <c r="T38" s="84" t="s">
        <v>89</v>
      </c>
      <c r="U38" s="84" t="s">
        <v>89</v>
      </c>
      <c r="V38" s="84">
        <f t="shared" si="0"/>
        <v>100</v>
      </c>
      <c r="W38" s="85">
        <f t="shared" si="1"/>
        <v>50</v>
      </c>
    </row>
    <row r="39" spans="2:23" ht="56.25" customHeight="1">
      <c r="B39" s="139" t="s">
        <v>1022</v>
      </c>
      <c r="C39" s="140"/>
      <c r="D39" s="140"/>
      <c r="E39" s="140"/>
      <c r="F39" s="140"/>
      <c r="G39" s="140"/>
      <c r="H39" s="140"/>
      <c r="I39" s="140"/>
      <c r="J39" s="140"/>
      <c r="K39" s="140"/>
      <c r="L39" s="140"/>
      <c r="M39" s="141" t="s">
        <v>677</v>
      </c>
      <c r="N39" s="141"/>
      <c r="O39" s="141" t="s">
        <v>77</v>
      </c>
      <c r="P39" s="141"/>
      <c r="Q39" s="141" t="s">
        <v>86</v>
      </c>
      <c r="R39" s="141"/>
      <c r="S39" s="84" t="s">
        <v>85</v>
      </c>
      <c r="T39" s="84" t="s">
        <v>1021</v>
      </c>
      <c r="U39" s="84" t="s">
        <v>1020</v>
      </c>
      <c r="V39" s="84">
        <f t="shared" si="0"/>
        <v>106.72</v>
      </c>
      <c r="W39" s="85">
        <f t="shared" si="1"/>
        <v>76.2</v>
      </c>
    </row>
    <row r="40" spans="2:23" ht="56.25" customHeight="1">
      <c r="B40" s="139" t="s">
        <v>1019</v>
      </c>
      <c r="C40" s="140"/>
      <c r="D40" s="140"/>
      <c r="E40" s="140"/>
      <c r="F40" s="140"/>
      <c r="G40" s="140"/>
      <c r="H40" s="140"/>
      <c r="I40" s="140"/>
      <c r="J40" s="140"/>
      <c r="K40" s="140"/>
      <c r="L40" s="140"/>
      <c r="M40" s="141" t="s">
        <v>677</v>
      </c>
      <c r="N40" s="141"/>
      <c r="O40" s="141" t="s">
        <v>77</v>
      </c>
      <c r="P40" s="141"/>
      <c r="Q40" s="141" t="s">
        <v>86</v>
      </c>
      <c r="R40" s="141"/>
      <c r="S40" s="84" t="s">
        <v>85</v>
      </c>
      <c r="T40" s="84" t="s">
        <v>281</v>
      </c>
      <c r="U40" s="84" t="s">
        <v>281</v>
      </c>
      <c r="V40" s="84">
        <f t="shared" si="0"/>
        <v>100</v>
      </c>
      <c r="W40" s="85">
        <f t="shared" si="1"/>
        <v>40</v>
      </c>
    </row>
    <row r="41" spans="2:23" ht="56.25" customHeight="1">
      <c r="B41" s="139" t="s">
        <v>1018</v>
      </c>
      <c r="C41" s="140"/>
      <c r="D41" s="140"/>
      <c r="E41" s="140"/>
      <c r="F41" s="140"/>
      <c r="G41" s="140"/>
      <c r="H41" s="140"/>
      <c r="I41" s="140"/>
      <c r="J41" s="140"/>
      <c r="K41" s="140"/>
      <c r="L41" s="140"/>
      <c r="M41" s="141" t="s">
        <v>677</v>
      </c>
      <c r="N41" s="141"/>
      <c r="O41" s="141" t="s">
        <v>77</v>
      </c>
      <c r="P41" s="141"/>
      <c r="Q41" s="141" t="s">
        <v>86</v>
      </c>
      <c r="R41" s="141"/>
      <c r="S41" s="84" t="s">
        <v>85</v>
      </c>
      <c r="T41" s="84" t="s">
        <v>778</v>
      </c>
      <c r="U41" s="84" t="s">
        <v>1017</v>
      </c>
      <c r="V41" s="84">
        <f t="shared" si="0"/>
        <v>107.63</v>
      </c>
      <c r="W41" s="85">
        <f t="shared" si="1"/>
        <v>87.5</v>
      </c>
    </row>
    <row r="42" spans="2:23" ht="56.25" customHeight="1">
      <c r="B42" s="139" t="s">
        <v>1016</v>
      </c>
      <c r="C42" s="140"/>
      <c r="D42" s="140"/>
      <c r="E42" s="140"/>
      <c r="F42" s="140"/>
      <c r="G42" s="140"/>
      <c r="H42" s="140"/>
      <c r="I42" s="140"/>
      <c r="J42" s="140"/>
      <c r="K42" s="140"/>
      <c r="L42" s="140"/>
      <c r="M42" s="141" t="s">
        <v>677</v>
      </c>
      <c r="N42" s="141"/>
      <c r="O42" s="141" t="s">
        <v>77</v>
      </c>
      <c r="P42" s="141"/>
      <c r="Q42" s="141" t="s">
        <v>86</v>
      </c>
      <c r="R42" s="141"/>
      <c r="S42" s="84" t="s">
        <v>85</v>
      </c>
      <c r="T42" s="84" t="s">
        <v>1015</v>
      </c>
      <c r="U42" s="84" t="s">
        <v>1015</v>
      </c>
      <c r="V42" s="84">
        <f t="shared" si="0"/>
        <v>100</v>
      </c>
      <c r="W42" s="85">
        <f t="shared" si="1"/>
        <v>56.3</v>
      </c>
    </row>
    <row r="43" spans="2:23" ht="56.25" customHeight="1">
      <c r="B43" s="139" t="s">
        <v>1014</v>
      </c>
      <c r="C43" s="140"/>
      <c r="D43" s="140"/>
      <c r="E43" s="140"/>
      <c r="F43" s="140"/>
      <c r="G43" s="140"/>
      <c r="H43" s="140"/>
      <c r="I43" s="140"/>
      <c r="J43" s="140"/>
      <c r="K43" s="140"/>
      <c r="L43" s="140"/>
      <c r="M43" s="141" t="s">
        <v>677</v>
      </c>
      <c r="N43" s="141"/>
      <c r="O43" s="141" t="s">
        <v>77</v>
      </c>
      <c r="P43" s="141"/>
      <c r="Q43" s="141" t="s">
        <v>86</v>
      </c>
      <c r="R43" s="141"/>
      <c r="S43" s="84" t="s">
        <v>85</v>
      </c>
      <c r="T43" s="84" t="s">
        <v>67</v>
      </c>
      <c r="U43" s="84" t="s">
        <v>67</v>
      </c>
      <c r="V43" s="84" t="str">
        <f t="shared" si="0"/>
        <v>N/A</v>
      </c>
      <c r="W43" s="85">
        <f t="shared" si="1"/>
        <v>0</v>
      </c>
    </row>
    <row r="44" spans="2:23" ht="56.25" customHeight="1">
      <c r="B44" s="139" t="s">
        <v>1013</v>
      </c>
      <c r="C44" s="140"/>
      <c r="D44" s="140"/>
      <c r="E44" s="140"/>
      <c r="F44" s="140"/>
      <c r="G44" s="140"/>
      <c r="H44" s="140"/>
      <c r="I44" s="140"/>
      <c r="J44" s="140"/>
      <c r="K44" s="140"/>
      <c r="L44" s="140"/>
      <c r="M44" s="141" t="s">
        <v>677</v>
      </c>
      <c r="N44" s="141"/>
      <c r="O44" s="141" t="s">
        <v>77</v>
      </c>
      <c r="P44" s="141"/>
      <c r="Q44" s="141" t="s">
        <v>86</v>
      </c>
      <c r="R44" s="141"/>
      <c r="S44" s="84" t="s">
        <v>499</v>
      </c>
      <c r="T44" s="84" t="s">
        <v>499</v>
      </c>
      <c r="U44" s="84" t="s">
        <v>1012</v>
      </c>
      <c r="V44" s="84">
        <f t="shared" si="0"/>
        <v>111.38</v>
      </c>
      <c r="W44" s="85">
        <f t="shared" si="1"/>
        <v>111.38</v>
      </c>
    </row>
    <row r="45" spans="2:23" ht="56.25" customHeight="1">
      <c r="B45" s="139" t="s">
        <v>1011</v>
      </c>
      <c r="C45" s="140"/>
      <c r="D45" s="140"/>
      <c r="E45" s="140"/>
      <c r="F45" s="140"/>
      <c r="G45" s="140"/>
      <c r="H45" s="140"/>
      <c r="I45" s="140"/>
      <c r="J45" s="140"/>
      <c r="K45" s="140"/>
      <c r="L45" s="140"/>
      <c r="M45" s="141" t="s">
        <v>677</v>
      </c>
      <c r="N45" s="141"/>
      <c r="O45" s="141" t="s">
        <v>77</v>
      </c>
      <c r="P45" s="141"/>
      <c r="Q45" s="141" t="s">
        <v>86</v>
      </c>
      <c r="R45" s="141"/>
      <c r="S45" s="84" t="s">
        <v>85</v>
      </c>
      <c r="T45" s="84" t="s">
        <v>1010</v>
      </c>
      <c r="U45" s="84" t="s">
        <v>1009</v>
      </c>
      <c r="V45" s="84">
        <f t="shared" si="0"/>
        <v>106.66</v>
      </c>
      <c r="W45" s="85">
        <f t="shared" si="1"/>
        <v>83.3</v>
      </c>
    </row>
    <row r="46" spans="2:23" ht="56.25" customHeight="1">
      <c r="B46" s="139" t="s">
        <v>1008</v>
      </c>
      <c r="C46" s="140"/>
      <c r="D46" s="140"/>
      <c r="E46" s="140"/>
      <c r="F46" s="140"/>
      <c r="G46" s="140"/>
      <c r="H46" s="140"/>
      <c r="I46" s="140"/>
      <c r="J46" s="140"/>
      <c r="K46" s="140"/>
      <c r="L46" s="140"/>
      <c r="M46" s="141" t="s">
        <v>677</v>
      </c>
      <c r="N46" s="141"/>
      <c r="O46" s="141" t="s">
        <v>77</v>
      </c>
      <c r="P46" s="141"/>
      <c r="Q46" s="141" t="s">
        <v>86</v>
      </c>
      <c r="R46" s="141"/>
      <c r="S46" s="84" t="s">
        <v>85</v>
      </c>
      <c r="T46" s="84" t="s">
        <v>1007</v>
      </c>
      <c r="U46" s="84" t="s">
        <v>1006</v>
      </c>
      <c r="V46" s="84">
        <f t="shared" si="0"/>
        <v>107.98</v>
      </c>
      <c r="W46" s="85">
        <f t="shared" si="1"/>
        <v>51.4</v>
      </c>
    </row>
    <row r="47" spans="2:23" ht="56.25" customHeight="1">
      <c r="B47" s="139" t="s">
        <v>1005</v>
      </c>
      <c r="C47" s="140"/>
      <c r="D47" s="140"/>
      <c r="E47" s="140"/>
      <c r="F47" s="140"/>
      <c r="G47" s="140"/>
      <c r="H47" s="140"/>
      <c r="I47" s="140"/>
      <c r="J47" s="140"/>
      <c r="K47" s="140"/>
      <c r="L47" s="140"/>
      <c r="M47" s="141" t="s">
        <v>677</v>
      </c>
      <c r="N47" s="141"/>
      <c r="O47" s="141" t="s">
        <v>77</v>
      </c>
      <c r="P47" s="141"/>
      <c r="Q47" s="141" t="s">
        <v>86</v>
      </c>
      <c r="R47" s="141"/>
      <c r="S47" s="84" t="s">
        <v>85</v>
      </c>
      <c r="T47" s="84" t="s">
        <v>1004</v>
      </c>
      <c r="U47" s="84" t="s">
        <v>1001</v>
      </c>
      <c r="V47" s="84">
        <f t="shared" si="0"/>
        <v>106.46</v>
      </c>
      <c r="W47" s="85">
        <f t="shared" si="1"/>
        <v>92.3</v>
      </c>
    </row>
    <row r="48" spans="2:23" ht="56.25" customHeight="1">
      <c r="B48" s="139" t="s">
        <v>1003</v>
      </c>
      <c r="C48" s="140"/>
      <c r="D48" s="140"/>
      <c r="E48" s="140"/>
      <c r="F48" s="140"/>
      <c r="G48" s="140"/>
      <c r="H48" s="140"/>
      <c r="I48" s="140"/>
      <c r="J48" s="140"/>
      <c r="K48" s="140"/>
      <c r="L48" s="140"/>
      <c r="M48" s="141" t="s">
        <v>677</v>
      </c>
      <c r="N48" s="141"/>
      <c r="O48" s="141" t="s">
        <v>77</v>
      </c>
      <c r="P48" s="141"/>
      <c r="Q48" s="141" t="s">
        <v>86</v>
      </c>
      <c r="R48" s="141"/>
      <c r="S48" s="84" t="s">
        <v>85</v>
      </c>
      <c r="T48" s="84" t="s">
        <v>67</v>
      </c>
      <c r="U48" s="84" t="s">
        <v>67</v>
      </c>
      <c r="V48" s="84" t="str">
        <f t="shared" si="0"/>
        <v>N/A</v>
      </c>
      <c r="W48" s="85">
        <f t="shared" si="1"/>
        <v>0</v>
      </c>
    </row>
    <row r="49" spans="2:23" ht="56.25" customHeight="1">
      <c r="B49" s="139" t="s">
        <v>1002</v>
      </c>
      <c r="C49" s="140"/>
      <c r="D49" s="140"/>
      <c r="E49" s="140"/>
      <c r="F49" s="140"/>
      <c r="G49" s="140"/>
      <c r="H49" s="140"/>
      <c r="I49" s="140"/>
      <c r="J49" s="140"/>
      <c r="K49" s="140"/>
      <c r="L49" s="140"/>
      <c r="M49" s="141" t="s">
        <v>677</v>
      </c>
      <c r="N49" s="141"/>
      <c r="O49" s="141" t="s">
        <v>77</v>
      </c>
      <c r="P49" s="141"/>
      <c r="Q49" s="141" t="s">
        <v>86</v>
      </c>
      <c r="R49" s="141"/>
      <c r="S49" s="84" t="s">
        <v>85</v>
      </c>
      <c r="T49" s="84" t="s">
        <v>1001</v>
      </c>
      <c r="U49" s="84" t="s">
        <v>977</v>
      </c>
      <c r="V49" s="84">
        <f t="shared" si="0"/>
        <v>104.23</v>
      </c>
      <c r="W49" s="85">
        <f t="shared" si="1"/>
        <v>96.2</v>
      </c>
    </row>
    <row r="50" spans="2:23" ht="56.25" customHeight="1">
      <c r="B50" s="139" t="s">
        <v>1000</v>
      </c>
      <c r="C50" s="140"/>
      <c r="D50" s="140"/>
      <c r="E50" s="140"/>
      <c r="F50" s="140"/>
      <c r="G50" s="140"/>
      <c r="H50" s="140"/>
      <c r="I50" s="140"/>
      <c r="J50" s="140"/>
      <c r="K50" s="140"/>
      <c r="L50" s="140"/>
      <c r="M50" s="141" t="s">
        <v>677</v>
      </c>
      <c r="N50" s="141"/>
      <c r="O50" s="141" t="s">
        <v>77</v>
      </c>
      <c r="P50" s="141"/>
      <c r="Q50" s="141" t="s">
        <v>86</v>
      </c>
      <c r="R50" s="141"/>
      <c r="S50" s="84" t="s">
        <v>85</v>
      </c>
      <c r="T50" s="84" t="s">
        <v>999</v>
      </c>
      <c r="U50" s="84" t="s">
        <v>568</v>
      </c>
      <c r="V50" s="84">
        <f t="shared" si="0"/>
        <v>98.21</v>
      </c>
      <c r="W50" s="85">
        <f t="shared" si="1"/>
        <v>55</v>
      </c>
    </row>
    <row r="51" spans="2:23" ht="56.25" customHeight="1">
      <c r="B51" s="139" t="s">
        <v>998</v>
      </c>
      <c r="C51" s="140"/>
      <c r="D51" s="140"/>
      <c r="E51" s="140"/>
      <c r="F51" s="140"/>
      <c r="G51" s="140"/>
      <c r="H51" s="140"/>
      <c r="I51" s="140"/>
      <c r="J51" s="140"/>
      <c r="K51" s="140"/>
      <c r="L51" s="140"/>
      <c r="M51" s="141" t="s">
        <v>677</v>
      </c>
      <c r="N51" s="141"/>
      <c r="O51" s="141" t="s">
        <v>77</v>
      </c>
      <c r="P51" s="141"/>
      <c r="Q51" s="141" t="s">
        <v>86</v>
      </c>
      <c r="R51" s="141"/>
      <c r="S51" s="84" t="s">
        <v>85</v>
      </c>
      <c r="T51" s="84" t="s">
        <v>85</v>
      </c>
      <c r="U51" s="84" t="s">
        <v>85</v>
      </c>
      <c r="V51" s="84">
        <f t="shared" si="0"/>
        <v>100</v>
      </c>
      <c r="W51" s="85">
        <f t="shared" si="1"/>
        <v>100</v>
      </c>
    </row>
    <row r="52" spans="2:23" ht="56.25" customHeight="1">
      <c r="B52" s="139" t="s">
        <v>997</v>
      </c>
      <c r="C52" s="140"/>
      <c r="D52" s="140"/>
      <c r="E52" s="140"/>
      <c r="F52" s="140"/>
      <c r="G52" s="140"/>
      <c r="H52" s="140"/>
      <c r="I52" s="140"/>
      <c r="J52" s="140"/>
      <c r="K52" s="140"/>
      <c r="L52" s="140"/>
      <c r="M52" s="141" t="s">
        <v>677</v>
      </c>
      <c r="N52" s="141"/>
      <c r="O52" s="141" t="s">
        <v>77</v>
      </c>
      <c r="P52" s="141"/>
      <c r="Q52" s="141" t="s">
        <v>86</v>
      </c>
      <c r="R52" s="141"/>
      <c r="S52" s="84" t="s">
        <v>85</v>
      </c>
      <c r="T52" s="84" t="s">
        <v>996</v>
      </c>
      <c r="U52" s="84" t="s">
        <v>996</v>
      </c>
      <c r="V52" s="84">
        <f t="shared" si="0"/>
        <v>100</v>
      </c>
      <c r="W52" s="85">
        <f t="shared" si="1"/>
        <v>51.5</v>
      </c>
    </row>
    <row r="53" spans="2:23" ht="56.25" customHeight="1">
      <c r="B53" s="139" t="s">
        <v>995</v>
      </c>
      <c r="C53" s="140"/>
      <c r="D53" s="140"/>
      <c r="E53" s="140"/>
      <c r="F53" s="140"/>
      <c r="G53" s="140"/>
      <c r="H53" s="140"/>
      <c r="I53" s="140"/>
      <c r="J53" s="140"/>
      <c r="K53" s="140"/>
      <c r="L53" s="140"/>
      <c r="M53" s="141" t="s">
        <v>677</v>
      </c>
      <c r="N53" s="141"/>
      <c r="O53" s="141" t="s">
        <v>77</v>
      </c>
      <c r="P53" s="141"/>
      <c r="Q53" s="141" t="s">
        <v>86</v>
      </c>
      <c r="R53" s="141"/>
      <c r="S53" s="84" t="s">
        <v>85</v>
      </c>
      <c r="T53" s="84" t="s">
        <v>994</v>
      </c>
      <c r="U53" s="84" t="s">
        <v>993</v>
      </c>
      <c r="V53" s="84">
        <f t="shared" ref="V53:V72" si="2">+IF(ISERR(U53/T53*100),"N/A",ROUND(U53/T53*100,2))</f>
        <v>100.83</v>
      </c>
      <c r="W53" s="85">
        <f t="shared" ref="W53:W72" si="3">+IF(ISERR(U53/S53*100),"N/A",ROUND(U53/S53*100,2))</f>
        <v>97.5</v>
      </c>
    </row>
    <row r="54" spans="2:23" ht="56.25" customHeight="1">
      <c r="B54" s="139" t="s">
        <v>992</v>
      </c>
      <c r="C54" s="140"/>
      <c r="D54" s="140"/>
      <c r="E54" s="140"/>
      <c r="F54" s="140"/>
      <c r="G54" s="140"/>
      <c r="H54" s="140"/>
      <c r="I54" s="140"/>
      <c r="J54" s="140"/>
      <c r="K54" s="140"/>
      <c r="L54" s="140"/>
      <c r="M54" s="141" t="s">
        <v>677</v>
      </c>
      <c r="N54" s="141"/>
      <c r="O54" s="141" t="s">
        <v>77</v>
      </c>
      <c r="P54" s="141"/>
      <c r="Q54" s="141" t="s">
        <v>86</v>
      </c>
      <c r="R54" s="141"/>
      <c r="S54" s="84" t="s">
        <v>85</v>
      </c>
      <c r="T54" s="84" t="s">
        <v>991</v>
      </c>
      <c r="U54" s="84" t="s">
        <v>991</v>
      </c>
      <c r="V54" s="84">
        <f t="shared" si="2"/>
        <v>100</v>
      </c>
      <c r="W54" s="85">
        <f t="shared" si="3"/>
        <v>47.2</v>
      </c>
    </row>
    <row r="55" spans="2:23" ht="56.25" customHeight="1">
      <c r="B55" s="139" t="s">
        <v>990</v>
      </c>
      <c r="C55" s="140"/>
      <c r="D55" s="140"/>
      <c r="E55" s="140"/>
      <c r="F55" s="140"/>
      <c r="G55" s="140"/>
      <c r="H55" s="140"/>
      <c r="I55" s="140"/>
      <c r="J55" s="140"/>
      <c r="K55" s="140"/>
      <c r="L55" s="140"/>
      <c r="M55" s="141" t="s">
        <v>677</v>
      </c>
      <c r="N55" s="141"/>
      <c r="O55" s="141" t="s">
        <v>77</v>
      </c>
      <c r="P55" s="141"/>
      <c r="Q55" s="141" t="s">
        <v>86</v>
      </c>
      <c r="R55" s="141"/>
      <c r="S55" s="84" t="s">
        <v>85</v>
      </c>
      <c r="T55" s="84" t="s">
        <v>85</v>
      </c>
      <c r="U55" s="84" t="s">
        <v>989</v>
      </c>
      <c r="V55" s="84">
        <f t="shared" si="2"/>
        <v>110.7</v>
      </c>
      <c r="W55" s="85">
        <f t="shared" si="3"/>
        <v>110.7</v>
      </c>
    </row>
    <row r="56" spans="2:23" ht="56.25" customHeight="1">
      <c r="B56" s="139" t="s">
        <v>988</v>
      </c>
      <c r="C56" s="140"/>
      <c r="D56" s="140"/>
      <c r="E56" s="140"/>
      <c r="F56" s="140"/>
      <c r="G56" s="140"/>
      <c r="H56" s="140"/>
      <c r="I56" s="140"/>
      <c r="J56" s="140"/>
      <c r="K56" s="140"/>
      <c r="L56" s="140"/>
      <c r="M56" s="141" t="s">
        <v>677</v>
      </c>
      <c r="N56" s="141"/>
      <c r="O56" s="141" t="s">
        <v>77</v>
      </c>
      <c r="P56" s="141"/>
      <c r="Q56" s="141" t="s">
        <v>86</v>
      </c>
      <c r="R56" s="141"/>
      <c r="S56" s="84" t="s">
        <v>85</v>
      </c>
      <c r="T56" s="84" t="s">
        <v>85</v>
      </c>
      <c r="U56" s="84" t="s">
        <v>987</v>
      </c>
      <c r="V56" s="84">
        <f t="shared" si="2"/>
        <v>150.5</v>
      </c>
      <c r="W56" s="85">
        <f t="shared" si="3"/>
        <v>150.5</v>
      </c>
    </row>
    <row r="57" spans="2:23" ht="56.25" customHeight="1">
      <c r="B57" s="139" t="s">
        <v>986</v>
      </c>
      <c r="C57" s="140"/>
      <c r="D57" s="140"/>
      <c r="E57" s="140"/>
      <c r="F57" s="140"/>
      <c r="G57" s="140"/>
      <c r="H57" s="140"/>
      <c r="I57" s="140"/>
      <c r="J57" s="140"/>
      <c r="K57" s="140"/>
      <c r="L57" s="140"/>
      <c r="M57" s="141" t="s">
        <v>677</v>
      </c>
      <c r="N57" s="141"/>
      <c r="O57" s="141" t="s">
        <v>77</v>
      </c>
      <c r="P57" s="141"/>
      <c r="Q57" s="141" t="s">
        <v>86</v>
      </c>
      <c r="R57" s="141"/>
      <c r="S57" s="84" t="s">
        <v>85</v>
      </c>
      <c r="T57" s="84" t="s">
        <v>85</v>
      </c>
      <c r="U57" s="84" t="s">
        <v>985</v>
      </c>
      <c r="V57" s="84">
        <f t="shared" si="2"/>
        <v>110.9</v>
      </c>
      <c r="W57" s="85">
        <f t="shared" si="3"/>
        <v>110.9</v>
      </c>
    </row>
    <row r="58" spans="2:23" ht="56.25" customHeight="1">
      <c r="B58" s="139" t="s">
        <v>984</v>
      </c>
      <c r="C58" s="140"/>
      <c r="D58" s="140"/>
      <c r="E58" s="140"/>
      <c r="F58" s="140"/>
      <c r="G58" s="140"/>
      <c r="H58" s="140"/>
      <c r="I58" s="140"/>
      <c r="J58" s="140"/>
      <c r="K58" s="140"/>
      <c r="L58" s="140"/>
      <c r="M58" s="141" t="s">
        <v>677</v>
      </c>
      <c r="N58" s="141"/>
      <c r="O58" s="141" t="s">
        <v>77</v>
      </c>
      <c r="P58" s="141"/>
      <c r="Q58" s="141" t="s">
        <v>86</v>
      </c>
      <c r="R58" s="141"/>
      <c r="S58" s="84" t="s">
        <v>85</v>
      </c>
      <c r="T58" s="84" t="s">
        <v>85</v>
      </c>
      <c r="U58" s="84" t="s">
        <v>983</v>
      </c>
      <c r="V58" s="84">
        <f t="shared" si="2"/>
        <v>94.2</v>
      </c>
      <c r="W58" s="85">
        <f t="shared" si="3"/>
        <v>94.2</v>
      </c>
    </row>
    <row r="59" spans="2:23" ht="56.25" customHeight="1">
      <c r="B59" s="139" t="s">
        <v>982</v>
      </c>
      <c r="C59" s="140"/>
      <c r="D59" s="140"/>
      <c r="E59" s="140"/>
      <c r="F59" s="140"/>
      <c r="G59" s="140"/>
      <c r="H59" s="140"/>
      <c r="I59" s="140"/>
      <c r="J59" s="140"/>
      <c r="K59" s="140"/>
      <c r="L59" s="140"/>
      <c r="M59" s="141" t="s">
        <v>677</v>
      </c>
      <c r="N59" s="141"/>
      <c r="O59" s="141" t="s">
        <v>77</v>
      </c>
      <c r="P59" s="141"/>
      <c r="Q59" s="141" t="s">
        <v>86</v>
      </c>
      <c r="R59" s="141"/>
      <c r="S59" s="84" t="s">
        <v>85</v>
      </c>
      <c r="T59" s="84" t="s">
        <v>85</v>
      </c>
      <c r="U59" s="84" t="s">
        <v>981</v>
      </c>
      <c r="V59" s="84">
        <f t="shared" si="2"/>
        <v>99.7</v>
      </c>
      <c r="W59" s="85">
        <f t="shared" si="3"/>
        <v>99.7</v>
      </c>
    </row>
    <row r="60" spans="2:23" ht="56.25" customHeight="1">
      <c r="B60" s="139" t="s">
        <v>980</v>
      </c>
      <c r="C60" s="140"/>
      <c r="D60" s="140"/>
      <c r="E60" s="140"/>
      <c r="F60" s="140"/>
      <c r="G60" s="140"/>
      <c r="H60" s="140"/>
      <c r="I60" s="140"/>
      <c r="J60" s="140"/>
      <c r="K60" s="140"/>
      <c r="L60" s="140"/>
      <c r="M60" s="141" t="s">
        <v>677</v>
      </c>
      <c r="N60" s="141"/>
      <c r="O60" s="141" t="s">
        <v>77</v>
      </c>
      <c r="P60" s="141"/>
      <c r="Q60" s="141" t="s">
        <v>86</v>
      </c>
      <c r="R60" s="141"/>
      <c r="S60" s="84" t="s">
        <v>85</v>
      </c>
      <c r="T60" s="84" t="s">
        <v>67</v>
      </c>
      <c r="U60" s="84" t="s">
        <v>67</v>
      </c>
      <c r="V60" s="84" t="str">
        <f t="shared" si="2"/>
        <v>N/A</v>
      </c>
      <c r="W60" s="85">
        <f t="shared" si="3"/>
        <v>0</v>
      </c>
    </row>
    <row r="61" spans="2:23" ht="56.25" customHeight="1">
      <c r="B61" s="139" t="s">
        <v>979</v>
      </c>
      <c r="C61" s="140"/>
      <c r="D61" s="140"/>
      <c r="E61" s="140"/>
      <c r="F61" s="140"/>
      <c r="G61" s="140"/>
      <c r="H61" s="140"/>
      <c r="I61" s="140"/>
      <c r="J61" s="140"/>
      <c r="K61" s="140"/>
      <c r="L61" s="140"/>
      <c r="M61" s="141" t="s">
        <v>677</v>
      </c>
      <c r="N61" s="141"/>
      <c r="O61" s="141" t="s">
        <v>77</v>
      </c>
      <c r="P61" s="141"/>
      <c r="Q61" s="141" t="s">
        <v>86</v>
      </c>
      <c r="R61" s="141"/>
      <c r="S61" s="84" t="s">
        <v>910</v>
      </c>
      <c r="T61" s="84" t="s">
        <v>978</v>
      </c>
      <c r="U61" s="84" t="s">
        <v>977</v>
      </c>
      <c r="V61" s="84">
        <f t="shared" si="2"/>
        <v>104.57</v>
      </c>
      <c r="W61" s="85">
        <f t="shared" si="3"/>
        <v>102.78</v>
      </c>
    </row>
    <row r="62" spans="2:23" ht="56.25" customHeight="1">
      <c r="B62" s="139" t="s">
        <v>976</v>
      </c>
      <c r="C62" s="140"/>
      <c r="D62" s="140"/>
      <c r="E62" s="140"/>
      <c r="F62" s="140"/>
      <c r="G62" s="140"/>
      <c r="H62" s="140"/>
      <c r="I62" s="140"/>
      <c r="J62" s="140"/>
      <c r="K62" s="140"/>
      <c r="L62" s="140"/>
      <c r="M62" s="141" t="s">
        <v>677</v>
      </c>
      <c r="N62" s="141"/>
      <c r="O62" s="141" t="s">
        <v>77</v>
      </c>
      <c r="P62" s="141"/>
      <c r="Q62" s="141" t="s">
        <v>86</v>
      </c>
      <c r="R62" s="141"/>
      <c r="S62" s="84" t="s">
        <v>975</v>
      </c>
      <c r="T62" s="84" t="s">
        <v>974</v>
      </c>
      <c r="U62" s="84" t="s">
        <v>963</v>
      </c>
      <c r="V62" s="84">
        <f t="shared" si="2"/>
        <v>62.22</v>
      </c>
      <c r="W62" s="85">
        <f t="shared" si="3"/>
        <v>50.73</v>
      </c>
    </row>
    <row r="63" spans="2:23" ht="56.25" customHeight="1">
      <c r="B63" s="139" t="s">
        <v>973</v>
      </c>
      <c r="C63" s="140"/>
      <c r="D63" s="140"/>
      <c r="E63" s="140"/>
      <c r="F63" s="140"/>
      <c r="G63" s="140"/>
      <c r="H63" s="140"/>
      <c r="I63" s="140"/>
      <c r="J63" s="140"/>
      <c r="K63" s="140"/>
      <c r="L63" s="140"/>
      <c r="M63" s="141" t="s">
        <v>677</v>
      </c>
      <c r="N63" s="141"/>
      <c r="O63" s="141" t="s">
        <v>77</v>
      </c>
      <c r="P63" s="141"/>
      <c r="Q63" s="141" t="s">
        <v>86</v>
      </c>
      <c r="R63" s="141"/>
      <c r="S63" s="84" t="s">
        <v>972</v>
      </c>
      <c r="T63" s="84" t="s">
        <v>971</v>
      </c>
      <c r="U63" s="84" t="s">
        <v>970</v>
      </c>
      <c r="V63" s="84">
        <f t="shared" si="2"/>
        <v>93.24</v>
      </c>
      <c r="W63" s="85">
        <f t="shared" si="3"/>
        <v>98.96</v>
      </c>
    </row>
    <row r="64" spans="2:23" ht="56.25" customHeight="1">
      <c r="B64" s="139" t="s">
        <v>969</v>
      </c>
      <c r="C64" s="140"/>
      <c r="D64" s="140"/>
      <c r="E64" s="140"/>
      <c r="F64" s="140"/>
      <c r="G64" s="140"/>
      <c r="H64" s="140"/>
      <c r="I64" s="140"/>
      <c r="J64" s="140"/>
      <c r="K64" s="140"/>
      <c r="L64" s="140"/>
      <c r="M64" s="141" t="s">
        <v>790</v>
      </c>
      <c r="N64" s="141"/>
      <c r="O64" s="141" t="s">
        <v>77</v>
      </c>
      <c r="P64" s="141"/>
      <c r="Q64" s="141" t="s">
        <v>86</v>
      </c>
      <c r="R64" s="141"/>
      <c r="S64" s="84" t="s">
        <v>968</v>
      </c>
      <c r="T64" s="84" t="s">
        <v>967</v>
      </c>
      <c r="U64" s="84" t="s">
        <v>966</v>
      </c>
      <c r="V64" s="84">
        <f t="shared" si="2"/>
        <v>120.21</v>
      </c>
      <c r="W64" s="85">
        <f t="shared" si="3"/>
        <v>67.87</v>
      </c>
    </row>
    <row r="65" spans="2:25" ht="56.25" customHeight="1">
      <c r="B65" s="139" t="s">
        <v>965</v>
      </c>
      <c r="C65" s="140"/>
      <c r="D65" s="140"/>
      <c r="E65" s="140"/>
      <c r="F65" s="140"/>
      <c r="G65" s="140"/>
      <c r="H65" s="140"/>
      <c r="I65" s="140"/>
      <c r="J65" s="140"/>
      <c r="K65" s="140"/>
      <c r="L65" s="140"/>
      <c r="M65" s="141" t="s">
        <v>790</v>
      </c>
      <c r="N65" s="141"/>
      <c r="O65" s="141" t="s">
        <v>77</v>
      </c>
      <c r="P65" s="141"/>
      <c r="Q65" s="141" t="s">
        <v>86</v>
      </c>
      <c r="R65" s="141"/>
      <c r="S65" s="84" t="s">
        <v>964</v>
      </c>
      <c r="T65" s="84" t="s">
        <v>964</v>
      </c>
      <c r="U65" s="84" t="s">
        <v>963</v>
      </c>
      <c r="V65" s="84">
        <f t="shared" si="2"/>
        <v>66.400000000000006</v>
      </c>
      <c r="W65" s="85">
        <f t="shared" si="3"/>
        <v>66.400000000000006</v>
      </c>
    </row>
    <row r="66" spans="2:25" ht="56.25" customHeight="1">
      <c r="B66" s="139" t="s">
        <v>962</v>
      </c>
      <c r="C66" s="140"/>
      <c r="D66" s="140"/>
      <c r="E66" s="140"/>
      <c r="F66" s="140"/>
      <c r="G66" s="140"/>
      <c r="H66" s="140"/>
      <c r="I66" s="140"/>
      <c r="J66" s="140"/>
      <c r="K66" s="140"/>
      <c r="L66" s="140"/>
      <c r="M66" s="141" t="s">
        <v>790</v>
      </c>
      <c r="N66" s="141"/>
      <c r="O66" s="141" t="s">
        <v>77</v>
      </c>
      <c r="P66" s="141"/>
      <c r="Q66" s="141" t="s">
        <v>86</v>
      </c>
      <c r="R66" s="141"/>
      <c r="S66" s="84" t="s">
        <v>961</v>
      </c>
      <c r="T66" s="84" t="s">
        <v>960</v>
      </c>
      <c r="U66" s="84" t="s">
        <v>959</v>
      </c>
      <c r="V66" s="84">
        <f t="shared" si="2"/>
        <v>532.71</v>
      </c>
      <c r="W66" s="85">
        <f t="shared" si="3"/>
        <v>420.66</v>
      </c>
    </row>
    <row r="67" spans="2:25" ht="56.25" customHeight="1">
      <c r="B67" s="139" t="s">
        <v>958</v>
      </c>
      <c r="C67" s="140"/>
      <c r="D67" s="140"/>
      <c r="E67" s="140"/>
      <c r="F67" s="140"/>
      <c r="G67" s="140"/>
      <c r="H67" s="140"/>
      <c r="I67" s="140"/>
      <c r="J67" s="140"/>
      <c r="K67" s="140"/>
      <c r="L67" s="140"/>
      <c r="M67" s="141" t="s">
        <v>790</v>
      </c>
      <c r="N67" s="141"/>
      <c r="O67" s="141" t="s">
        <v>77</v>
      </c>
      <c r="P67" s="141"/>
      <c r="Q67" s="141" t="s">
        <v>86</v>
      </c>
      <c r="R67" s="141"/>
      <c r="S67" s="84" t="s">
        <v>957</v>
      </c>
      <c r="T67" s="84" t="s">
        <v>956</v>
      </c>
      <c r="U67" s="84" t="s">
        <v>955</v>
      </c>
      <c r="V67" s="84">
        <f t="shared" si="2"/>
        <v>66.67</v>
      </c>
      <c r="W67" s="85">
        <f t="shared" si="3"/>
        <v>65.459999999999994</v>
      </c>
    </row>
    <row r="68" spans="2:25" ht="56.25" customHeight="1">
      <c r="B68" s="139" t="s">
        <v>954</v>
      </c>
      <c r="C68" s="140"/>
      <c r="D68" s="140"/>
      <c r="E68" s="140"/>
      <c r="F68" s="140"/>
      <c r="G68" s="140"/>
      <c r="H68" s="140"/>
      <c r="I68" s="140"/>
      <c r="J68" s="140"/>
      <c r="K68" s="140"/>
      <c r="L68" s="140"/>
      <c r="M68" s="141" t="s">
        <v>790</v>
      </c>
      <c r="N68" s="141"/>
      <c r="O68" s="141" t="s">
        <v>77</v>
      </c>
      <c r="P68" s="141"/>
      <c r="Q68" s="141" t="s">
        <v>86</v>
      </c>
      <c r="R68" s="141"/>
      <c r="S68" s="84" t="s">
        <v>953</v>
      </c>
      <c r="T68" s="84" t="s">
        <v>952</v>
      </c>
      <c r="U68" s="84" t="s">
        <v>951</v>
      </c>
      <c r="V68" s="84">
        <f t="shared" si="2"/>
        <v>959.39</v>
      </c>
      <c r="W68" s="85">
        <f t="shared" si="3"/>
        <v>829.2</v>
      </c>
    </row>
    <row r="69" spans="2:25" ht="56.25" customHeight="1">
      <c r="B69" s="139" t="s">
        <v>950</v>
      </c>
      <c r="C69" s="140"/>
      <c r="D69" s="140"/>
      <c r="E69" s="140"/>
      <c r="F69" s="140"/>
      <c r="G69" s="140"/>
      <c r="H69" s="140"/>
      <c r="I69" s="140"/>
      <c r="J69" s="140"/>
      <c r="K69" s="140"/>
      <c r="L69" s="140"/>
      <c r="M69" s="141" t="s">
        <v>945</v>
      </c>
      <c r="N69" s="141"/>
      <c r="O69" s="141" t="s">
        <v>77</v>
      </c>
      <c r="P69" s="141"/>
      <c r="Q69" s="141" t="s">
        <v>86</v>
      </c>
      <c r="R69" s="141"/>
      <c r="S69" s="84" t="s">
        <v>85</v>
      </c>
      <c r="T69" s="84" t="s">
        <v>85</v>
      </c>
      <c r="U69" s="84" t="s">
        <v>949</v>
      </c>
      <c r="V69" s="84">
        <f t="shared" si="2"/>
        <v>107.92</v>
      </c>
      <c r="W69" s="85">
        <f t="shared" si="3"/>
        <v>107.92</v>
      </c>
    </row>
    <row r="70" spans="2:25" ht="56.25" customHeight="1">
      <c r="B70" s="139" t="s">
        <v>948</v>
      </c>
      <c r="C70" s="140"/>
      <c r="D70" s="140"/>
      <c r="E70" s="140"/>
      <c r="F70" s="140"/>
      <c r="G70" s="140"/>
      <c r="H70" s="140"/>
      <c r="I70" s="140"/>
      <c r="J70" s="140"/>
      <c r="K70" s="140"/>
      <c r="L70" s="140"/>
      <c r="M70" s="141" t="s">
        <v>945</v>
      </c>
      <c r="N70" s="141"/>
      <c r="O70" s="141" t="s">
        <v>77</v>
      </c>
      <c r="P70" s="141"/>
      <c r="Q70" s="141" t="s">
        <v>86</v>
      </c>
      <c r="R70" s="141"/>
      <c r="S70" s="84" t="s">
        <v>85</v>
      </c>
      <c r="T70" s="84" t="s">
        <v>85</v>
      </c>
      <c r="U70" s="84" t="s">
        <v>947</v>
      </c>
      <c r="V70" s="84">
        <f t="shared" si="2"/>
        <v>139.75</v>
      </c>
      <c r="W70" s="85">
        <f t="shared" si="3"/>
        <v>139.75</v>
      </c>
    </row>
    <row r="71" spans="2:25" ht="56.25" customHeight="1">
      <c r="B71" s="139" t="s">
        <v>946</v>
      </c>
      <c r="C71" s="140"/>
      <c r="D71" s="140"/>
      <c r="E71" s="140"/>
      <c r="F71" s="140"/>
      <c r="G71" s="140"/>
      <c r="H71" s="140"/>
      <c r="I71" s="140"/>
      <c r="J71" s="140"/>
      <c r="K71" s="140"/>
      <c r="L71" s="140"/>
      <c r="M71" s="141" t="s">
        <v>945</v>
      </c>
      <c r="N71" s="141"/>
      <c r="O71" s="141" t="s">
        <v>77</v>
      </c>
      <c r="P71" s="141"/>
      <c r="Q71" s="141" t="s">
        <v>86</v>
      </c>
      <c r="R71" s="141"/>
      <c r="S71" s="84" t="s">
        <v>85</v>
      </c>
      <c r="T71" s="84" t="s">
        <v>85</v>
      </c>
      <c r="U71" s="84" t="s">
        <v>944</v>
      </c>
      <c r="V71" s="84">
        <f t="shared" si="2"/>
        <v>470</v>
      </c>
      <c r="W71" s="85">
        <f t="shared" si="3"/>
        <v>470</v>
      </c>
    </row>
    <row r="72" spans="2:25" ht="56.25" customHeight="1" thickBot="1">
      <c r="B72" s="139" t="s">
        <v>943</v>
      </c>
      <c r="C72" s="140"/>
      <c r="D72" s="140"/>
      <c r="E72" s="140"/>
      <c r="F72" s="140"/>
      <c r="G72" s="140"/>
      <c r="H72" s="140"/>
      <c r="I72" s="140"/>
      <c r="J72" s="140"/>
      <c r="K72" s="140"/>
      <c r="L72" s="140"/>
      <c r="M72" s="141" t="s">
        <v>668</v>
      </c>
      <c r="N72" s="141"/>
      <c r="O72" s="141" t="s">
        <v>77</v>
      </c>
      <c r="P72" s="141"/>
      <c r="Q72" s="141" t="s">
        <v>86</v>
      </c>
      <c r="R72" s="141"/>
      <c r="S72" s="84" t="s">
        <v>910</v>
      </c>
      <c r="T72" s="84" t="s">
        <v>942</v>
      </c>
      <c r="U72" s="84" t="s">
        <v>941</v>
      </c>
      <c r="V72" s="84">
        <f t="shared" si="2"/>
        <v>97.73</v>
      </c>
      <c r="W72" s="85">
        <f t="shared" si="3"/>
        <v>96.58</v>
      </c>
    </row>
    <row r="73" spans="2:25" ht="21.75" customHeight="1" thickTop="1" thickBot="1">
      <c r="B73" s="66" t="s">
        <v>82</v>
      </c>
      <c r="C73" s="67"/>
      <c r="D73" s="67"/>
      <c r="E73" s="67"/>
      <c r="F73" s="67"/>
      <c r="G73" s="67"/>
      <c r="H73" s="68"/>
      <c r="I73" s="68"/>
      <c r="J73" s="68"/>
      <c r="K73" s="68"/>
      <c r="L73" s="68"/>
      <c r="M73" s="68"/>
      <c r="N73" s="68"/>
      <c r="O73" s="68"/>
      <c r="P73" s="68"/>
      <c r="Q73" s="68"/>
      <c r="R73" s="68"/>
      <c r="S73" s="68"/>
      <c r="T73" s="68"/>
      <c r="U73" s="68"/>
      <c r="V73" s="68"/>
      <c r="W73" s="69"/>
      <c r="X73" s="76"/>
    </row>
    <row r="74" spans="2:25" ht="29.25" customHeight="1" thickTop="1" thickBot="1">
      <c r="B74" s="142" t="s">
        <v>2409</v>
      </c>
      <c r="C74" s="143"/>
      <c r="D74" s="143"/>
      <c r="E74" s="143"/>
      <c r="F74" s="143"/>
      <c r="G74" s="143"/>
      <c r="H74" s="143"/>
      <c r="I74" s="143"/>
      <c r="J74" s="143"/>
      <c r="K74" s="143"/>
      <c r="L74" s="143"/>
      <c r="M74" s="143"/>
      <c r="N74" s="143"/>
      <c r="O74" s="143"/>
      <c r="P74" s="143"/>
      <c r="Q74" s="144"/>
      <c r="R74" s="86" t="s">
        <v>81</v>
      </c>
      <c r="S74" s="132" t="s">
        <v>80</v>
      </c>
      <c r="T74" s="132"/>
      <c r="U74" s="87" t="s">
        <v>79</v>
      </c>
      <c r="V74" s="133" t="s">
        <v>78</v>
      </c>
      <c r="W74" s="134"/>
    </row>
    <row r="75" spans="2:25" ht="30.75" customHeight="1" thickBot="1">
      <c r="B75" s="145"/>
      <c r="C75" s="146"/>
      <c r="D75" s="146"/>
      <c r="E75" s="146"/>
      <c r="F75" s="146"/>
      <c r="G75" s="146"/>
      <c r="H75" s="146"/>
      <c r="I75" s="146"/>
      <c r="J75" s="146"/>
      <c r="K75" s="146"/>
      <c r="L75" s="146"/>
      <c r="M75" s="146"/>
      <c r="N75" s="146"/>
      <c r="O75" s="146"/>
      <c r="P75" s="146"/>
      <c r="Q75" s="147"/>
      <c r="R75" s="88" t="s">
        <v>76</v>
      </c>
      <c r="S75" s="88" t="s">
        <v>76</v>
      </c>
      <c r="T75" s="88" t="s">
        <v>77</v>
      </c>
      <c r="U75" s="88" t="s">
        <v>76</v>
      </c>
      <c r="V75" s="88" t="s">
        <v>75</v>
      </c>
      <c r="W75" s="89" t="s">
        <v>74</v>
      </c>
      <c r="Y75" s="76"/>
    </row>
    <row r="76" spans="2:25" ht="23.25" customHeight="1" thickBot="1">
      <c r="B76" s="135" t="s">
        <v>73</v>
      </c>
      <c r="C76" s="136"/>
      <c r="D76" s="136"/>
      <c r="E76" s="90" t="s">
        <v>939</v>
      </c>
      <c r="F76" s="90"/>
      <c r="G76" s="90"/>
      <c r="H76" s="91"/>
      <c r="I76" s="91"/>
      <c r="J76" s="91"/>
      <c r="K76" s="91"/>
      <c r="L76" s="91"/>
      <c r="M76" s="91"/>
      <c r="N76" s="91"/>
      <c r="O76" s="91"/>
      <c r="P76" s="92"/>
      <c r="Q76" s="92"/>
      <c r="R76" s="93" t="s">
        <v>940</v>
      </c>
      <c r="S76" s="93" t="s">
        <v>72</v>
      </c>
      <c r="T76" s="92"/>
      <c r="U76" s="93" t="s">
        <v>936</v>
      </c>
      <c r="V76" s="92"/>
      <c r="W76" s="94">
        <f t="shared" ref="W76:W87" si="4">+IF(ISERR(U76/R76*100),"N/A",ROUND(U76/R76*100,2))</f>
        <v>39.619999999999997</v>
      </c>
    </row>
    <row r="77" spans="2:25" ht="26.25" customHeight="1">
      <c r="B77" s="137" t="s">
        <v>71</v>
      </c>
      <c r="C77" s="138"/>
      <c r="D77" s="138"/>
      <c r="E77" s="95" t="s">
        <v>939</v>
      </c>
      <c r="F77" s="95"/>
      <c r="G77" s="95"/>
      <c r="H77" s="96"/>
      <c r="I77" s="96"/>
      <c r="J77" s="96"/>
      <c r="K77" s="96"/>
      <c r="L77" s="96"/>
      <c r="M77" s="96"/>
      <c r="N77" s="96"/>
      <c r="O77" s="96"/>
      <c r="P77" s="97"/>
      <c r="Q77" s="97"/>
      <c r="R77" s="98" t="s">
        <v>938</v>
      </c>
      <c r="S77" s="98" t="s">
        <v>937</v>
      </c>
      <c r="T77" s="98">
        <f>+IF(ISERR(S77/R77*100),"N/A",ROUND(S77/R77*100,2))</f>
        <v>69.03</v>
      </c>
      <c r="U77" s="98" t="s">
        <v>936</v>
      </c>
      <c r="V77" s="98">
        <f>+IF(ISERR(U77/S77*100),"N/A",ROUND(U77/S77*100,2))</f>
        <v>63.37</v>
      </c>
      <c r="W77" s="99">
        <f t="shared" si="4"/>
        <v>43.74</v>
      </c>
    </row>
    <row r="78" spans="2:25" ht="23.25" customHeight="1" thickBot="1">
      <c r="B78" s="135" t="s">
        <v>73</v>
      </c>
      <c r="C78" s="136"/>
      <c r="D78" s="136"/>
      <c r="E78" s="90" t="s">
        <v>935</v>
      </c>
      <c r="F78" s="90"/>
      <c r="G78" s="90"/>
      <c r="H78" s="91"/>
      <c r="I78" s="91"/>
      <c r="J78" s="91"/>
      <c r="K78" s="91"/>
      <c r="L78" s="91"/>
      <c r="M78" s="91"/>
      <c r="N78" s="91"/>
      <c r="O78" s="91"/>
      <c r="P78" s="92"/>
      <c r="Q78" s="92"/>
      <c r="R78" s="93" t="s">
        <v>934</v>
      </c>
      <c r="S78" s="93" t="s">
        <v>72</v>
      </c>
      <c r="T78" s="92"/>
      <c r="U78" s="93" t="s">
        <v>67</v>
      </c>
      <c r="V78" s="92"/>
      <c r="W78" s="94">
        <f t="shared" si="4"/>
        <v>0</v>
      </c>
    </row>
    <row r="79" spans="2:25" ht="26.25" customHeight="1">
      <c r="B79" s="137" t="s">
        <v>71</v>
      </c>
      <c r="C79" s="138"/>
      <c r="D79" s="138"/>
      <c r="E79" s="95" t="s">
        <v>935</v>
      </c>
      <c r="F79" s="95"/>
      <c r="G79" s="95"/>
      <c r="H79" s="96"/>
      <c r="I79" s="96"/>
      <c r="J79" s="96"/>
      <c r="K79" s="96"/>
      <c r="L79" s="96"/>
      <c r="M79" s="96"/>
      <c r="N79" s="96"/>
      <c r="O79" s="96"/>
      <c r="P79" s="97"/>
      <c r="Q79" s="97"/>
      <c r="R79" s="98" t="s">
        <v>934</v>
      </c>
      <c r="S79" s="98" t="s">
        <v>67</v>
      </c>
      <c r="T79" s="98">
        <f>+IF(ISERR(S79/R79*100),"N/A",ROUND(S79/R79*100,2))</f>
        <v>0</v>
      </c>
      <c r="U79" s="98" t="s">
        <v>67</v>
      </c>
      <c r="V79" s="98" t="str">
        <f>+IF(ISERR(U79/S79*100),"N/A",ROUND(U79/S79*100,2))</f>
        <v>N/A</v>
      </c>
      <c r="W79" s="99">
        <f t="shared" si="4"/>
        <v>0</v>
      </c>
    </row>
    <row r="80" spans="2:25" ht="23.25" customHeight="1" thickBot="1">
      <c r="B80" s="135" t="s">
        <v>73</v>
      </c>
      <c r="C80" s="136"/>
      <c r="D80" s="136"/>
      <c r="E80" s="90" t="s">
        <v>654</v>
      </c>
      <c r="F80" s="90"/>
      <c r="G80" s="90"/>
      <c r="H80" s="91"/>
      <c r="I80" s="91"/>
      <c r="J80" s="91"/>
      <c r="K80" s="91"/>
      <c r="L80" s="91"/>
      <c r="M80" s="91"/>
      <c r="N80" s="91"/>
      <c r="O80" s="91"/>
      <c r="P80" s="92"/>
      <c r="Q80" s="92"/>
      <c r="R80" s="93" t="s">
        <v>933</v>
      </c>
      <c r="S80" s="93" t="s">
        <v>72</v>
      </c>
      <c r="T80" s="92"/>
      <c r="U80" s="93" t="s">
        <v>930</v>
      </c>
      <c r="V80" s="92"/>
      <c r="W80" s="94">
        <f t="shared" si="4"/>
        <v>8.0299999999999994</v>
      </c>
    </row>
    <row r="81" spans="2:23" ht="26.25" customHeight="1">
      <c r="B81" s="137" t="s">
        <v>71</v>
      </c>
      <c r="C81" s="138"/>
      <c r="D81" s="138"/>
      <c r="E81" s="95" t="s">
        <v>654</v>
      </c>
      <c r="F81" s="95"/>
      <c r="G81" s="95"/>
      <c r="H81" s="96"/>
      <c r="I81" s="96"/>
      <c r="J81" s="96"/>
      <c r="K81" s="96"/>
      <c r="L81" s="96"/>
      <c r="M81" s="96"/>
      <c r="N81" s="96"/>
      <c r="O81" s="96"/>
      <c r="P81" s="97"/>
      <c r="Q81" s="97"/>
      <c r="R81" s="98" t="s">
        <v>932</v>
      </c>
      <c r="S81" s="98" t="s">
        <v>931</v>
      </c>
      <c r="T81" s="98">
        <f>+IF(ISERR(S81/R81*100),"N/A",ROUND(S81/R81*100,2))</f>
        <v>9.0299999999999994</v>
      </c>
      <c r="U81" s="98" t="s">
        <v>930</v>
      </c>
      <c r="V81" s="98">
        <f>+IF(ISERR(U81/S81*100),"N/A",ROUND(U81/S81*100,2))</f>
        <v>88.79</v>
      </c>
      <c r="W81" s="99">
        <f t="shared" si="4"/>
        <v>8.02</v>
      </c>
    </row>
    <row r="82" spans="2:23" ht="23.25" customHeight="1" thickBot="1">
      <c r="B82" s="135" t="s">
        <v>73</v>
      </c>
      <c r="C82" s="136"/>
      <c r="D82" s="136"/>
      <c r="E82" s="90" t="s">
        <v>751</v>
      </c>
      <c r="F82" s="90"/>
      <c r="G82" s="90"/>
      <c r="H82" s="91"/>
      <c r="I82" s="91"/>
      <c r="J82" s="91"/>
      <c r="K82" s="91"/>
      <c r="L82" s="91"/>
      <c r="M82" s="91"/>
      <c r="N82" s="91"/>
      <c r="O82" s="91"/>
      <c r="P82" s="92"/>
      <c r="Q82" s="92"/>
      <c r="R82" s="93" t="s">
        <v>929</v>
      </c>
      <c r="S82" s="93" t="s">
        <v>72</v>
      </c>
      <c r="T82" s="92"/>
      <c r="U82" s="93" t="s">
        <v>67</v>
      </c>
      <c r="V82" s="92"/>
      <c r="W82" s="94">
        <f t="shared" si="4"/>
        <v>0</v>
      </c>
    </row>
    <row r="83" spans="2:23" ht="26.25" customHeight="1">
      <c r="B83" s="137" t="s">
        <v>71</v>
      </c>
      <c r="C83" s="138"/>
      <c r="D83" s="138"/>
      <c r="E83" s="95" t="s">
        <v>751</v>
      </c>
      <c r="F83" s="95"/>
      <c r="G83" s="95"/>
      <c r="H83" s="96"/>
      <c r="I83" s="96"/>
      <c r="J83" s="96"/>
      <c r="K83" s="96"/>
      <c r="L83" s="96"/>
      <c r="M83" s="96"/>
      <c r="N83" s="96"/>
      <c r="O83" s="96"/>
      <c r="P83" s="97"/>
      <c r="Q83" s="97"/>
      <c r="R83" s="98" t="s">
        <v>928</v>
      </c>
      <c r="S83" s="98" t="s">
        <v>67</v>
      </c>
      <c r="T83" s="98">
        <f>+IF(ISERR(S83/R83*100),"N/A",ROUND(S83/R83*100,2))</f>
        <v>0</v>
      </c>
      <c r="U83" s="98" t="s">
        <v>67</v>
      </c>
      <c r="V83" s="98" t="str">
        <f>+IF(ISERR(U83/S83*100),"N/A",ROUND(U83/S83*100,2))</f>
        <v>N/A</v>
      </c>
      <c r="W83" s="99">
        <f t="shared" si="4"/>
        <v>0</v>
      </c>
    </row>
    <row r="84" spans="2:23" ht="23.25" customHeight="1" thickBot="1">
      <c r="B84" s="135" t="s">
        <v>73</v>
      </c>
      <c r="C84" s="136"/>
      <c r="D84" s="136"/>
      <c r="E84" s="90" t="s">
        <v>926</v>
      </c>
      <c r="F84" s="90"/>
      <c r="G84" s="90"/>
      <c r="H84" s="91"/>
      <c r="I84" s="91"/>
      <c r="J84" s="91"/>
      <c r="K84" s="91"/>
      <c r="L84" s="91"/>
      <c r="M84" s="91"/>
      <c r="N84" s="91"/>
      <c r="O84" s="91"/>
      <c r="P84" s="92"/>
      <c r="Q84" s="92"/>
      <c r="R84" s="93" t="s">
        <v>927</v>
      </c>
      <c r="S84" s="93" t="s">
        <v>72</v>
      </c>
      <c r="T84" s="92"/>
      <c r="U84" s="93" t="s">
        <v>448</v>
      </c>
      <c r="V84" s="92"/>
      <c r="W84" s="94">
        <f t="shared" si="4"/>
        <v>3.61</v>
      </c>
    </row>
    <row r="85" spans="2:23" ht="26.25" customHeight="1">
      <c r="B85" s="137" t="s">
        <v>71</v>
      </c>
      <c r="C85" s="138"/>
      <c r="D85" s="138"/>
      <c r="E85" s="95" t="s">
        <v>926</v>
      </c>
      <c r="F85" s="95"/>
      <c r="G85" s="95"/>
      <c r="H85" s="96"/>
      <c r="I85" s="96"/>
      <c r="J85" s="96"/>
      <c r="K85" s="96"/>
      <c r="L85" s="96"/>
      <c r="M85" s="96"/>
      <c r="N85" s="96"/>
      <c r="O85" s="96"/>
      <c r="P85" s="97"/>
      <c r="Q85" s="97"/>
      <c r="R85" s="98" t="s">
        <v>925</v>
      </c>
      <c r="S85" s="98" t="s">
        <v>448</v>
      </c>
      <c r="T85" s="98">
        <f>+IF(ISERR(S85/R85*100),"N/A",ROUND(S85/R85*100,2))</f>
        <v>5.72</v>
      </c>
      <c r="U85" s="98" t="s">
        <v>448</v>
      </c>
      <c r="V85" s="98">
        <f>+IF(ISERR(U85/S85*100),"N/A",ROUND(U85/S85*100,2))</f>
        <v>100</v>
      </c>
      <c r="W85" s="99">
        <f t="shared" si="4"/>
        <v>5.72</v>
      </c>
    </row>
    <row r="86" spans="2:23" ht="23.25" customHeight="1" thickBot="1">
      <c r="B86" s="135" t="s">
        <v>73</v>
      </c>
      <c r="C86" s="136"/>
      <c r="D86" s="136"/>
      <c r="E86" s="90" t="s">
        <v>646</v>
      </c>
      <c r="F86" s="90"/>
      <c r="G86" s="90"/>
      <c r="H86" s="91"/>
      <c r="I86" s="91"/>
      <c r="J86" s="91"/>
      <c r="K86" s="91"/>
      <c r="L86" s="91"/>
      <c r="M86" s="91"/>
      <c r="N86" s="91"/>
      <c r="O86" s="91"/>
      <c r="P86" s="92"/>
      <c r="Q86" s="92"/>
      <c r="R86" s="93" t="s">
        <v>924</v>
      </c>
      <c r="S86" s="93" t="s">
        <v>72</v>
      </c>
      <c r="T86" s="92"/>
      <c r="U86" s="93" t="s">
        <v>923</v>
      </c>
      <c r="V86" s="92"/>
      <c r="W86" s="94">
        <f t="shared" si="4"/>
        <v>10.029999999999999</v>
      </c>
    </row>
    <row r="87" spans="2:23" ht="26.25" customHeight="1" thickBot="1">
      <c r="B87" s="137" t="s">
        <v>71</v>
      </c>
      <c r="C87" s="138"/>
      <c r="D87" s="138"/>
      <c r="E87" s="95" t="s">
        <v>646</v>
      </c>
      <c r="F87" s="95"/>
      <c r="G87" s="95"/>
      <c r="H87" s="96"/>
      <c r="I87" s="96"/>
      <c r="J87" s="96"/>
      <c r="K87" s="96"/>
      <c r="L87" s="96"/>
      <c r="M87" s="96"/>
      <c r="N87" s="96"/>
      <c r="O87" s="96"/>
      <c r="P87" s="97"/>
      <c r="Q87" s="97"/>
      <c r="R87" s="98" t="s">
        <v>924</v>
      </c>
      <c r="S87" s="98" t="s">
        <v>923</v>
      </c>
      <c r="T87" s="98">
        <f>+IF(ISERR(S87/R87*100),"N/A",ROUND(S87/R87*100,2))</f>
        <v>10.029999999999999</v>
      </c>
      <c r="U87" s="98" t="s">
        <v>923</v>
      </c>
      <c r="V87" s="98">
        <f>+IF(ISERR(U87/S87*100),"N/A",ROUND(U87/S87*100,2))</f>
        <v>100</v>
      </c>
      <c r="W87" s="99">
        <f t="shared" si="4"/>
        <v>10.029999999999999</v>
      </c>
    </row>
    <row r="88" spans="2:23" ht="22.5" customHeight="1" thickTop="1" thickBot="1">
      <c r="B88" s="66" t="s">
        <v>66</v>
      </c>
      <c r="C88" s="67"/>
      <c r="D88" s="67"/>
      <c r="E88" s="67"/>
      <c r="F88" s="67"/>
      <c r="G88" s="67"/>
      <c r="H88" s="68"/>
      <c r="I88" s="68"/>
      <c r="J88" s="68"/>
      <c r="K88" s="68"/>
      <c r="L88" s="68"/>
      <c r="M88" s="68"/>
      <c r="N88" s="68"/>
      <c r="O88" s="68"/>
      <c r="P88" s="68"/>
      <c r="Q88" s="68"/>
      <c r="R88" s="68"/>
      <c r="S88" s="68"/>
      <c r="T88" s="68"/>
      <c r="U88" s="68"/>
      <c r="V88" s="68"/>
      <c r="W88" s="69"/>
    </row>
    <row r="89" spans="2:23" ht="37.5" customHeight="1" thickTop="1">
      <c r="B89" s="123" t="s">
        <v>2312</v>
      </c>
      <c r="C89" s="124"/>
      <c r="D89" s="124"/>
      <c r="E89" s="124"/>
      <c r="F89" s="124"/>
      <c r="G89" s="124"/>
      <c r="H89" s="124"/>
      <c r="I89" s="124"/>
      <c r="J89" s="124"/>
      <c r="K89" s="124"/>
      <c r="L89" s="124"/>
      <c r="M89" s="124"/>
      <c r="N89" s="124"/>
      <c r="O89" s="124"/>
      <c r="P89" s="124"/>
      <c r="Q89" s="124"/>
      <c r="R89" s="124"/>
      <c r="S89" s="124"/>
      <c r="T89" s="124"/>
      <c r="U89" s="124"/>
      <c r="V89" s="124"/>
      <c r="W89" s="125"/>
    </row>
    <row r="90" spans="2:23" ht="221.5" customHeight="1" thickBot="1">
      <c r="B90" s="126"/>
      <c r="C90" s="127"/>
      <c r="D90" s="127"/>
      <c r="E90" s="127"/>
      <c r="F90" s="127"/>
      <c r="G90" s="127"/>
      <c r="H90" s="127"/>
      <c r="I90" s="127"/>
      <c r="J90" s="127"/>
      <c r="K90" s="127"/>
      <c r="L90" s="127"/>
      <c r="M90" s="127"/>
      <c r="N90" s="127"/>
      <c r="O90" s="127"/>
      <c r="P90" s="127"/>
      <c r="Q90" s="127"/>
      <c r="R90" s="127"/>
      <c r="S90" s="127"/>
      <c r="T90" s="127"/>
      <c r="U90" s="127"/>
      <c r="V90" s="127"/>
      <c r="W90" s="128"/>
    </row>
    <row r="91" spans="2:23" ht="37.5" customHeight="1" thickTop="1">
      <c r="B91" s="123" t="s">
        <v>2313</v>
      </c>
      <c r="C91" s="124"/>
      <c r="D91" s="124"/>
      <c r="E91" s="124"/>
      <c r="F91" s="124"/>
      <c r="G91" s="124"/>
      <c r="H91" s="124"/>
      <c r="I91" s="124"/>
      <c r="J91" s="124"/>
      <c r="K91" s="124"/>
      <c r="L91" s="124"/>
      <c r="M91" s="124"/>
      <c r="N91" s="124"/>
      <c r="O91" s="124"/>
      <c r="P91" s="124"/>
      <c r="Q91" s="124"/>
      <c r="R91" s="124"/>
      <c r="S91" s="124"/>
      <c r="T91" s="124"/>
      <c r="U91" s="124"/>
      <c r="V91" s="124"/>
      <c r="W91" s="125"/>
    </row>
    <row r="92" spans="2:23" ht="251.5" customHeight="1" thickBot="1">
      <c r="B92" s="126"/>
      <c r="C92" s="127"/>
      <c r="D92" s="127"/>
      <c r="E92" s="127"/>
      <c r="F92" s="127"/>
      <c r="G92" s="127"/>
      <c r="H92" s="127"/>
      <c r="I92" s="127"/>
      <c r="J92" s="127"/>
      <c r="K92" s="127"/>
      <c r="L92" s="127"/>
      <c r="M92" s="127"/>
      <c r="N92" s="127"/>
      <c r="O92" s="127"/>
      <c r="P92" s="127"/>
      <c r="Q92" s="127"/>
      <c r="R92" s="127"/>
      <c r="S92" s="127"/>
      <c r="T92" s="127"/>
      <c r="U92" s="127"/>
      <c r="V92" s="127"/>
      <c r="W92" s="128"/>
    </row>
    <row r="93" spans="2:23" ht="37.5" customHeight="1" thickTop="1">
      <c r="B93" s="123" t="s">
        <v>2314</v>
      </c>
      <c r="C93" s="124"/>
      <c r="D93" s="124"/>
      <c r="E93" s="124"/>
      <c r="F93" s="124"/>
      <c r="G93" s="124"/>
      <c r="H93" s="124"/>
      <c r="I93" s="124"/>
      <c r="J93" s="124"/>
      <c r="K93" s="124"/>
      <c r="L93" s="124"/>
      <c r="M93" s="124"/>
      <c r="N93" s="124"/>
      <c r="O93" s="124"/>
      <c r="P93" s="124"/>
      <c r="Q93" s="124"/>
      <c r="R93" s="124"/>
      <c r="S93" s="124"/>
      <c r="T93" s="124"/>
      <c r="U93" s="124"/>
      <c r="V93" s="124"/>
      <c r="W93" s="125"/>
    </row>
    <row r="94" spans="2:23" ht="218" customHeight="1" thickBot="1">
      <c r="B94" s="129"/>
      <c r="C94" s="130"/>
      <c r="D94" s="130"/>
      <c r="E94" s="130"/>
      <c r="F94" s="130"/>
      <c r="G94" s="130"/>
      <c r="H94" s="130"/>
      <c r="I94" s="130"/>
      <c r="J94" s="130"/>
      <c r="K94" s="130"/>
      <c r="L94" s="130"/>
      <c r="M94" s="130"/>
      <c r="N94" s="130"/>
      <c r="O94" s="130"/>
      <c r="P94" s="130"/>
      <c r="Q94" s="130"/>
      <c r="R94" s="130"/>
      <c r="S94" s="130"/>
      <c r="T94" s="130"/>
      <c r="U94" s="130"/>
      <c r="V94" s="130"/>
      <c r="W94" s="131"/>
    </row>
  </sheetData>
  <mergeCells count="2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36:L36"/>
    <mergeCell ref="M36:N36"/>
    <mergeCell ref="O36:P36"/>
    <mergeCell ref="Q36:R36"/>
    <mergeCell ref="B37:L37"/>
    <mergeCell ref="M37:N37"/>
    <mergeCell ref="O37:P37"/>
    <mergeCell ref="Q37:R37"/>
    <mergeCell ref="B38:L38"/>
    <mergeCell ref="M38:N38"/>
    <mergeCell ref="O38:P38"/>
    <mergeCell ref="Q38:R38"/>
    <mergeCell ref="B39:L39"/>
    <mergeCell ref="M39:N39"/>
    <mergeCell ref="O39:P39"/>
    <mergeCell ref="Q39:R39"/>
    <mergeCell ref="B40:L40"/>
    <mergeCell ref="M40:N40"/>
    <mergeCell ref="O40:P40"/>
    <mergeCell ref="Q40:R40"/>
    <mergeCell ref="B41:L41"/>
    <mergeCell ref="M41:N41"/>
    <mergeCell ref="O41:P41"/>
    <mergeCell ref="Q41:R41"/>
    <mergeCell ref="B42:L42"/>
    <mergeCell ref="M42:N42"/>
    <mergeCell ref="O42:P42"/>
    <mergeCell ref="Q42:R42"/>
    <mergeCell ref="B43:L43"/>
    <mergeCell ref="M43:N43"/>
    <mergeCell ref="O43:P43"/>
    <mergeCell ref="Q43:R43"/>
    <mergeCell ref="B44:L44"/>
    <mergeCell ref="M44:N44"/>
    <mergeCell ref="O44:P44"/>
    <mergeCell ref="Q44:R44"/>
    <mergeCell ref="B45:L45"/>
    <mergeCell ref="M45:N45"/>
    <mergeCell ref="O45:P45"/>
    <mergeCell ref="Q45:R45"/>
    <mergeCell ref="B46:L46"/>
    <mergeCell ref="M46:N46"/>
    <mergeCell ref="O46:P46"/>
    <mergeCell ref="Q46:R46"/>
    <mergeCell ref="B47:L47"/>
    <mergeCell ref="M47:N47"/>
    <mergeCell ref="O47:P47"/>
    <mergeCell ref="Q47:R47"/>
    <mergeCell ref="B48:L48"/>
    <mergeCell ref="M48:N48"/>
    <mergeCell ref="O48:P48"/>
    <mergeCell ref="Q48:R48"/>
    <mergeCell ref="B49:L49"/>
    <mergeCell ref="M49:N49"/>
    <mergeCell ref="O49:P49"/>
    <mergeCell ref="Q49:R49"/>
    <mergeCell ref="B50:L50"/>
    <mergeCell ref="M50:N50"/>
    <mergeCell ref="O50:P50"/>
    <mergeCell ref="Q50:R50"/>
    <mergeCell ref="B51:L51"/>
    <mergeCell ref="M51:N51"/>
    <mergeCell ref="O51:P51"/>
    <mergeCell ref="Q51:R51"/>
    <mergeCell ref="B52:L52"/>
    <mergeCell ref="M52:N52"/>
    <mergeCell ref="O52:P52"/>
    <mergeCell ref="Q52:R52"/>
    <mergeCell ref="B53:L53"/>
    <mergeCell ref="M53:N53"/>
    <mergeCell ref="O53:P53"/>
    <mergeCell ref="Q53:R53"/>
    <mergeCell ref="B54:L54"/>
    <mergeCell ref="M54:N54"/>
    <mergeCell ref="O54:P54"/>
    <mergeCell ref="Q54:R54"/>
    <mergeCell ref="B55:L55"/>
    <mergeCell ref="M55:N55"/>
    <mergeCell ref="O55:P55"/>
    <mergeCell ref="Q55:R55"/>
    <mergeCell ref="B56:L56"/>
    <mergeCell ref="M56:N56"/>
    <mergeCell ref="O56:P56"/>
    <mergeCell ref="Q56:R56"/>
    <mergeCell ref="B57:L57"/>
    <mergeCell ref="M57:N57"/>
    <mergeCell ref="O57:P57"/>
    <mergeCell ref="Q57:R57"/>
    <mergeCell ref="B58:L58"/>
    <mergeCell ref="M58:N58"/>
    <mergeCell ref="O58:P58"/>
    <mergeCell ref="Q58:R58"/>
    <mergeCell ref="B59:L59"/>
    <mergeCell ref="M59:N59"/>
    <mergeCell ref="O59:P59"/>
    <mergeCell ref="Q59:R59"/>
    <mergeCell ref="B60:L60"/>
    <mergeCell ref="M60:N60"/>
    <mergeCell ref="O60:P60"/>
    <mergeCell ref="Q60:R60"/>
    <mergeCell ref="B61:L61"/>
    <mergeCell ref="M61:N61"/>
    <mergeCell ref="O61:P61"/>
    <mergeCell ref="Q61:R61"/>
    <mergeCell ref="B62:L62"/>
    <mergeCell ref="M62:N62"/>
    <mergeCell ref="O62:P62"/>
    <mergeCell ref="Q62:R62"/>
    <mergeCell ref="B63:L63"/>
    <mergeCell ref="M63:N63"/>
    <mergeCell ref="O63:P63"/>
    <mergeCell ref="Q63:R63"/>
    <mergeCell ref="B64:L64"/>
    <mergeCell ref="M64:N64"/>
    <mergeCell ref="O64:P64"/>
    <mergeCell ref="Q64:R64"/>
    <mergeCell ref="B65:L65"/>
    <mergeCell ref="M65:N65"/>
    <mergeCell ref="O65:P65"/>
    <mergeCell ref="Q65:R65"/>
    <mergeCell ref="B66:L66"/>
    <mergeCell ref="M66:N66"/>
    <mergeCell ref="O66:P66"/>
    <mergeCell ref="Q66:R66"/>
    <mergeCell ref="B67:L67"/>
    <mergeCell ref="M67:N67"/>
    <mergeCell ref="O67:P67"/>
    <mergeCell ref="Q67:R67"/>
    <mergeCell ref="B68:L68"/>
    <mergeCell ref="M68:N68"/>
    <mergeCell ref="O68:P68"/>
    <mergeCell ref="Q68:R68"/>
    <mergeCell ref="B69:L69"/>
    <mergeCell ref="M69:N69"/>
    <mergeCell ref="O69:P69"/>
    <mergeCell ref="Q69:R69"/>
    <mergeCell ref="B70:L70"/>
    <mergeCell ref="M70:N70"/>
    <mergeCell ref="O70:P70"/>
    <mergeCell ref="Q70:R70"/>
    <mergeCell ref="B71:L71"/>
    <mergeCell ref="M71:N71"/>
    <mergeCell ref="O71:P71"/>
    <mergeCell ref="Q71:R71"/>
    <mergeCell ref="B72:L72"/>
    <mergeCell ref="M72:N72"/>
    <mergeCell ref="O72:P72"/>
    <mergeCell ref="Q72:R72"/>
    <mergeCell ref="B74:Q75"/>
    <mergeCell ref="S74:T74"/>
    <mergeCell ref="V74:W74"/>
    <mergeCell ref="B76:D76"/>
    <mergeCell ref="B77:D77"/>
    <mergeCell ref="B78:D78"/>
    <mergeCell ref="B79:D79"/>
    <mergeCell ref="B80:D80"/>
    <mergeCell ref="B87:D87"/>
    <mergeCell ref="B89:W90"/>
    <mergeCell ref="B91:W92"/>
    <mergeCell ref="B93:W94"/>
    <mergeCell ref="B81:D81"/>
    <mergeCell ref="B82:D82"/>
    <mergeCell ref="B83:D83"/>
    <mergeCell ref="B84:D84"/>
    <mergeCell ref="B85:D85"/>
    <mergeCell ref="B86:D86"/>
  </mergeCells>
  <printOptions horizontalCentered="1"/>
  <pageMargins left="0.7" right="0.7" top="0.75" bottom="0.75" header="0.3" footer="0.3"/>
  <pageSetup paperSize="119" scale="50" fitToHeight="6" orientation="landscape" r:id="rId1"/>
  <headerFooter>
    <oddFooter>&amp;R&amp;P de &amp;N</oddFooter>
  </headerFooter>
  <rowBreaks count="2" manualBreakCount="2">
    <brk id="16" min="1" max="22" man="1"/>
    <brk id="90"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695</v>
      </c>
      <c r="D4" s="176" t="s">
        <v>43</v>
      </c>
      <c r="E4" s="176"/>
      <c r="F4" s="176"/>
      <c r="G4" s="176"/>
      <c r="H4" s="177"/>
      <c r="J4" s="178" t="s">
        <v>131</v>
      </c>
      <c r="K4" s="176"/>
      <c r="L4" s="71" t="s">
        <v>1103</v>
      </c>
      <c r="M4" s="179" t="s">
        <v>1102</v>
      </c>
      <c r="N4" s="179"/>
      <c r="O4" s="179"/>
      <c r="P4" s="179"/>
      <c r="Q4" s="180"/>
      <c r="R4" s="72"/>
      <c r="S4" s="181" t="s">
        <v>2124</v>
      </c>
      <c r="T4" s="182"/>
      <c r="U4" s="182"/>
      <c r="V4" s="166" t="s">
        <v>1101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535</v>
      </c>
      <c r="D6" s="159" t="s">
        <v>1100</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1089</v>
      </c>
      <c r="D7" s="171" t="s">
        <v>1099</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1098</v>
      </c>
      <c r="K8" s="57" t="s">
        <v>1097</v>
      </c>
      <c r="L8" s="57" t="s">
        <v>1096</v>
      </c>
      <c r="M8" s="57" t="s">
        <v>1095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40" customHeight="1" thickTop="1" thickBot="1">
      <c r="B10" s="77" t="s">
        <v>118</v>
      </c>
      <c r="C10" s="166" t="s">
        <v>1094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1093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1092</v>
      </c>
      <c r="C21" s="140"/>
      <c r="D21" s="140"/>
      <c r="E21" s="140"/>
      <c r="F21" s="140"/>
      <c r="G21" s="140"/>
      <c r="H21" s="140"/>
      <c r="I21" s="140"/>
      <c r="J21" s="140"/>
      <c r="K21" s="140"/>
      <c r="L21" s="140"/>
      <c r="M21" s="141" t="s">
        <v>535</v>
      </c>
      <c r="N21" s="141"/>
      <c r="O21" s="141" t="s">
        <v>77</v>
      </c>
      <c r="P21" s="141"/>
      <c r="Q21" s="141" t="s">
        <v>86</v>
      </c>
      <c r="R21" s="141"/>
      <c r="S21" s="84" t="s">
        <v>85</v>
      </c>
      <c r="T21" s="84" t="s">
        <v>281</v>
      </c>
      <c r="U21" s="84" t="s">
        <v>1091</v>
      </c>
      <c r="V21" s="84">
        <f>+IF(ISERR(U21/T21*100),"N/A",ROUND(U21/T21*100,2))</f>
        <v>90.18</v>
      </c>
      <c r="W21" s="85">
        <f>+IF(ISERR(U21/S21*100),"N/A",ROUND(U21/S21*100,2))</f>
        <v>36.07</v>
      </c>
    </row>
    <row r="22" spans="2:27" ht="56.25" customHeight="1" thickBot="1">
      <c r="B22" s="139" t="s">
        <v>1090</v>
      </c>
      <c r="C22" s="140"/>
      <c r="D22" s="140"/>
      <c r="E22" s="140"/>
      <c r="F22" s="140"/>
      <c r="G22" s="140"/>
      <c r="H22" s="140"/>
      <c r="I22" s="140"/>
      <c r="J22" s="140"/>
      <c r="K22" s="140"/>
      <c r="L22" s="140"/>
      <c r="M22" s="141" t="s">
        <v>1089</v>
      </c>
      <c r="N22" s="141"/>
      <c r="O22" s="141" t="s">
        <v>77</v>
      </c>
      <c r="P22" s="141"/>
      <c r="Q22" s="141" t="s">
        <v>86</v>
      </c>
      <c r="R22" s="141"/>
      <c r="S22" s="84" t="s">
        <v>85</v>
      </c>
      <c r="T22" s="84" t="s">
        <v>254</v>
      </c>
      <c r="U22" s="84" t="s">
        <v>1088</v>
      </c>
      <c r="V22" s="84">
        <f>+IF(ISERR(U22/T22*100),"N/A",ROUND(U22/T22*100,2))</f>
        <v>122.8</v>
      </c>
      <c r="W22" s="85">
        <f>+IF(ISERR(U22/S22*100),"N/A",ROUND(U22/S22*100,2))</f>
        <v>30.7</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531</v>
      </c>
      <c r="F26" s="90"/>
      <c r="G26" s="90"/>
      <c r="H26" s="91"/>
      <c r="I26" s="91"/>
      <c r="J26" s="91"/>
      <c r="K26" s="91"/>
      <c r="L26" s="91"/>
      <c r="M26" s="91"/>
      <c r="N26" s="91"/>
      <c r="O26" s="91"/>
      <c r="P26" s="92"/>
      <c r="Q26" s="92"/>
      <c r="R26" s="93" t="s">
        <v>1087</v>
      </c>
      <c r="S26" s="93" t="s">
        <v>72</v>
      </c>
      <c r="T26" s="92"/>
      <c r="U26" s="93" t="s">
        <v>1085</v>
      </c>
      <c r="V26" s="92"/>
      <c r="W26" s="94">
        <f>+IF(ISERR(U26/R26*100),"N/A",ROUND(U26/R26*100,2))</f>
        <v>18.21</v>
      </c>
    </row>
    <row r="27" spans="2:27" ht="26.25" customHeight="1">
      <c r="B27" s="137" t="s">
        <v>71</v>
      </c>
      <c r="C27" s="138"/>
      <c r="D27" s="138"/>
      <c r="E27" s="95" t="s">
        <v>531</v>
      </c>
      <c r="F27" s="95"/>
      <c r="G27" s="95"/>
      <c r="H27" s="96"/>
      <c r="I27" s="96"/>
      <c r="J27" s="96"/>
      <c r="K27" s="96"/>
      <c r="L27" s="96"/>
      <c r="M27" s="96"/>
      <c r="N27" s="96"/>
      <c r="O27" s="96"/>
      <c r="P27" s="97"/>
      <c r="Q27" s="97"/>
      <c r="R27" s="98" t="s">
        <v>1087</v>
      </c>
      <c r="S27" s="98" t="s">
        <v>1086</v>
      </c>
      <c r="T27" s="98">
        <f>+IF(ISERR(S27/R27*100),"N/A",ROUND(S27/R27*100,2))</f>
        <v>61.5</v>
      </c>
      <c r="U27" s="98" t="s">
        <v>1085</v>
      </c>
      <c r="V27" s="98">
        <f>+IF(ISERR(U27/S27*100),"N/A",ROUND(U27/S27*100,2))</f>
        <v>29.62</v>
      </c>
      <c r="W27" s="99">
        <f>+IF(ISERR(U27/R27*100),"N/A",ROUND(U27/R27*100,2))</f>
        <v>18.21</v>
      </c>
    </row>
    <row r="28" spans="2:27" ht="23.25" customHeight="1" thickBot="1">
      <c r="B28" s="135" t="s">
        <v>73</v>
      </c>
      <c r="C28" s="136"/>
      <c r="D28" s="136"/>
      <c r="E28" s="90" t="s">
        <v>1084</v>
      </c>
      <c r="F28" s="90"/>
      <c r="G28" s="90"/>
      <c r="H28" s="91"/>
      <c r="I28" s="91"/>
      <c r="J28" s="91"/>
      <c r="K28" s="91"/>
      <c r="L28" s="91"/>
      <c r="M28" s="91"/>
      <c r="N28" s="91"/>
      <c r="O28" s="91"/>
      <c r="P28" s="92"/>
      <c r="Q28" s="92"/>
      <c r="R28" s="93" t="s">
        <v>1083</v>
      </c>
      <c r="S28" s="93" t="s">
        <v>72</v>
      </c>
      <c r="T28" s="92"/>
      <c r="U28" s="93" t="s">
        <v>1081</v>
      </c>
      <c r="V28" s="92"/>
      <c r="W28" s="94">
        <f>+IF(ISERR(U28/R28*100),"N/A",ROUND(U28/R28*100,2))</f>
        <v>22.61</v>
      </c>
    </row>
    <row r="29" spans="2:27" ht="26.25" customHeight="1" thickBot="1">
      <c r="B29" s="137" t="s">
        <v>71</v>
      </c>
      <c r="C29" s="138"/>
      <c r="D29" s="138"/>
      <c r="E29" s="95" t="s">
        <v>1084</v>
      </c>
      <c r="F29" s="95"/>
      <c r="G29" s="95"/>
      <c r="H29" s="96"/>
      <c r="I29" s="96"/>
      <c r="J29" s="96"/>
      <c r="K29" s="96"/>
      <c r="L29" s="96"/>
      <c r="M29" s="96"/>
      <c r="N29" s="96"/>
      <c r="O29" s="96"/>
      <c r="P29" s="97"/>
      <c r="Q29" s="97"/>
      <c r="R29" s="98" t="s">
        <v>1083</v>
      </c>
      <c r="S29" s="98" t="s">
        <v>1082</v>
      </c>
      <c r="T29" s="98">
        <f>+IF(ISERR(S29/R29*100),"N/A",ROUND(S29/R29*100,2))</f>
        <v>28.85</v>
      </c>
      <c r="U29" s="98" t="s">
        <v>1081</v>
      </c>
      <c r="V29" s="98">
        <f>+IF(ISERR(U29/S29*100),"N/A",ROUND(U29/S29*100,2))</f>
        <v>78.37</v>
      </c>
      <c r="W29" s="99">
        <f>+IF(ISERR(U29/R29*100),"N/A",ROUND(U29/R29*100,2))</f>
        <v>22.61</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2309</v>
      </c>
      <c r="C31" s="124"/>
      <c r="D31" s="124"/>
      <c r="E31" s="124"/>
      <c r="F31" s="124"/>
      <c r="G31" s="124"/>
      <c r="H31" s="124"/>
      <c r="I31" s="124"/>
      <c r="J31" s="124"/>
      <c r="K31" s="124"/>
      <c r="L31" s="124"/>
      <c r="M31" s="124"/>
      <c r="N31" s="124"/>
      <c r="O31" s="124"/>
      <c r="P31" s="124"/>
      <c r="Q31" s="124"/>
      <c r="R31" s="124"/>
      <c r="S31" s="124"/>
      <c r="T31" s="124"/>
      <c r="U31" s="124"/>
      <c r="V31" s="124"/>
      <c r="W31" s="125"/>
    </row>
    <row r="32" spans="2:27" ht="61.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2310</v>
      </c>
      <c r="C33" s="124"/>
      <c r="D33" s="124"/>
      <c r="E33" s="124"/>
      <c r="F33" s="124"/>
      <c r="G33" s="124"/>
      <c r="H33" s="124"/>
      <c r="I33" s="124"/>
      <c r="J33" s="124"/>
      <c r="K33" s="124"/>
      <c r="L33" s="124"/>
      <c r="M33" s="124"/>
      <c r="N33" s="124"/>
      <c r="O33" s="124"/>
      <c r="P33" s="124"/>
      <c r="Q33" s="124"/>
      <c r="R33" s="124"/>
      <c r="S33" s="124"/>
      <c r="T33" s="124"/>
      <c r="U33" s="124"/>
      <c r="V33" s="124"/>
      <c r="W33" s="125"/>
    </row>
    <row r="34" spans="2:23" ht="62.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2311</v>
      </c>
      <c r="C35" s="124"/>
      <c r="D35" s="124"/>
      <c r="E35" s="124"/>
      <c r="F35" s="124"/>
      <c r="G35" s="124"/>
      <c r="H35" s="124"/>
      <c r="I35" s="124"/>
      <c r="J35" s="124"/>
      <c r="K35" s="124"/>
      <c r="L35" s="124"/>
      <c r="M35" s="124"/>
      <c r="N35" s="124"/>
      <c r="O35" s="124"/>
      <c r="P35" s="124"/>
      <c r="Q35" s="124"/>
      <c r="R35" s="124"/>
      <c r="S35" s="124"/>
      <c r="T35" s="124"/>
      <c r="U35" s="124"/>
      <c r="V35" s="124"/>
      <c r="W35" s="125"/>
    </row>
    <row r="36" spans="2:23" ht="61" customHeight="1"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indexed="53"/>
  </sheetPr>
  <dimension ref="A1:AA35"/>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1120</v>
      </c>
      <c r="D4" s="176" t="s">
        <v>44</v>
      </c>
      <c r="E4" s="176"/>
      <c r="F4" s="176"/>
      <c r="G4" s="176"/>
      <c r="H4" s="177"/>
      <c r="J4" s="178" t="s">
        <v>131</v>
      </c>
      <c r="K4" s="176"/>
      <c r="L4" s="71" t="s">
        <v>1119</v>
      </c>
      <c r="M4" s="179" t="s">
        <v>1118</v>
      </c>
      <c r="N4" s="179"/>
      <c r="O4" s="179"/>
      <c r="P4" s="179"/>
      <c r="Q4" s="180"/>
      <c r="R4" s="72"/>
      <c r="S4" s="181" t="s">
        <v>2124</v>
      </c>
      <c r="T4" s="182"/>
      <c r="U4" s="182"/>
      <c r="V4" s="166" t="s">
        <v>1117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1108</v>
      </c>
      <c r="D6" s="159" t="s">
        <v>1116</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1115</v>
      </c>
      <c r="K8" s="57" t="s">
        <v>1114</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1113</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1112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1111</v>
      </c>
      <c r="C21" s="140"/>
      <c r="D21" s="140"/>
      <c r="E21" s="140"/>
      <c r="F21" s="140"/>
      <c r="G21" s="140"/>
      <c r="H21" s="140"/>
      <c r="I21" s="140"/>
      <c r="J21" s="140"/>
      <c r="K21" s="140"/>
      <c r="L21" s="140"/>
      <c r="M21" s="141" t="s">
        <v>1108</v>
      </c>
      <c r="N21" s="141"/>
      <c r="O21" s="141" t="s">
        <v>77</v>
      </c>
      <c r="P21" s="141"/>
      <c r="Q21" s="141" t="s">
        <v>86</v>
      </c>
      <c r="R21" s="141"/>
      <c r="S21" s="84" t="s">
        <v>85</v>
      </c>
      <c r="T21" s="84" t="s">
        <v>89</v>
      </c>
      <c r="U21" s="84" t="s">
        <v>67</v>
      </c>
      <c r="V21" s="84">
        <f>+IF(ISERR(U21/T21*100),"N/A",ROUND(U21/T21*100,2))</f>
        <v>0</v>
      </c>
      <c r="W21" s="85">
        <f>+IF(ISERR(U21/S21*100),"N/A",ROUND(U21/S21*100,2))</f>
        <v>0</v>
      </c>
    </row>
    <row r="22" spans="2:27" ht="56.25" customHeight="1">
      <c r="B22" s="139" t="s">
        <v>1110</v>
      </c>
      <c r="C22" s="140"/>
      <c r="D22" s="140"/>
      <c r="E22" s="140"/>
      <c r="F22" s="140"/>
      <c r="G22" s="140"/>
      <c r="H22" s="140"/>
      <c r="I22" s="140"/>
      <c r="J22" s="140"/>
      <c r="K22" s="140"/>
      <c r="L22" s="140"/>
      <c r="M22" s="141" t="s">
        <v>1108</v>
      </c>
      <c r="N22" s="141"/>
      <c r="O22" s="141" t="s">
        <v>77</v>
      </c>
      <c r="P22" s="141"/>
      <c r="Q22" s="141" t="s">
        <v>86</v>
      </c>
      <c r="R22" s="141"/>
      <c r="S22" s="84" t="s">
        <v>85</v>
      </c>
      <c r="T22" s="84" t="s">
        <v>89</v>
      </c>
      <c r="U22" s="84" t="s">
        <v>89</v>
      </c>
      <c r="V22" s="84">
        <f>+IF(ISERR(U22/T22*100),"N/A",ROUND(U22/T22*100,2))</f>
        <v>100</v>
      </c>
      <c r="W22" s="85">
        <f>+IF(ISERR(U22/S22*100),"N/A",ROUND(U22/S22*100,2))</f>
        <v>50</v>
      </c>
    </row>
    <row r="23" spans="2:27" ht="56.25" customHeight="1" thickBot="1">
      <c r="B23" s="139" t="s">
        <v>1109</v>
      </c>
      <c r="C23" s="140"/>
      <c r="D23" s="140"/>
      <c r="E23" s="140"/>
      <c r="F23" s="140"/>
      <c r="G23" s="140"/>
      <c r="H23" s="140"/>
      <c r="I23" s="140"/>
      <c r="J23" s="140"/>
      <c r="K23" s="140"/>
      <c r="L23" s="140"/>
      <c r="M23" s="141" t="s">
        <v>1108</v>
      </c>
      <c r="N23" s="141"/>
      <c r="O23" s="141" t="s">
        <v>77</v>
      </c>
      <c r="P23" s="141"/>
      <c r="Q23" s="141" t="s">
        <v>86</v>
      </c>
      <c r="R23" s="141"/>
      <c r="S23" s="84" t="s">
        <v>85</v>
      </c>
      <c r="T23" s="84" t="s">
        <v>67</v>
      </c>
      <c r="U23" s="84" t="s">
        <v>67</v>
      </c>
      <c r="V23" s="84" t="str">
        <f>+IF(ISERR(U23/T23*100),"N/A",ROUND(U23/T23*100,2))</f>
        <v>N/A</v>
      </c>
      <c r="W23" s="85">
        <f>+IF(ISERR(U23/S23*100),"N/A",ROUND(U23/S23*100,2))</f>
        <v>0</v>
      </c>
    </row>
    <row r="24" spans="2:27" ht="21.75" customHeight="1" thickTop="1" thickBot="1">
      <c r="B24" s="66" t="s">
        <v>82</v>
      </c>
      <c r="C24" s="67"/>
      <c r="D24" s="67"/>
      <c r="E24" s="67"/>
      <c r="F24" s="67"/>
      <c r="G24" s="67"/>
      <c r="H24" s="68"/>
      <c r="I24" s="68"/>
      <c r="J24" s="68"/>
      <c r="K24" s="68"/>
      <c r="L24" s="68"/>
      <c r="M24" s="68"/>
      <c r="N24" s="68"/>
      <c r="O24" s="68"/>
      <c r="P24" s="68"/>
      <c r="Q24" s="68"/>
      <c r="R24" s="68"/>
      <c r="S24" s="68"/>
      <c r="T24" s="68"/>
      <c r="U24" s="68"/>
      <c r="V24" s="68"/>
      <c r="W24" s="69"/>
      <c r="X24" s="76"/>
    </row>
    <row r="25" spans="2:27" ht="29.25" customHeight="1" thickTop="1" thickBot="1">
      <c r="B25" s="142" t="s">
        <v>2409</v>
      </c>
      <c r="C25" s="143"/>
      <c r="D25" s="143"/>
      <c r="E25" s="143"/>
      <c r="F25" s="143"/>
      <c r="G25" s="143"/>
      <c r="H25" s="143"/>
      <c r="I25" s="143"/>
      <c r="J25" s="143"/>
      <c r="K25" s="143"/>
      <c r="L25" s="143"/>
      <c r="M25" s="143"/>
      <c r="N25" s="143"/>
      <c r="O25" s="143"/>
      <c r="P25" s="143"/>
      <c r="Q25" s="144"/>
      <c r="R25" s="86" t="s">
        <v>81</v>
      </c>
      <c r="S25" s="132" t="s">
        <v>80</v>
      </c>
      <c r="T25" s="132"/>
      <c r="U25" s="87" t="s">
        <v>79</v>
      </c>
      <c r="V25" s="133" t="s">
        <v>78</v>
      </c>
      <c r="W25" s="134"/>
    </row>
    <row r="26" spans="2:27" ht="30.75" customHeight="1" thickBot="1">
      <c r="B26" s="145"/>
      <c r="C26" s="146"/>
      <c r="D26" s="146"/>
      <c r="E26" s="146"/>
      <c r="F26" s="146"/>
      <c r="G26" s="146"/>
      <c r="H26" s="146"/>
      <c r="I26" s="146"/>
      <c r="J26" s="146"/>
      <c r="K26" s="146"/>
      <c r="L26" s="146"/>
      <c r="M26" s="146"/>
      <c r="N26" s="146"/>
      <c r="O26" s="146"/>
      <c r="P26" s="146"/>
      <c r="Q26" s="147"/>
      <c r="R26" s="88" t="s">
        <v>76</v>
      </c>
      <c r="S26" s="88" t="s">
        <v>76</v>
      </c>
      <c r="T26" s="88" t="s">
        <v>77</v>
      </c>
      <c r="U26" s="88" t="s">
        <v>76</v>
      </c>
      <c r="V26" s="88" t="s">
        <v>75</v>
      </c>
      <c r="W26" s="89" t="s">
        <v>74</v>
      </c>
      <c r="Y26" s="76"/>
    </row>
    <row r="27" spans="2:27" ht="23.25" customHeight="1" thickBot="1">
      <c r="B27" s="135" t="s">
        <v>73</v>
      </c>
      <c r="C27" s="136"/>
      <c r="D27" s="136"/>
      <c r="E27" s="90" t="s">
        <v>1106</v>
      </c>
      <c r="F27" s="90"/>
      <c r="G27" s="90"/>
      <c r="H27" s="91"/>
      <c r="I27" s="91"/>
      <c r="J27" s="91"/>
      <c r="K27" s="91"/>
      <c r="L27" s="91"/>
      <c r="M27" s="91"/>
      <c r="N27" s="91"/>
      <c r="O27" s="91"/>
      <c r="P27" s="92"/>
      <c r="Q27" s="92"/>
      <c r="R27" s="93" t="s">
        <v>1107</v>
      </c>
      <c r="S27" s="93" t="s">
        <v>72</v>
      </c>
      <c r="T27" s="92"/>
      <c r="U27" s="93" t="s">
        <v>1104</v>
      </c>
      <c r="V27" s="92"/>
      <c r="W27" s="94">
        <f>+IF(ISERR(U27/R27*100),"N/A",ROUND(U27/R27*100,2))</f>
        <v>1.31</v>
      </c>
    </row>
    <row r="28" spans="2:27" ht="26.25" customHeight="1" thickBot="1">
      <c r="B28" s="137" t="s">
        <v>71</v>
      </c>
      <c r="C28" s="138"/>
      <c r="D28" s="138"/>
      <c r="E28" s="95" t="s">
        <v>1106</v>
      </c>
      <c r="F28" s="95"/>
      <c r="G28" s="95"/>
      <c r="H28" s="96"/>
      <c r="I28" s="96"/>
      <c r="J28" s="96"/>
      <c r="K28" s="96"/>
      <c r="L28" s="96"/>
      <c r="M28" s="96"/>
      <c r="N28" s="96"/>
      <c r="O28" s="96"/>
      <c r="P28" s="97"/>
      <c r="Q28" s="97"/>
      <c r="R28" s="98" t="s">
        <v>1105</v>
      </c>
      <c r="S28" s="98" t="s">
        <v>1104</v>
      </c>
      <c r="T28" s="98">
        <f>+IF(ISERR(S28/R28*100),"N/A",ROUND(S28/R28*100,2))</f>
        <v>1.84</v>
      </c>
      <c r="U28" s="98" t="s">
        <v>1104</v>
      </c>
      <c r="V28" s="98">
        <f>+IF(ISERR(U28/S28*100),"N/A",ROUND(U28/S28*100,2))</f>
        <v>100</v>
      </c>
      <c r="W28" s="99">
        <f>+IF(ISERR(U28/R28*100),"N/A",ROUND(U28/R28*100,2))</f>
        <v>1.84</v>
      </c>
    </row>
    <row r="29" spans="2:27" ht="22.5" customHeight="1" thickTop="1" thickBot="1">
      <c r="B29" s="66" t="s">
        <v>66</v>
      </c>
      <c r="C29" s="67"/>
      <c r="D29" s="67"/>
      <c r="E29" s="67"/>
      <c r="F29" s="67"/>
      <c r="G29" s="67"/>
      <c r="H29" s="68"/>
      <c r="I29" s="68"/>
      <c r="J29" s="68"/>
      <c r="K29" s="68"/>
      <c r="L29" s="68"/>
      <c r="M29" s="68"/>
      <c r="N29" s="68"/>
      <c r="O29" s="68"/>
      <c r="P29" s="68"/>
      <c r="Q29" s="68"/>
      <c r="R29" s="68"/>
      <c r="S29" s="68"/>
      <c r="T29" s="68"/>
      <c r="U29" s="68"/>
      <c r="V29" s="68"/>
      <c r="W29" s="69"/>
    </row>
    <row r="30" spans="2:27" ht="37.5" customHeight="1" thickTop="1">
      <c r="B30" s="123" t="s">
        <v>2306</v>
      </c>
      <c r="C30" s="124"/>
      <c r="D30" s="124"/>
      <c r="E30" s="124"/>
      <c r="F30" s="124"/>
      <c r="G30" s="124"/>
      <c r="H30" s="124"/>
      <c r="I30" s="124"/>
      <c r="J30" s="124"/>
      <c r="K30" s="124"/>
      <c r="L30" s="124"/>
      <c r="M30" s="124"/>
      <c r="N30" s="124"/>
      <c r="O30" s="124"/>
      <c r="P30" s="124"/>
      <c r="Q30" s="124"/>
      <c r="R30" s="124"/>
      <c r="S30" s="124"/>
      <c r="T30" s="124"/>
      <c r="U30" s="124"/>
      <c r="V30" s="124"/>
      <c r="W30" s="125"/>
    </row>
    <row r="31" spans="2:27" ht="69.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2307</v>
      </c>
      <c r="C32" s="124"/>
      <c r="D32" s="124"/>
      <c r="E32" s="124"/>
      <c r="F32" s="124"/>
      <c r="G32" s="124"/>
      <c r="H32" s="124"/>
      <c r="I32" s="124"/>
      <c r="J32" s="124"/>
      <c r="K32" s="124"/>
      <c r="L32" s="124"/>
      <c r="M32" s="124"/>
      <c r="N32" s="124"/>
      <c r="O32" s="124"/>
      <c r="P32" s="124"/>
      <c r="Q32" s="124"/>
      <c r="R32" s="124"/>
      <c r="S32" s="124"/>
      <c r="T32" s="124"/>
      <c r="U32" s="124"/>
      <c r="V32" s="124"/>
      <c r="W32" s="125"/>
    </row>
    <row r="33" spans="2:23" ht="44.5"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2308</v>
      </c>
      <c r="C34" s="124"/>
      <c r="D34" s="124"/>
      <c r="E34" s="124"/>
      <c r="F34" s="124"/>
      <c r="G34" s="124"/>
      <c r="H34" s="124"/>
      <c r="I34" s="124"/>
      <c r="J34" s="124"/>
      <c r="K34" s="124"/>
      <c r="L34" s="124"/>
      <c r="M34" s="124"/>
      <c r="N34" s="124"/>
      <c r="O34" s="124"/>
      <c r="P34" s="124"/>
      <c r="Q34" s="124"/>
      <c r="R34" s="124"/>
      <c r="S34" s="124"/>
      <c r="T34" s="124"/>
      <c r="U34" s="124"/>
      <c r="V34" s="124"/>
      <c r="W34" s="125"/>
    </row>
    <row r="35" spans="2:23" ht="31.5" customHeight="1" thickBot="1">
      <c r="B35" s="129"/>
      <c r="C35" s="130"/>
      <c r="D35" s="130"/>
      <c r="E35" s="130"/>
      <c r="F35" s="130"/>
      <c r="G35" s="130"/>
      <c r="H35" s="130"/>
      <c r="I35" s="130"/>
      <c r="J35" s="130"/>
      <c r="K35" s="130"/>
      <c r="L35" s="130"/>
      <c r="M35" s="130"/>
      <c r="N35" s="130"/>
      <c r="O35" s="130"/>
      <c r="P35" s="130"/>
      <c r="Q35" s="130"/>
      <c r="R35" s="130"/>
      <c r="S35" s="130"/>
      <c r="T35" s="130"/>
      <c r="U35" s="130"/>
      <c r="V35" s="130"/>
      <c r="W35" s="131"/>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1138</v>
      </c>
      <c r="D4" s="176" t="s">
        <v>45</v>
      </c>
      <c r="E4" s="176"/>
      <c r="F4" s="176"/>
      <c r="G4" s="176"/>
      <c r="H4" s="177"/>
      <c r="J4" s="178" t="s">
        <v>131</v>
      </c>
      <c r="K4" s="176"/>
      <c r="L4" s="71" t="s">
        <v>220</v>
      </c>
      <c r="M4" s="179" t="s">
        <v>1137</v>
      </c>
      <c r="N4" s="179"/>
      <c r="O4" s="179"/>
      <c r="P4" s="179"/>
      <c r="Q4" s="180"/>
      <c r="R4" s="72"/>
      <c r="S4" s="181" t="s">
        <v>2124</v>
      </c>
      <c r="T4" s="182"/>
      <c r="U4" s="182"/>
      <c r="V4" s="166" t="s">
        <v>1123</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583</v>
      </c>
      <c r="D6" s="159" t="s">
        <v>1136</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1135</v>
      </c>
      <c r="K8" s="57" t="s">
        <v>1134</v>
      </c>
      <c r="L8" s="57" t="s">
        <v>1133</v>
      </c>
      <c r="M8" s="57" t="s">
        <v>1132</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1131</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1130</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1129</v>
      </c>
      <c r="C21" s="140"/>
      <c r="D21" s="140"/>
      <c r="E21" s="140"/>
      <c r="F21" s="140"/>
      <c r="G21" s="140"/>
      <c r="H21" s="140"/>
      <c r="I21" s="140"/>
      <c r="J21" s="140"/>
      <c r="K21" s="140"/>
      <c r="L21" s="140"/>
      <c r="M21" s="141" t="s">
        <v>583</v>
      </c>
      <c r="N21" s="141"/>
      <c r="O21" s="141" t="s">
        <v>77</v>
      </c>
      <c r="P21" s="141"/>
      <c r="Q21" s="141" t="s">
        <v>86</v>
      </c>
      <c r="R21" s="141"/>
      <c r="S21" s="84" t="s">
        <v>85</v>
      </c>
      <c r="T21" s="84" t="s">
        <v>1128</v>
      </c>
      <c r="U21" s="84" t="s">
        <v>1127</v>
      </c>
      <c r="V21" s="84">
        <f>+IF(ISERR(U21/T21*100),"N/A",ROUND(U21/T21*100,2))</f>
        <v>116.8</v>
      </c>
      <c r="W21" s="85">
        <f>+IF(ISERR(U21/S21*100),"N/A",ROUND(U21/S21*100,2))</f>
        <v>61.18</v>
      </c>
    </row>
    <row r="22" spans="2:27" ht="56.25" customHeight="1" thickBot="1">
      <c r="B22" s="139" t="s">
        <v>1126</v>
      </c>
      <c r="C22" s="140"/>
      <c r="D22" s="140"/>
      <c r="E22" s="140"/>
      <c r="F22" s="140"/>
      <c r="G22" s="140"/>
      <c r="H22" s="140"/>
      <c r="I22" s="140"/>
      <c r="J22" s="140"/>
      <c r="K22" s="140"/>
      <c r="L22" s="140"/>
      <c r="M22" s="141" t="s">
        <v>583</v>
      </c>
      <c r="N22" s="141"/>
      <c r="O22" s="141" t="s">
        <v>77</v>
      </c>
      <c r="P22" s="141"/>
      <c r="Q22" s="141" t="s">
        <v>86</v>
      </c>
      <c r="R22" s="141"/>
      <c r="S22" s="84" t="s">
        <v>85</v>
      </c>
      <c r="T22" s="84" t="s">
        <v>1125</v>
      </c>
      <c r="U22" s="84" t="s">
        <v>1124</v>
      </c>
      <c r="V22" s="84">
        <f>+IF(ISERR(U22/T22*100),"N/A",ROUND(U22/T22*100,2))</f>
        <v>207.5</v>
      </c>
      <c r="W22" s="85">
        <f>+IF(ISERR(U22/S22*100),"N/A",ROUND(U22/S22*100,2))</f>
        <v>97.65</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560</v>
      </c>
      <c r="F26" s="90"/>
      <c r="G26" s="90"/>
      <c r="H26" s="91"/>
      <c r="I26" s="91"/>
      <c r="J26" s="91"/>
      <c r="K26" s="91"/>
      <c r="L26" s="91"/>
      <c r="M26" s="91"/>
      <c r="N26" s="91"/>
      <c r="O26" s="91"/>
      <c r="P26" s="92"/>
      <c r="Q26" s="92"/>
      <c r="R26" s="93" t="s">
        <v>1123</v>
      </c>
      <c r="S26" s="93" t="s">
        <v>72</v>
      </c>
      <c r="T26" s="92"/>
      <c r="U26" s="93" t="s">
        <v>1121</v>
      </c>
      <c r="V26" s="92"/>
      <c r="W26" s="94">
        <f>+IF(ISERR(U26/R26*100),"N/A",ROUND(U26/R26*100,2))</f>
        <v>40.630000000000003</v>
      </c>
    </row>
    <row r="27" spans="2:27" ht="26.25" customHeight="1" thickBot="1">
      <c r="B27" s="137" t="s">
        <v>71</v>
      </c>
      <c r="C27" s="138"/>
      <c r="D27" s="138"/>
      <c r="E27" s="95" t="s">
        <v>560</v>
      </c>
      <c r="F27" s="95"/>
      <c r="G27" s="95"/>
      <c r="H27" s="96"/>
      <c r="I27" s="96"/>
      <c r="J27" s="96"/>
      <c r="K27" s="96"/>
      <c r="L27" s="96"/>
      <c r="M27" s="96"/>
      <c r="N27" s="96"/>
      <c r="O27" s="96"/>
      <c r="P27" s="97"/>
      <c r="Q27" s="97"/>
      <c r="R27" s="98" t="s">
        <v>1123</v>
      </c>
      <c r="S27" s="98" t="s">
        <v>1122</v>
      </c>
      <c r="T27" s="98">
        <f>+IF(ISERR(S27/R27*100),"N/A",ROUND(S27/R27*100,2))</f>
        <v>40.700000000000003</v>
      </c>
      <c r="U27" s="98" t="s">
        <v>1121</v>
      </c>
      <c r="V27" s="98">
        <f>+IF(ISERR(U27/S27*100),"N/A",ROUND(U27/S27*100,2))</f>
        <v>99.82</v>
      </c>
      <c r="W27" s="99">
        <f>+IF(ISERR(U27/R27*100),"N/A",ROUND(U27/R27*100,2))</f>
        <v>40.630000000000003</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2303</v>
      </c>
      <c r="C29" s="124"/>
      <c r="D29" s="124"/>
      <c r="E29" s="124"/>
      <c r="F29" s="124"/>
      <c r="G29" s="124"/>
      <c r="H29" s="124"/>
      <c r="I29" s="124"/>
      <c r="J29" s="124"/>
      <c r="K29" s="124"/>
      <c r="L29" s="124"/>
      <c r="M29" s="124"/>
      <c r="N29" s="124"/>
      <c r="O29" s="124"/>
      <c r="P29" s="124"/>
      <c r="Q29" s="124"/>
      <c r="R29" s="124"/>
      <c r="S29" s="124"/>
      <c r="T29" s="124"/>
      <c r="U29" s="124"/>
      <c r="V29" s="124"/>
      <c r="W29" s="125"/>
    </row>
    <row r="30" spans="2:27" ht="77.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2304</v>
      </c>
      <c r="C31" s="124"/>
      <c r="D31" s="124"/>
      <c r="E31" s="124"/>
      <c r="F31" s="124"/>
      <c r="G31" s="124"/>
      <c r="H31" s="124"/>
      <c r="I31" s="124"/>
      <c r="J31" s="124"/>
      <c r="K31" s="124"/>
      <c r="L31" s="124"/>
      <c r="M31" s="124"/>
      <c r="N31" s="124"/>
      <c r="O31" s="124"/>
      <c r="P31" s="124"/>
      <c r="Q31" s="124"/>
      <c r="R31" s="124"/>
      <c r="S31" s="124"/>
      <c r="T31" s="124"/>
      <c r="U31" s="124"/>
      <c r="V31" s="124"/>
      <c r="W31" s="125"/>
    </row>
    <row r="32" spans="2:27" ht="53.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2305</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indexed="53"/>
  </sheetPr>
  <dimension ref="A1:AA37"/>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162</v>
      </c>
      <c r="D4" s="176" t="s">
        <v>35</v>
      </c>
      <c r="E4" s="176"/>
      <c r="F4" s="176"/>
      <c r="G4" s="176"/>
      <c r="H4" s="177"/>
      <c r="J4" s="178" t="s">
        <v>131</v>
      </c>
      <c r="K4" s="176"/>
      <c r="L4" s="71" t="s">
        <v>161</v>
      </c>
      <c r="M4" s="179" t="s">
        <v>160</v>
      </c>
      <c r="N4" s="179"/>
      <c r="O4" s="179"/>
      <c r="P4" s="179"/>
      <c r="Q4" s="180"/>
      <c r="R4" s="72"/>
      <c r="S4" s="181" t="s">
        <v>2124</v>
      </c>
      <c r="T4" s="182"/>
      <c r="U4" s="182"/>
      <c r="V4" s="166" t="s">
        <v>159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140</v>
      </c>
      <c r="D6" s="159" t="s">
        <v>158</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157</v>
      </c>
      <c r="K8" s="57" t="s">
        <v>155</v>
      </c>
      <c r="L8" s="57" t="s">
        <v>156</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154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153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152</v>
      </c>
      <c r="C21" s="140"/>
      <c r="D21" s="140"/>
      <c r="E21" s="140"/>
      <c r="F21" s="140"/>
      <c r="G21" s="140"/>
      <c r="H21" s="140"/>
      <c r="I21" s="140"/>
      <c r="J21" s="140"/>
      <c r="K21" s="140"/>
      <c r="L21" s="140"/>
      <c r="M21" s="141" t="s">
        <v>140</v>
      </c>
      <c r="N21" s="141"/>
      <c r="O21" s="141" t="s">
        <v>77</v>
      </c>
      <c r="P21" s="141"/>
      <c r="Q21" s="141" t="s">
        <v>86</v>
      </c>
      <c r="R21" s="141"/>
      <c r="S21" s="84" t="s">
        <v>85</v>
      </c>
      <c r="T21" s="84" t="s">
        <v>151</v>
      </c>
      <c r="U21" s="84" t="s">
        <v>150</v>
      </c>
      <c r="V21" s="84">
        <f>+IF(ISERR(U21/T21*100),"N/A",ROUND(U21/T21*100,2))</f>
        <v>83.28</v>
      </c>
      <c r="W21" s="85">
        <f>+IF(ISERR(U21/S21*100),"N/A",ROUND(U21/S21*100,2))</f>
        <v>53.3</v>
      </c>
    </row>
    <row r="22" spans="2:27" ht="56.25" customHeight="1">
      <c r="B22" s="139" t="s">
        <v>149</v>
      </c>
      <c r="C22" s="140"/>
      <c r="D22" s="140"/>
      <c r="E22" s="140"/>
      <c r="F22" s="140"/>
      <c r="G22" s="140"/>
      <c r="H22" s="140"/>
      <c r="I22" s="140"/>
      <c r="J22" s="140"/>
      <c r="K22" s="140"/>
      <c r="L22" s="140"/>
      <c r="M22" s="141" t="s">
        <v>140</v>
      </c>
      <c r="N22" s="141"/>
      <c r="O22" s="141" t="s">
        <v>148</v>
      </c>
      <c r="P22" s="141"/>
      <c r="Q22" s="141" t="s">
        <v>86</v>
      </c>
      <c r="R22" s="141"/>
      <c r="S22" s="84" t="s">
        <v>147</v>
      </c>
      <c r="T22" s="84" t="s">
        <v>146</v>
      </c>
      <c r="U22" s="84" t="s">
        <v>67</v>
      </c>
      <c r="V22" s="84">
        <f>+IF(ISERR(U22/T22*100),"N/A",ROUND(U22/T22*100,2))</f>
        <v>0</v>
      </c>
      <c r="W22" s="85">
        <f>+IF(ISERR(U22/S22*100),"N/A",ROUND(U22/S22*100,2))</f>
        <v>0</v>
      </c>
    </row>
    <row r="23" spans="2:27" ht="56.25" customHeight="1">
      <c r="B23" s="139" t="s">
        <v>145</v>
      </c>
      <c r="C23" s="140"/>
      <c r="D23" s="140"/>
      <c r="E23" s="140"/>
      <c r="F23" s="140"/>
      <c r="G23" s="140"/>
      <c r="H23" s="140"/>
      <c r="I23" s="140"/>
      <c r="J23" s="140"/>
      <c r="K23" s="140"/>
      <c r="L23" s="140"/>
      <c r="M23" s="141" t="s">
        <v>140</v>
      </c>
      <c r="N23" s="141"/>
      <c r="O23" s="141" t="s">
        <v>77</v>
      </c>
      <c r="P23" s="141"/>
      <c r="Q23" s="141" t="s">
        <v>86</v>
      </c>
      <c r="R23" s="141"/>
      <c r="S23" s="84" t="s">
        <v>85</v>
      </c>
      <c r="T23" s="84" t="s">
        <v>144</v>
      </c>
      <c r="U23" s="84" t="s">
        <v>143</v>
      </c>
      <c r="V23" s="84">
        <f>+IF(ISERR(U23/T23*100),"N/A",ROUND(U23/T23*100,2))</f>
        <v>85.78</v>
      </c>
      <c r="W23" s="85">
        <f>+IF(ISERR(U23/S23*100),"N/A",ROUND(U23/S23*100,2))</f>
        <v>60.3</v>
      </c>
    </row>
    <row r="24" spans="2:27" ht="56.25" customHeight="1">
      <c r="B24" s="139" t="s">
        <v>142</v>
      </c>
      <c r="C24" s="140"/>
      <c r="D24" s="140"/>
      <c r="E24" s="140"/>
      <c r="F24" s="140"/>
      <c r="G24" s="140"/>
      <c r="H24" s="140"/>
      <c r="I24" s="140"/>
      <c r="J24" s="140"/>
      <c r="K24" s="140"/>
      <c r="L24" s="140"/>
      <c r="M24" s="141" t="s">
        <v>140</v>
      </c>
      <c r="N24" s="141"/>
      <c r="O24" s="141" t="s">
        <v>77</v>
      </c>
      <c r="P24" s="141"/>
      <c r="Q24" s="141" t="s">
        <v>86</v>
      </c>
      <c r="R24" s="141"/>
      <c r="S24" s="84" t="s">
        <v>85</v>
      </c>
      <c r="T24" s="84" t="s">
        <v>89</v>
      </c>
      <c r="U24" s="84" t="s">
        <v>89</v>
      </c>
      <c r="V24" s="84">
        <f>+IF(ISERR(U24/T24*100),"N/A",ROUND(U24/T24*100,2))</f>
        <v>100</v>
      </c>
      <c r="W24" s="85">
        <f>+IF(ISERR(U24/S24*100),"N/A",ROUND(U24/S24*100,2))</f>
        <v>50</v>
      </c>
    </row>
    <row r="25" spans="2:27" ht="56.25" customHeight="1" thickBot="1">
      <c r="B25" s="139" t="s">
        <v>141</v>
      </c>
      <c r="C25" s="140"/>
      <c r="D25" s="140"/>
      <c r="E25" s="140"/>
      <c r="F25" s="140"/>
      <c r="G25" s="140"/>
      <c r="H25" s="140"/>
      <c r="I25" s="140"/>
      <c r="J25" s="140"/>
      <c r="K25" s="140"/>
      <c r="L25" s="140"/>
      <c r="M25" s="141" t="s">
        <v>140</v>
      </c>
      <c r="N25" s="141"/>
      <c r="O25" s="141" t="s">
        <v>77</v>
      </c>
      <c r="P25" s="141"/>
      <c r="Q25" s="141" t="s">
        <v>86</v>
      </c>
      <c r="R25" s="141"/>
      <c r="S25" s="84" t="s">
        <v>85</v>
      </c>
      <c r="T25" s="84" t="s">
        <v>89</v>
      </c>
      <c r="U25" s="84" t="s">
        <v>89</v>
      </c>
      <c r="V25" s="84">
        <f>+IF(ISERR(U25/T25*100),"N/A",ROUND(U25/T25*100,2))</f>
        <v>100</v>
      </c>
      <c r="W25" s="85">
        <f>+IF(ISERR(U25/S25*100),"N/A",ROUND(U25/S25*100,2))</f>
        <v>50</v>
      </c>
    </row>
    <row r="26" spans="2:27" ht="21.75" customHeight="1" thickTop="1" thickBot="1">
      <c r="B26" s="66" t="s">
        <v>82</v>
      </c>
      <c r="C26" s="67"/>
      <c r="D26" s="67"/>
      <c r="E26" s="67"/>
      <c r="F26" s="67"/>
      <c r="G26" s="67"/>
      <c r="H26" s="68"/>
      <c r="I26" s="68"/>
      <c r="J26" s="68"/>
      <c r="K26" s="68"/>
      <c r="L26" s="68"/>
      <c r="M26" s="68"/>
      <c r="N26" s="68"/>
      <c r="O26" s="68"/>
      <c r="P26" s="68"/>
      <c r="Q26" s="68"/>
      <c r="R26" s="68"/>
      <c r="S26" s="68"/>
      <c r="T26" s="68"/>
      <c r="U26" s="68"/>
      <c r="V26" s="68"/>
      <c r="W26" s="69"/>
      <c r="X26" s="76"/>
    </row>
    <row r="27" spans="2:27" ht="29.25" customHeight="1" thickTop="1" thickBot="1">
      <c r="B27" s="142" t="s">
        <v>2409</v>
      </c>
      <c r="C27" s="143"/>
      <c r="D27" s="143"/>
      <c r="E27" s="143"/>
      <c r="F27" s="143"/>
      <c r="G27" s="143"/>
      <c r="H27" s="143"/>
      <c r="I27" s="143"/>
      <c r="J27" s="143"/>
      <c r="K27" s="143"/>
      <c r="L27" s="143"/>
      <c r="M27" s="143"/>
      <c r="N27" s="143"/>
      <c r="O27" s="143"/>
      <c r="P27" s="143"/>
      <c r="Q27" s="144"/>
      <c r="R27" s="86" t="s">
        <v>81</v>
      </c>
      <c r="S27" s="132" t="s">
        <v>80</v>
      </c>
      <c r="T27" s="132"/>
      <c r="U27" s="87" t="s">
        <v>79</v>
      </c>
      <c r="V27" s="133" t="s">
        <v>78</v>
      </c>
      <c r="W27" s="134"/>
    </row>
    <row r="28" spans="2:27" ht="30.75" customHeight="1" thickBot="1">
      <c r="B28" s="145"/>
      <c r="C28" s="146"/>
      <c r="D28" s="146"/>
      <c r="E28" s="146"/>
      <c r="F28" s="146"/>
      <c r="G28" s="146"/>
      <c r="H28" s="146"/>
      <c r="I28" s="146"/>
      <c r="J28" s="146"/>
      <c r="K28" s="146"/>
      <c r="L28" s="146"/>
      <c r="M28" s="146"/>
      <c r="N28" s="146"/>
      <c r="O28" s="146"/>
      <c r="P28" s="146"/>
      <c r="Q28" s="147"/>
      <c r="R28" s="88" t="s">
        <v>76</v>
      </c>
      <c r="S28" s="88" t="s">
        <v>76</v>
      </c>
      <c r="T28" s="88" t="s">
        <v>77</v>
      </c>
      <c r="U28" s="88" t="s">
        <v>76</v>
      </c>
      <c r="V28" s="88" t="s">
        <v>75</v>
      </c>
      <c r="W28" s="89" t="s">
        <v>74</v>
      </c>
      <c r="Y28" s="76"/>
    </row>
    <row r="29" spans="2:27" ht="23.25" customHeight="1" thickBot="1">
      <c r="B29" s="135" t="s">
        <v>73</v>
      </c>
      <c r="C29" s="136"/>
      <c r="D29" s="136"/>
      <c r="E29" s="90" t="s">
        <v>138</v>
      </c>
      <c r="F29" s="90"/>
      <c r="G29" s="90"/>
      <c r="H29" s="91"/>
      <c r="I29" s="91"/>
      <c r="J29" s="91"/>
      <c r="K29" s="91"/>
      <c r="L29" s="91"/>
      <c r="M29" s="91"/>
      <c r="N29" s="91"/>
      <c r="O29" s="91"/>
      <c r="P29" s="92"/>
      <c r="Q29" s="92"/>
      <c r="R29" s="93" t="s">
        <v>139</v>
      </c>
      <c r="S29" s="93" t="s">
        <v>72</v>
      </c>
      <c r="T29" s="92"/>
      <c r="U29" s="93" t="s">
        <v>136</v>
      </c>
      <c r="V29" s="92"/>
      <c r="W29" s="94">
        <f>+IF(ISERR(U29/R29*100),"N/A",ROUND(U29/R29*100,2))</f>
        <v>50.17</v>
      </c>
    </row>
    <row r="30" spans="2:27" ht="26.25" customHeight="1" thickBot="1">
      <c r="B30" s="137" t="s">
        <v>71</v>
      </c>
      <c r="C30" s="138"/>
      <c r="D30" s="138"/>
      <c r="E30" s="95" t="s">
        <v>138</v>
      </c>
      <c r="F30" s="95"/>
      <c r="G30" s="95"/>
      <c r="H30" s="96"/>
      <c r="I30" s="96"/>
      <c r="J30" s="96"/>
      <c r="K30" s="96"/>
      <c r="L30" s="96"/>
      <c r="M30" s="96"/>
      <c r="N30" s="96"/>
      <c r="O30" s="96"/>
      <c r="P30" s="97"/>
      <c r="Q30" s="97"/>
      <c r="R30" s="98" t="s">
        <v>137</v>
      </c>
      <c r="S30" s="98" t="s">
        <v>136</v>
      </c>
      <c r="T30" s="98">
        <f>+IF(ISERR(S30/R30*100),"N/A",ROUND(S30/R30*100,2))</f>
        <v>50.18</v>
      </c>
      <c r="U30" s="98" t="s">
        <v>136</v>
      </c>
      <c r="V30" s="98">
        <f>+IF(ISERR(U30/S30*100),"N/A",ROUND(U30/S30*100,2))</f>
        <v>100</v>
      </c>
      <c r="W30" s="99">
        <f>+IF(ISERR(U30/R30*100),"N/A",ROUND(U30/R30*100,2))</f>
        <v>50.18</v>
      </c>
    </row>
    <row r="31" spans="2:27" ht="22.5" customHeight="1" thickTop="1" thickBot="1">
      <c r="B31" s="66" t="s">
        <v>66</v>
      </c>
      <c r="C31" s="67"/>
      <c r="D31" s="67"/>
      <c r="E31" s="67"/>
      <c r="F31" s="67"/>
      <c r="G31" s="67"/>
      <c r="H31" s="68"/>
      <c r="I31" s="68"/>
      <c r="J31" s="68"/>
      <c r="K31" s="68"/>
      <c r="L31" s="68"/>
      <c r="M31" s="68"/>
      <c r="N31" s="68"/>
      <c r="O31" s="68"/>
      <c r="P31" s="68"/>
      <c r="Q31" s="68"/>
      <c r="R31" s="68"/>
      <c r="S31" s="68"/>
      <c r="T31" s="68"/>
      <c r="U31" s="68"/>
      <c r="V31" s="68"/>
      <c r="W31" s="69"/>
    </row>
    <row r="32" spans="2:27" ht="37.5" customHeight="1" thickTop="1">
      <c r="B32" s="123" t="s">
        <v>2405</v>
      </c>
      <c r="C32" s="124"/>
      <c r="D32" s="124"/>
      <c r="E32" s="124"/>
      <c r="F32" s="124"/>
      <c r="G32" s="124"/>
      <c r="H32" s="124"/>
      <c r="I32" s="124"/>
      <c r="J32" s="124"/>
      <c r="K32" s="124"/>
      <c r="L32" s="124"/>
      <c r="M32" s="124"/>
      <c r="N32" s="124"/>
      <c r="O32" s="124"/>
      <c r="P32" s="124"/>
      <c r="Q32" s="124"/>
      <c r="R32" s="124"/>
      <c r="S32" s="124"/>
      <c r="T32" s="124"/>
      <c r="U32" s="124"/>
      <c r="V32" s="124"/>
      <c r="W32" s="125"/>
    </row>
    <row r="33" spans="2:23" ht="84"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2406</v>
      </c>
      <c r="C34" s="124"/>
      <c r="D34" s="124"/>
      <c r="E34" s="124"/>
      <c r="F34" s="124"/>
      <c r="G34" s="124"/>
      <c r="H34" s="124"/>
      <c r="I34" s="124"/>
      <c r="J34" s="124"/>
      <c r="K34" s="124"/>
      <c r="L34" s="124"/>
      <c r="M34" s="124"/>
      <c r="N34" s="124"/>
      <c r="O34" s="124"/>
      <c r="P34" s="124"/>
      <c r="Q34" s="124"/>
      <c r="R34" s="124"/>
      <c r="S34" s="124"/>
      <c r="T34" s="124"/>
      <c r="U34" s="124"/>
      <c r="V34" s="124"/>
      <c r="W34" s="125"/>
    </row>
    <row r="35" spans="2:23" ht="53"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2407</v>
      </c>
      <c r="C36" s="124"/>
      <c r="D36" s="124"/>
      <c r="E36" s="124"/>
      <c r="F36" s="124"/>
      <c r="G36" s="124"/>
      <c r="H36" s="124"/>
      <c r="I36" s="124"/>
      <c r="J36" s="124"/>
      <c r="K36" s="124"/>
      <c r="L36" s="124"/>
      <c r="M36" s="124"/>
      <c r="N36" s="124"/>
      <c r="O36" s="124"/>
      <c r="P36" s="124"/>
      <c r="Q36" s="124"/>
      <c r="R36" s="124"/>
      <c r="S36" s="124"/>
      <c r="T36" s="124"/>
      <c r="U36" s="124"/>
      <c r="V36" s="124"/>
      <c r="W36" s="125"/>
    </row>
    <row r="37" spans="2:23" ht="49" customHeight="1" thickBot="1">
      <c r="B37" s="129"/>
      <c r="C37" s="130"/>
      <c r="D37" s="130"/>
      <c r="E37" s="130"/>
      <c r="F37" s="130"/>
      <c r="G37" s="130"/>
      <c r="H37" s="130"/>
      <c r="I37" s="130"/>
      <c r="J37" s="130"/>
      <c r="K37" s="130"/>
      <c r="L37" s="130"/>
      <c r="M37" s="130"/>
      <c r="N37" s="130"/>
      <c r="O37" s="130"/>
      <c r="P37" s="130"/>
      <c r="Q37" s="130"/>
      <c r="R37" s="130"/>
      <c r="S37" s="130"/>
      <c r="T37" s="130"/>
      <c r="U37" s="130"/>
      <c r="V37" s="130"/>
      <c r="W37" s="131"/>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indexed="53"/>
  </sheetPr>
  <dimension ref="A1:AA41"/>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1138</v>
      </c>
      <c r="D4" s="176" t="s">
        <v>45</v>
      </c>
      <c r="E4" s="176"/>
      <c r="F4" s="176"/>
      <c r="G4" s="176"/>
      <c r="H4" s="177"/>
      <c r="J4" s="178" t="s">
        <v>131</v>
      </c>
      <c r="K4" s="176"/>
      <c r="L4" s="71" t="s">
        <v>1167</v>
      </c>
      <c r="M4" s="179" t="s">
        <v>1166</v>
      </c>
      <c r="N4" s="179"/>
      <c r="O4" s="179"/>
      <c r="P4" s="179"/>
      <c r="Q4" s="180"/>
      <c r="R4" s="72"/>
      <c r="S4" s="181" t="s">
        <v>2124</v>
      </c>
      <c r="T4" s="182"/>
      <c r="U4" s="182"/>
      <c r="V4" s="166" t="s">
        <v>1165</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1145</v>
      </c>
      <c r="D6" s="159" t="s">
        <v>1164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1163</v>
      </c>
      <c r="M8" s="57" t="s">
        <v>1162</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1161</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1160</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1159</v>
      </c>
      <c r="C21" s="140"/>
      <c r="D21" s="140"/>
      <c r="E21" s="140"/>
      <c r="F21" s="140"/>
      <c r="G21" s="140"/>
      <c r="H21" s="140"/>
      <c r="I21" s="140"/>
      <c r="J21" s="140"/>
      <c r="K21" s="140"/>
      <c r="L21" s="140"/>
      <c r="M21" s="141" t="s">
        <v>1145</v>
      </c>
      <c r="N21" s="141"/>
      <c r="O21" s="141" t="s">
        <v>77</v>
      </c>
      <c r="P21" s="141"/>
      <c r="Q21" s="141" t="s">
        <v>86</v>
      </c>
      <c r="R21" s="141"/>
      <c r="S21" s="84" t="s">
        <v>85</v>
      </c>
      <c r="T21" s="84" t="s">
        <v>89</v>
      </c>
      <c r="U21" s="84" t="s">
        <v>89</v>
      </c>
      <c r="V21" s="84">
        <f t="shared" ref="V21:V29" si="0">+IF(ISERR(U21/T21*100),"N/A",ROUND(U21/T21*100,2))</f>
        <v>100</v>
      </c>
      <c r="W21" s="85">
        <f t="shared" ref="W21:W29" si="1">+IF(ISERR(U21/S21*100),"N/A",ROUND(U21/S21*100,2))</f>
        <v>50</v>
      </c>
    </row>
    <row r="22" spans="2:27" ht="56.25" customHeight="1">
      <c r="B22" s="139" t="s">
        <v>1158</v>
      </c>
      <c r="C22" s="140"/>
      <c r="D22" s="140"/>
      <c r="E22" s="140"/>
      <c r="F22" s="140"/>
      <c r="G22" s="140"/>
      <c r="H22" s="140"/>
      <c r="I22" s="140"/>
      <c r="J22" s="140"/>
      <c r="K22" s="140"/>
      <c r="L22" s="140"/>
      <c r="M22" s="141" t="s">
        <v>1145</v>
      </c>
      <c r="N22" s="141"/>
      <c r="O22" s="141" t="s">
        <v>77</v>
      </c>
      <c r="P22" s="141"/>
      <c r="Q22" s="141" t="s">
        <v>86</v>
      </c>
      <c r="R22" s="141"/>
      <c r="S22" s="84" t="s">
        <v>85</v>
      </c>
      <c r="T22" s="84" t="s">
        <v>89</v>
      </c>
      <c r="U22" s="84" t="s">
        <v>89</v>
      </c>
      <c r="V22" s="84">
        <f t="shared" si="0"/>
        <v>100</v>
      </c>
      <c r="W22" s="85">
        <f t="shared" si="1"/>
        <v>50</v>
      </c>
    </row>
    <row r="23" spans="2:27" ht="56.25" customHeight="1">
      <c r="B23" s="139" t="s">
        <v>1157</v>
      </c>
      <c r="C23" s="140"/>
      <c r="D23" s="140"/>
      <c r="E23" s="140"/>
      <c r="F23" s="140"/>
      <c r="G23" s="140"/>
      <c r="H23" s="140"/>
      <c r="I23" s="140"/>
      <c r="J23" s="140"/>
      <c r="K23" s="140"/>
      <c r="L23" s="140"/>
      <c r="M23" s="141" t="s">
        <v>1145</v>
      </c>
      <c r="N23" s="141"/>
      <c r="O23" s="141" t="s">
        <v>77</v>
      </c>
      <c r="P23" s="141"/>
      <c r="Q23" s="141" t="s">
        <v>86</v>
      </c>
      <c r="R23" s="141"/>
      <c r="S23" s="84" t="s">
        <v>499</v>
      </c>
      <c r="T23" s="84" t="s">
        <v>281</v>
      </c>
      <c r="U23" s="84" t="s">
        <v>250</v>
      </c>
      <c r="V23" s="84">
        <f t="shared" si="0"/>
        <v>50</v>
      </c>
      <c r="W23" s="85">
        <f t="shared" si="1"/>
        <v>25</v>
      </c>
    </row>
    <row r="24" spans="2:27" ht="56.25" customHeight="1">
      <c r="B24" s="139" t="s">
        <v>1156</v>
      </c>
      <c r="C24" s="140"/>
      <c r="D24" s="140"/>
      <c r="E24" s="140"/>
      <c r="F24" s="140"/>
      <c r="G24" s="140"/>
      <c r="H24" s="140"/>
      <c r="I24" s="140"/>
      <c r="J24" s="140"/>
      <c r="K24" s="140"/>
      <c r="L24" s="140"/>
      <c r="M24" s="141" t="s">
        <v>1145</v>
      </c>
      <c r="N24" s="141"/>
      <c r="O24" s="141" t="s">
        <v>77</v>
      </c>
      <c r="P24" s="141"/>
      <c r="Q24" s="141" t="s">
        <v>86</v>
      </c>
      <c r="R24" s="141"/>
      <c r="S24" s="84" t="s">
        <v>709</v>
      </c>
      <c r="T24" s="84" t="s">
        <v>391</v>
      </c>
      <c r="U24" s="84" t="s">
        <v>1144</v>
      </c>
      <c r="V24" s="84">
        <f t="shared" si="0"/>
        <v>134.66999999999999</v>
      </c>
      <c r="W24" s="85">
        <f t="shared" si="1"/>
        <v>67.33</v>
      </c>
    </row>
    <row r="25" spans="2:27" ht="56.25" customHeight="1">
      <c r="B25" s="139" t="s">
        <v>1155</v>
      </c>
      <c r="C25" s="140"/>
      <c r="D25" s="140"/>
      <c r="E25" s="140"/>
      <c r="F25" s="140"/>
      <c r="G25" s="140"/>
      <c r="H25" s="140"/>
      <c r="I25" s="140"/>
      <c r="J25" s="140"/>
      <c r="K25" s="140"/>
      <c r="L25" s="140"/>
      <c r="M25" s="141" t="s">
        <v>1145</v>
      </c>
      <c r="N25" s="141"/>
      <c r="O25" s="141" t="s">
        <v>77</v>
      </c>
      <c r="P25" s="141"/>
      <c r="Q25" s="141" t="s">
        <v>86</v>
      </c>
      <c r="R25" s="141"/>
      <c r="S25" s="84" t="s">
        <v>499</v>
      </c>
      <c r="T25" s="84" t="s">
        <v>281</v>
      </c>
      <c r="U25" s="84" t="s">
        <v>1154</v>
      </c>
      <c r="V25" s="84">
        <f t="shared" si="0"/>
        <v>122.5</v>
      </c>
      <c r="W25" s="85">
        <f t="shared" si="1"/>
        <v>61.25</v>
      </c>
    </row>
    <row r="26" spans="2:27" ht="56.25" customHeight="1">
      <c r="B26" s="139" t="s">
        <v>1153</v>
      </c>
      <c r="C26" s="140"/>
      <c r="D26" s="140"/>
      <c r="E26" s="140"/>
      <c r="F26" s="140"/>
      <c r="G26" s="140"/>
      <c r="H26" s="140"/>
      <c r="I26" s="140"/>
      <c r="J26" s="140"/>
      <c r="K26" s="140"/>
      <c r="L26" s="140"/>
      <c r="M26" s="141" t="s">
        <v>1145</v>
      </c>
      <c r="N26" s="141"/>
      <c r="O26" s="141" t="s">
        <v>77</v>
      </c>
      <c r="P26" s="141"/>
      <c r="Q26" s="141" t="s">
        <v>86</v>
      </c>
      <c r="R26" s="141"/>
      <c r="S26" s="84" t="s">
        <v>709</v>
      </c>
      <c r="T26" s="84" t="s">
        <v>391</v>
      </c>
      <c r="U26" s="84" t="s">
        <v>1144</v>
      </c>
      <c r="V26" s="84">
        <f t="shared" si="0"/>
        <v>134.66999999999999</v>
      </c>
      <c r="W26" s="85">
        <f t="shared" si="1"/>
        <v>67.33</v>
      </c>
    </row>
    <row r="27" spans="2:27" ht="56.25" customHeight="1">
      <c r="B27" s="139" t="s">
        <v>1152</v>
      </c>
      <c r="C27" s="140"/>
      <c r="D27" s="140"/>
      <c r="E27" s="140"/>
      <c r="F27" s="140"/>
      <c r="G27" s="140"/>
      <c r="H27" s="140"/>
      <c r="I27" s="140"/>
      <c r="J27" s="140"/>
      <c r="K27" s="140"/>
      <c r="L27" s="140"/>
      <c r="M27" s="141" t="s">
        <v>1145</v>
      </c>
      <c r="N27" s="141"/>
      <c r="O27" s="141" t="s">
        <v>77</v>
      </c>
      <c r="P27" s="141"/>
      <c r="Q27" s="141" t="s">
        <v>86</v>
      </c>
      <c r="R27" s="141"/>
      <c r="S27" s="84" t="s">
        <v>1151</v>
      </c>
      <c r="T27" s="84" t="s">
        <v>1150</v>
      </c>
      <c r="U27" s="84" t="s">
        <v>1149</v>
      </c>
      <c r="V27" s="84">
        <f t="shared" si="0"/>
        <v>153.65</v>
      </c>
      <c r="W27" s="85">
        <f t="shared" si="1"/>
        <v>76.88</v>
      </c>
    </row>
    <row r="28" spans="2:27" ht="56.25" customHeight="1">
      <c r="B28" s="139" t="s">
        <v>1148</v>
      </c>
      <c r="C28" s="140"/>
      <c r="D28" s="140"/>
      <c r="E28" s="140"/>
      <c r="F28" s="140"/>
      <c r="G28" s="140"/>
      <c r="H28" s="140"/>
      <c r="I28" s="140"/>
      <c r="J28" s="140"/>
      <c r="K28" s="140"/>
      <c r="L28" s="140"/>
      <c r="M28" s="141" t="s">
        <v>1145</v>
      </c>
      <c r="N28" s="141"/>
      <c r="O28" s="141" t="s">
        <v>77</v>
      </c>
      <c r="P28" s="141"/>
      <c r="Q28" s="141" t="s">
        <v>86</v>
      </c>
      <c r="R28" s="141"/>
      <c r="S28" s="84" t="s">
        <v>847</v>
      </c>
      <c r="T28" s="84" t="s">
        <v>1147</v>
      </c>
      <c r="U28" s="84" t="s">
        <v>574</v>
      </c>
      <c r="V28" s="84">
        <f t="shared" si="0"/>
        <v>127.68</v>
      </c>
      <c r="W28" s="85">
        <f t="shared" si="1"/>
        <v>63.56</v>
      </c>
    </row>
    <row r="29" spans="2:27" ht="56.25" customHeight="1" thickBot="1">
      <c r="B29" s="139" t="s">
        <v>1146</v>
      </c>
      <c r="C29" s="140"/>
      <c r="D29" s="140"/>
      <c r="E29" s="140"/>
      <c r="F29" s="140"/>
      <c r="G29" s="140"/>
      <c r="H29" s="140"/>
      <c r="I29" s="140"/>
      <c r="J29" s="140"/>
      <c r="K29" s="140"/>
      <c r="L29" s="140"/>
      <c r="M29" s="141" t="s">
        <v>1145</v>
      </c>
      <c r="N29" s="141"/>
      <c r="O29" s="141" t="s">
        <v>77</v>
      </c>
      <c r="P29" s="141"/>
      <c r="Q29" s="141" t="s">
        <v>86</v>
      </c>
      <c r="R29" s="141"/>
      <c r="S29" s="84" t="s">
        <v>709</v>
      </c>
      <c r="T29" s="84" t="s">
        <v>391</v>
      </c>
      <c r="U29" s="84" t="s">
        <v>1144</v>
      </c>
      <c r="V29" s="84">
        <f t="shared" si="0"/>
        <v>134.66999999999999</v>
      </c>
      <c r="W29" s="85">
        <f t="shared" si="1"/>
        <v>67.33</v>
      </c>
    </row>
    <row r="30" spans="2:27" ht="21.75" customHeight="1" thickTop="1" thickBot="1">
      <c r="B30" s="66" t="s">
        <v>82</v>
      </c>
      <c r="C30" s="67"/>
      <c r="D30" s="67"/>
      <c r="E30" s="67"/>
      <c r="F30" s="67"/>
      <c r="G30" s="67"/>
      <c r="H30" s="68"/>
      <c r="I30" s="68"/>
      <c r="J30" s="68"/>
      <c r="K30" s="68"/>
      <c r="L30" s="68"/>
      <c r="M30" s="68"/>
      <c r="N30" s="68"/>
      <c r="O30" s="68"/>
      <c r="P30" s="68"/>
      <c r="Q30" s="68"/>
      <c r="R30" s="68"/>
      <c r="S30" s="68"/>
      <c r="T30" s="68"/>
      <c r="U30" s="68"/>
      <c r="V30" s="68"/>
      <c r="W30" s="69"/>
      <c r="X30" s="76"/>
    </row>
    <row r="31" spans="2:27" ht="29.25" customHeight="1" thickTop="1" thickBot="1">
      <c r="B31" s="142" t="s">
        <v>2409</v>
      </c>
      <c r="C31" s="143"/>
      <c r="D31" s="143"/>
      <c r="E31" s="143"/>
      <c r="F31" s="143"/>
      <c r="G31" s="143"/>
      <c r="H31" s="143"/>
      <c r="I31" s="143"/>
      <c r="J31" s="143"/>
      <c r="K31" s="143"/>
      <c r="L31" s="143"/>
      <c r="M31" s="143"/>
      <c r="N31" s="143"/>
      <c r="O31" s="143"/>
      <c r="P31" s="143"/>
      <c r="Q31" s="144"/>
      <c r="R31" s="86" t="s">
        <v>81</v>
      </c>
      <c r="S31" s="132" t="s">
        <v>80</v>
      </c>
      <c r="T31" s="132"/>
      <c r="U31" s="87" t="s">
        <v>79</v>
      </c>
      <c r="V31" s="133" t="s">
        <v>78</v>
      </c>
      <c r="W31" s="134"/>
    </row>
    <row r="32" spans="2:27" ht="30.75" customHeight="1" thickBot="1">
      <c r="B32" s="145"/>
      <c r="C32" s="146"/>
      <c r="D32" s="146"/>
      <c r="E32" s="146"/>
      <c r="F32" s="146"/>
      <c r="G32" s="146"/>
      <c r="H32" s="146"/>
      <c r="I32" s="146"/>
      <c r="J32" s="146"/>
      <c r="K32" s="146"/>
      <c r="L32" s="146"/>
      <c r="M32" s="146"/>
      <c r="N32" s="146"/>
      <c r="O32" s="146"/>
      <c r="P32" s="146"/>
      <c r="Q32" s="147"/>
      <c r="R32" s="88" t="s">
        <v>76</v>
      </c>
      <c r="S32" s="88" t="s">
        <v>76</v>
      </c>
      <c r="T32" s="88" t="s">
        <v>77</v>
      </c>
      <c r="U32" s="88" t="s">
        <v>76</v>
      </c>
      <c r="V32" s="88" t="s">
        <v>75</v>
      </c>
      <c r="W32" s="89" t="s">
        <v>74</v>
      </c>
      <c r="Y32" s="76"/>
    </row>
    <row r="33" spans="2:23" ht="23.25" customHeight="1" thickBot="1">
      <c r="B33" s="135" t="s">
        <v>73</v>
      </c>
      <c r="C33" s="136"/>
      <c r="D33" s="136"/>
      <c r="E33" s="90" t="s">
        <v>1142</v>
      </c>
      <c r="F33" s="90"/>
      <c r="G33" s="90"/>
      <c r="H33" s="91"/>
      <c r="I33" s="91"/>
      <c r="J33" s="91"/>
      <c r="K33" s="91"/>
      <c r="L33" s="91"/>
      <c r="M33" s="91"/>
      <c r="N33" s="91"/>
      <c r="O33" s="91"/>
      <c r="P33" s="92"/>
      <c r="Q33" s="92"/>
      <c r="R33" s="93" t="s">
        <v>1143</v>
      </c>
      <c r="S33" s="93" t="s">
        <v>72</v>
      </c>
      <c r="T33" s="92"/>
      <c r="U33" s="93" t="s">
        <v>1139</v>
      </c>
      <c r="V33" s="92"/>
      <c r="W33" s="94">
        <f>+IF(ISERR(U33/R33*100),"N/A",ROUND(U33/R33*100,2))</f>
        <v>51.47</v>
      </c>
    </row>
    <row r="34" spans="2:23" ht="26.25" customHeight="1" thickBot="1">
      <c r="B34" s="137" t="s">
        <v>71</v>
      </c>
      <c r="C34" s="138"/>
      <c r="D34" s="138"/>
      <c r="E34" s="95" t="s">
        <v>1142</v>
      </c>
      <c r="F34" s="95"/>
      <c r="G34" s="95"/>
      <c r="H34" s="96"/>
      <c r="I34" s="96"/>
      <c r="J34" s="96"/>
      <c r="K34" s="96"/>
      <c r="L34" s="96"/>
      <c r="M34" s="96"/>
      <c r="N34" s="96"/>
      <c r="O34" s="96"/>
      <c r="P34" s="97"/>
      <c r="Q34" s="97"/>
      <c r="R34" s="98" t="s">
        <v>1141</v>
      </c>
      <c r="S34" s="98" t="s">
        <v>1140</v>
      </c>
      <c r="T34" s="98">
        <f>+IF(ISERR(S34/R34*100),"N/A",ROUND(S34/R34*100,2))</f>
        <v>55.22</v>
      </c>
      <c r="U34" s="98" t="s">
        <v>1139</v>
      </c>
      <c r="V34" s="98">
        <f>+IF(ISERR(U34/S34*100),"N/A",ROUND(U34/S34*100,2))</f>
        <v>97.44</v>
      </c>
      <c r="W34" s="99">
        <f>+IF(ISERR(U34/R34*100),"N/A",ROUND(U34/R34*100,2))</f>
        <v>53.8</v>
      </c>
    </row>
    <row r="35" spans="2:23" ht="22.5" customHeight="1" thickTop="1" thickBot="1">
      <c r="B35" s="66" t="s">
        <v>66</v>
      </c>
      <c r="C35" s="67"/>
      <c r="D35" s="67"/>
      <c r="E35" s="67"/>
      <c r="F35" s="67"/>
      <c r="G35" s="67"/>
      <c r="H35" s="68"/>
      <c r="I35" s="68"/>
      <c r="J35" s="68"/>
      <c r="K35" s="68"/>
      <c r="L35" s="68"/>
      <c r="M35" s="68"/>
      <c r="N35" s="68"/>
      <c r="O35" s="68"/>
      <c r="P35" s="68"/>
      <c r="Q35" s="68"/>
      <c r="R35" s="68"/>
      <c r="S35" s="68"/>
      <c r="T35" s="68"/>
      <c r="U35" s="68"/>
      <c r="V35" s="68"/>
      <c r="W35" s="69"/>
    </row>
    <row r="36" spans="2:23" ht="37.5" customHeight="1" thickTop="1">
      <c r="B36" s="123" t="s">
        <v>2300</v>
      </c>
      <c r="C36" s="124"/>
      <c r="D36" s="124"/>
      <c r="E36" s="124"/>
      <c r="F36" s="124"/>
      <c r="G36" s="124"/>
      <c r="H36" s="124"/>
      <c r="I36" s="124"/>
      <c r="J36" s="124"/>
      <c r="K36" s="124"/>
      <c r="L36" s="124"/>
      <c r="M36" s="124"/>
      <c r="N36" s="124"/>
      <c r="O36" s="124"/>
      <c r="P36" s="124"/>
      <c r="Q36" s="124"/>
      <c r="R36" s="124"/>
      <c r="S36" s="124"/>
      <c r="T36" s="124"/>
      <c r="U36" s="124"/>
      <c r="V36" s="124"/>
      <c r="W36" s="125"/>
    </row>
    <row r="37" spans="2:23" ht="65" customHeight="1" thickBot="1">
      <c r="B37" s="126"/>
      <c r="C37" s="127"/>
      <c r="D37" s="127"/>
      <c r="E37" s="127"/>
      <c r="F37" s="127"/>
      <c r="G37" s="127"/>
      <c r="H37" s="127"/>
      <c r="I37" s="127"/>
      <c r="J37" s="127"/>
      <c r="K37" s="127"/>
      <c r="L37" s="127"/>
      <c r="M37" s="127"/>
      <c r="N37" s="127"/>
      <c r="O37" s="127"/>
      <c r="P37" s="127"/>
      <c r="Q37" s="127"/>
      <c r="R37" s="127"/>
      <c r="S37" s="127"/>
      <c r="T37" s="127"/>
      <c r="U37" s="127"/>
      <c r="V37" s="127"/>
      <c r="W37" s="128"/>
    </row>
    <row r="38" spans="2:23" ht="37.5" customHeight="1" thickTop="1">
      <c r="B38" s="123" t="s">
        <v>2301</v>
      </c>
      <c r="C38" s="124"/>
      <c r="D38" s="124"/>
      <c r="E38" s="124"/>
      <c r="F38" s="124"/>
      <c r="G38" s="124"/>
      <c r="H38" s="124"/>
      <c r="I38" s="124"/>
      <c r="J38" s="124"/>
      <c r="K38" s="124"/>
      <c r="L38" s="124"/>
      <c r="M38" s="124"/>
      <c r="N38" s="124"/>
      <c r="O38" s="124"/>
      <c r="P38" s="124"/>
      <c r="Q38" s="124"/>
      <c r="R38" s="124"/>
      <c r="S38" s="124"/>
      <c r="T38" s="124"/>
      <c r="U38" s="124"/>
      <c r="V38" s="124"/>
      <c r="W38" s="125"/>
    </row>
    <row r="39" spans="2:23" ht="61.5" customHeight="1" thickBot="1">
      <c r="B39" s="126"/>
      <c r="C39" s="127"/>
      <c r="D39" s="127"/>
      <c r="E39" s="127"/>
      <c r="F39" s="127"/>
      <c r="G39" s="127"/>
      <c r="H39" s="127"/>
      <c r="I39" s="127"/>
      <c r="J39" s="127"/>
      <c r="K39" s="127"/>
      <c r="L39" s="127"/>
      <c r="M39" s="127"/>
      <c r="N39" s="127"/>
      <c r="O39" s="127"/>
      <c r="P39" s="127"/>
      <c r="Q39" s="127"/>
      <c r="R39" s="127"/>
      <c r="S39" s="127"/>
      <c r="T39" s="127"/>
      <c r="U39" s="127"/>
      <c r="V39" s="127"/>
      <c r="W39" s="128"/>
    </row>
    <row r="40" spans="2:23" ht="37.5" customHeight="1" thickTop="1">
      <c r="B40" s="123" t="s">
        <v>2302</v>
      </c>
      <c r="C40" s="124"/>
      <c r="D40" s="124"/>
      <c r="E40" s="124"/>
      <c r="F40" s="124"/>
      <c r="G40" s="124"/>
      <c r="H40" s="124"/>
      <c r="I40" s="124"/>
      <c r="J40" s="124"/>
      <c r="K40" s="124"/>
      <c r="L40" s="124"/>
      <c r="M40" s="124"/>
      <c r="N40" s="124"/>
      <c r="O40" s="124"/>
      <c r="P40" s="124"/>
      <c r="Q40" s="124"/>
      <c r="R40" s="124"/>
      <c r="S40" s="124"/>
      <c r="T40" s="124"/>
      <c r="U40" s="124"/>
      <c r="V40" s="124"/>
      <c r="W40" s="125"/>
    </row>
    <row r="41" spans="2:23" ht="12" thickBot="1">
      <c r="B41" s="129"/>
      <c r="C41" s="130"/>
      <c r="D41" s="130"/>
      <c r="E41" s="130"/>
      <c r="F41" s="130"/>
      <c r="G41" s="130"/>
      <c r="H41" s="130"/>
      <c r="I41" s="130"/>
      <c r="J41" s="130"/>
      <c r="K41" s="130"/>
      <c r="L41" s="130"/>
      <c r="M41" s="130"/>
      <c r="N41" s="130"/>
      <c r="O41" s="130"/>
      <c r="P41" s="130"/>
      <c r="Q41" s="130"/>
      <c r="R41" s="130"/>
      <c r="S41" s="130"/>
      <c r="T41" s="130"/>
      <c r="U41" s="130"/>
      <c r="V41" s="130"/>
      <c r="W41" s="131"/>
    </row>
  </sheetData>
  <mergeCells count="8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1138</v>
      </c>
      <c r="D4" s="176" t="s">
        <v>45</v>
      </c>
      <c r="E4" s="176"/>
      <c r="F4" s="176"/>
      <c r="G4" s="176"/>
      <c r="H4" s="177"/>
      <c r="J4" s="178" t="s">
        <v>131</v>
      </c>
      <c r="K4" s="176"/>
      <c r="L4" s="71" t="s">
        <v>1182</v>
      </c>
      <c r="M4" s="179" t="s">
        <v>1181</v>
      </c>
      <c r="N4" s="179"/>
      <c r="O4" s="179"/>
      <c r="P4" s="179"/>
      <c r="Q4" s="180"/>
      <c r="R4" s="72"/>
      <c r="S4" s="181" t="s">
        <v>2124</v>
      </c>
      <c r="T4" s="182"/>
      <c r="U4" s="182"/>
      <c r="V4" s="166" t="s">
        <v>1170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1173</v>
      </c>
      <c r="D6" s="159" t="s">
        <v>1180</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1179</v>
      </c>
      <c r="K8" s="57" t="s">
        <v>1178</v>
      </c>
      <c r="L8" s="57" t="s">
        <v>1177</v>
      </c>
      <c r="M8" s="57" t="s">
        <v>1176</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1175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1160</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1174</v>
      </c>
      <c r="C21" s="140"/>
      <c r="D21" s="140"/>
      <c r="E21" s="140"/>
      <c r="F21" s="140"/>
      <c r="G21" s="140"/>
      <c r="H21" s="140"/>
      <c r="I21" s="140"/>
      <c r="J21" s="140"/>
      <c r="K21" s="140"/>
      <c r="L21" s="140"/>
      <c r="M21" s="141" t="s">
        <v>1173</v>
      </c>
      <c r="N21" s="141"/>
      <c r="O21" s="141" t="s">
        <v>77</v>
      </c>
      <c r="P21" s="141"/>
      <c r="Q21" s="141" t="s">
        <v>74</v>
      </c>
      <c r="R21" s="141"/>
      <c r="S21" s="84" t="s">
        <v>1172</v>
      </c>
      <c r="T21" s="84" t="s">
        <v>193</v>
      </c>
      <c r="U21" s="84" t="s">
        <v>193</v>
      </c>
      <c r="V21" s="84" t="str">
        <f>+IF(ISERR(U21/T21*100),"N/A",ROUND(U21/T21*100,2))</f>
        <v>N/A</v>
      </c>
      <c r="W21" s="85" t="str">
        <f>+IF(ISERR(U21/S21*100),"N/A",ROUND(U21/S21*100,2))</f>
        <v>N/A</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1171</v>
      </c>
      <c r="F25" s="90"/>
      <c r="G25" s="90"/>
      <c r="H25" s="91"/>
      <c r="I25" s="91"/>
      <c r="J25" s="91"/>
      <c r="K25" s="91"/>
      <c r="L25" s="91"/>
      <c r="M25" s="91"/>
      <c r="N25" s="91"/>
      <c r="O25" s="91"/>
      <c r="P25" s="92"/>
      <c r="Q25" s="92"/>
      <c r="R25" s="93" t="s">
        <v>1170</v>
      </c>
      <c r="S25" s="93" t="s">
        <v>72</v>
      </c>
      <c r="T25" s="92"/>
      <c r="U25" s="93" t="s">
        <v>1168</v>
      </c>
      <c r="V25" s="92"/>
      <c r="W25" s="94">
        <f>+IF(ISERR(U25/R25*100),"N/A",ROUND(U25/R25*100,2))</f>
        <v>64.08</v>
      </c>
    </row>
    <row r="26" spans="2:27" ht="26.25" customHeight="1" thickBot="1">
      <c r="B26" s="137" t="s">
        <v>71</v>
      </c>
      <c r="C26" s="138"/>
      <c r="D26" s="138"/>
      <c r="E26" s="95" t="s">
        <v>1171</v>
      </c>
      <c r="F26" s="95"/>
      <c r="G26" s="95"/>
      <c r="H26" s="96"/>
      <c r="I26" s="96"/>
      <c r="J26" s="96"/>
      <c r="K26" s="96"/>
      <c r="L26" s="96"/>
      <c r="M26" s="96"/>
      <c r="N26" s="96"/>
      <c r="O26" s="96"/>
      <c r="P26" s="97"/>
      <c r="Q26" s="97"/>
      <c r="R26" s="98" t="s">
        <v>1170</v>
      </c>
      <c r="S26" s="98" t="s">
        <v>1169</v>
      </c>
      <c r="T26" s="98">
        <f>+IF(ISERR(S26/R26*100),"N/A",ROUND(S26/R26*100,2))</f>
        <v>65.260000000000005</v>
      </c>
      <c r="U26" s="98" t="s">
        <v>1168</v>
      </c>
      <c r="V26" s="98">
        <f>+IF(ISERR(U26/S26*100),"N/A",ROUND(U26/S26*100,2))</f>
        <v>98.18</v>
      </c>
      <c r="W26" s="99">
        <f>+IF(ISERR(U26/R26*100),"N/A",ROUND(U26/R26*100,2))</f>
        <v>64.08</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2297</v>
      </c>
      <c r="C28" s="124"/>
      <c r="D28" s="124"/>
      <c r="E28" s="124"/>
      <c r="F28" s="124"/>
      <c r="G28" s="124"/>
      <c r="H28" s="124"/>
      <c r="I28" s="124"/>
      <c r="J28" s="124"/>
      <c r="K28" s="124"/>
      <c r="L28" s="124"/>
      <c r="M28" s="124"/>
      <c r="N28" s="124"/>
      <c r="O28" s="124"/>
      <c r="P28" s="124"/>
      <c r="Q28" s="124"/>
      <c r="R28" s="124"/>
      <c r="S28" s="124"/>
      <c r="T28" s="124"/>
      <c r="U28" s="124"/>
      <c r="V28" s="124"/>
      <c r="W28" s="125"/>
    </row>
    <row r="29" spans="2:27" ht="36.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2298</v>
      </c>
      <c r="C30" s="124"/>
      <c r="D30" s="124"/>
      <c r="E30" s="124"/>
      <c r="F30" s="124"/>
      <c r="G30" s="124"/>
      <c r="H30" s="124"/>
      <c r="I30" s="124"/>
      <c r="J30" s="124"/>
      <c r="K30" s="124"/>
      <c r="L30" s="124"/>
      <c r="M30" s="124"/>
      <c r="N30" s="124"/>
      <c r="O30" s="124"/>
      <c r="P30" s="124"/>
      <c r="Q30" s="124"/>
      <c r="R30" s="124"/>
      <c r="S30" s="124"/>
      <c r="T30" s="124"/>
      <c r="U30" s="124"/>
      <c r="V30" s="124"/>
      <c r="W30" s="125"/>
    </row>
    <row r="31" spans="2:27" ht="41"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2299</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indexed="53"/>
  </sheetPr>
  <dimension ref="A1:AA35"/>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1198</v>
      </c>
      <c r="D4" s="176" t="s">
        <v>46</v>
      </c>
      <c r="E4" s="176"/>
      <c r="F4" s="176"/>
      <c r="G4" s="176"/>
      <c r="H4" s="177"/>
      <c r="J4" s="178" t="s">
        <v>131</v>
      </c>
      <c r="K4" s="176"/>
      <c r="L4" s="71" t="s">
        <v>246</v>
      </c>
      <c r="M4" s="179" t="s">
        <v>1197</v>
      </c>
      <c r="N4" s="179"/>
      <c r="O4" s="179"/>
      <c r="P4" s="179"/>
      <c r="Q4" s="180"/>
      <c r="R4" s="72"/>
      <c r="S4" s="181" t="s">
        <v>2124</v>
      </c>
      <c r="T4" s="182"/>
      <c r="U4" s="182"/>
      <c r="V4" s="166" t="s">
        <v>525</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1186</v>
      </c>
      <c r="D6" s="159" t="s">
        <v>1196</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1195</v>
      </c>
      <c r="K8" s="57" t="s">
        <v>155</v>
      </c>
      <c r="L8" s="57" t="s">
        <v>1194</v>
      </c>
      <c r="M8" s="57" t="s">
        <v>1193</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11.5" customHeight="1" thickTop="1" thickBot="1">
      <c r="B10" s="77" t="s">
        <v>118</v>
      </c>
      <c r="C10" s="166" t="s">
        <v>1192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1191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1190</v>
      </c>
      <c r="C21" s="140"/>
      <c r="D21" s="140"/>
      <c r="E21" s="140"/>
      <c r="F21" s="140"/>
      <c r="G21" s="140"/>
      <c r="H21" s="140"/>
      <c r="I21" s="140"/>
      <c r="J21" s="140"/>
      <c r="K21" s="140"/>
      <c r="L21" s="140"/>
      <c r="M21" s="141" t="s">
        <v>1186</v>
      </c>
      <c r="N21" s="141"/>
      <c r="O21" s="141" t="s">
        <v>77</v>
      </c>
      <c r="P21" s="141"/>
      <c r="Q21" s="141" t="s">
        <v>86</v>
      </c>
      <c r="R21" s="141"/>
      <c r="S21" s="84" t="s">
        <v>85</v>
      </c>
      <c r="T21" s="84" t="s">
        <v>1189</v>
      </c>
      <c r="U21" s="84" t="s">
        <v>67</v>
      </c>
      <c r="V21" s="84">
        <f>+IF(ISERR(U21/T21*100),"N/A",ROUND(U21/T21*100,2))</f>
        <v>0</v>
      </c>
      <c r="W21" s="85">
        <f>+IF(ISERR(U21/S21*100),"N/A",ROUND(U21/S21*100,2))</f>
        <v>0</v>
      </c>
    </row>
    <row r="22" spans="2:27" ht="56.25" customHeight="1">
      <c r="B22" s="139" t="s">
        <v>1188</v>
      </c>
      <c r="C22" s="140"/>
      <c r="D22" s="140"/>
      <c r="E22" s="140"/>
      <c r="F22" s="140"/>
      <c r="G22" s="140"/>
      <c r="H22" s="140"/>
      <c r="I22" s="140"/>
      <c r="J22" s="140"/>
      <c r="K22" s="140"/>
      <c r="L22" s="140"/>
      <c r="M22" s="141" t="s">
        <v>1186</v>
      </c>
      <c r="N22" s="141"/>
      <c r="O22" s="141" t="s">
        <v>77</v>
      </c>
      <c r="P22" s="141"/>
      <c r="Q22" s="141" t="s">
        <v>86</v>
      </c>
      <c r="R22" s="141"/>
      <c r="S22" s="84" t="s">
        <v>85</v>
      </c>
      <c r="T22" s="84" t="s">
        <v>67</v>
      </c>
      <c r="U22" s="84" t="s">
        <v>67</v>
      </c>
      <c r="V22" s="84" t="str">
        <f>+IF(ISERR(U22/T22*100),"N/A",ROUND(U22/T22*100,2))</f>
        <v>N/A</v>
      </c>
      <c r="W22" s="85">
        <f>+IF(ISERR(U22/S22*100),"N/A",ROUND(U22/S22*100,2))</f>
        <v>0</v>
      </c>
    </row>
    <row r="23" spans="2:27" ht="56.25" customHeight="1" thickBot="1">
      <c r="B23" s="139" t="s">
        <v>1187</v>
      </c>
      <c r="C23" s="140"/>
      <c r="D23" s="140"/>
      <c r="E23" s="140"/>
      <c r="F23" s="140"/>
      <c r="G23" s="140"/>
      <c r="H23" s="140"/>
      <c r="I23" s="140"/>
      <c r="J23" s="140"/>
      <c r="K23" s="140"/>
      <c r="L23" s="140"/>
      <c r="M23" s="141" t="s">
        <v>1186</v>
      </c>
      <c r="N23" s="141"/>
      <c r="O23" s="141" t="s">
        <v>77</v>
      </c>
      <c r="P23" s="141"/>
      <c r="Q23" s="141" t="s">
        <v>86</v>
      </c>
      <c r="R23" s="141"/>
      <c r="S23" s="84" t="s">
        <v>85</v>
      </c>
      <c r="T23" s="84" t="s">
        <v>67</v>
      </c>
      <c r="U23" s="84" t="s">
        <v>1185</v>
      </c>
      <c r="V23" s="84" t="str">
        <f>+IF(ISERR(U23/T23*100),"N/A",ROUND(U23/T23*100,2))</f>
        <v>N/A</v>
      </c>
      <c r="W23" s="85">
        <f>+IF(ISERR(U23/S23*100),"N/A",ROUND(U23/S23*100,2))</f>
        <v>104</v>
      </c>
    </row>
    <row r="24" spans="2:27" ht="21.75" customHeight="1" thickTop="1" thickBot="1">
      <c r="B24" s="66" t="s">
        <v>82</v>
      </c>
      <c r="C24" s="67"/>
      <c r="D24" s="67"/>
      <c r="E24" s="67"/>
      <c r="F24" s="67"/>
      <c r="G24" s="67"/>
      <c r="H24" s="68"/>
      <c r="I24" s="68"/>
      <c r="J24" s="68"/>
      <c r="K24" s="68"/>
      <c r="L24" s="68"/>
      <c r="M24" s="68"/>
      <c r="N24" s="68"/>
      <c r="O24" s="68"/>
      <c r="P24" s="68"/>
      <c r="Q24" s="68"/>
      <c r="R24" s="68"/>
      <c r="S24" s="68"/>
      <c r="T24" s="68"/>
      <c r="U24" s="68"/>
      <c r="V24" s="68"/>
      <c r="W24" s="69"/>
      <c r="X24" s="76"/>
    </row>
    <row r="25" spans="2:27" ht="29.25" customHeight="1" thickTop="1" thickBot="1">
      <c r="B25" s="142" t="s">
        <v>2409</v>
      </c>
      <c r="C25" s="143"/>
      <c r="D25" s="143"/>
      <c r="E25" s="143"/>
      <c r="F25" s="143"/>
      <c r="G25" s="143"/>
      <c r="H25" s="143"/>
      <c r="I25" s="143"/>
      <c r="J25" s="143"/>
      <c r="K25" s="143"/>
      <c r="L25" s="143"/>
      <c r="M25" s="143"/>
      <c r="N25" s="143"/>
      <c r="O25" s="143"/>
      <c r="P25" s="143"/>
      <c r="Q25" s="144"/>
      <c r="R25" s="86" t="s">
        <v>81</v>
      </c>
      <c r="S25" s="132" t="s">
        <v>80</v>
      </c>
      <c r="T25" s="132"/>
      <c r="U25" s="87" t="s">
        <v>79</v>
      </c>
      <c r="V25" s="133" t="s">
        <v>78</v>
      </c>
      <c r="W25" s="134"/>
    </row>
    <row r="26" spans="2:27" ht="30.75" customHeight="1" thickBot="1">
      <c r="B26" s="145"/>
      <c r="C26" s="146"/>
      <c r="D26" s="146"/>
      <c r="E26" s="146"/>
      <c r="F26" s="146"/>
      <c r="G26" s="146"/>
      <c r="H26" s="146"/>
      <c r="I26" s="146"/>
      <c r="J26" s="146"/>
      <c r="K26" s="146"/>
      <c r="L26" s="146"/>
      <c r="M26" s="146"/>
      <c r="N26" s="146"/>
      <c r="O26" s="146"/>
      <c r="P26" s="146"/>
      <c r="Q26" s="147"/>
      <c r="R26" s="88" t="s">
        <v>76</v>
      </c>
      <c r="S26" s="88" t="s">
        <v>76</v>
      </c>
      <c r="T26" s="88" t="s">
        <v>77</v>
      </c>
      <c r="U26" s="88" t="s">
        <v>76</v>
      </c>
      <c r="V26" s="88" t="s">
        <v>75</v>
      </c>
      <c r="W26" s="89" t="s">
        <v>74</v>
      </c>
      <c r="Y26" s="76"/>
    </row>
    <row r="27" spans="2:27" ht="23.25" customHeight="1" thickBot="1">
      <c r="B27" s="135" t="s">
        <v>73</v>
      </c>
      <c r="C27" s="136"/>
      <c r="D27" s="136"/>
      <c r="E27" s="90" t="s">
        <v>1184</v>
      </c>
      <c r="F27" s="90"/>
      <c r="G27" s="90"/>
      <c r="H27" s="91"/>
      <c r="I27" s="91"/>
      <c r="J27" s="91"/>
      <c r="K27" s="91"/>
      <c r="L27" s="91"/>
      <c r="M27" s="91"/>
      <c r="N27" s="91"/>
      <c r="O27" s="91"/>
      <c r="P27" s="92"/>
      <c r="Q27" s="92"/>
      <c r="R27" s="93" t="s">
        <v>525</v>
      </c>
      <c r="S27" s="93" t="s">
        <v>72</v>
      </c>
      <c r="T27" s="92"/>
      <c r="U27" s="93" t="s">
        <v>67</v>
      </c>
      <c r="V27" s="92"/>
      <c r="W27" s="94">
        <f>+IF(ISERR(U27/R27*100),"N/A",ROUND(U27/R27*100,2))</f>
        <v>0</v>
      </c>
    </row>
    <row r="28" spans="2:27" ht="26.25" customHeight="1" thickBot="1">
      <c r="B28" s="137" t="s">
        <v>71</v>
      </c>
      <c r="C28" s="138"/>
      <c r="D28" s="138"/>
      <c r="E28" s="95" t="s">
        <v>1184</v>
      </c>
      <c r="F28" s="95"/>
      <c r="G28" s="95"/>
      <c r="H28" s="96"/>
      <c r="I28" s="96"/>
      <c r="J28" s="96"/>
      <c r="K28" s="96"/>
      <c r="L28" s="96"/>
      <c r="M28" s="96"/>
      <c r="N28" s="96"/>
      <c r="O28" s="96"/>
      <c r="P28" s="97"/>
      <c r="Q28" s="97"/>
      <c r="R28" s="98" t="s">
        <v>1183</v>
      </c>
      <c r="S28" s="98" t="s">
        <v>67</v>
      </c>
      <c r="T28" s="98">
        <f>+IF(ISERR(S28/R28*100),"N/A",ROUND(S28/R28*100,2))</f>
        <v>0</v>
      </c>
      <c r="U28" s="98" t="s">
        <v>67</v>
      </c>
      <c r="V28" s="98" t="str">
        <f>+IF(ISERR(U28/S28*100),"N/A",ROUND(U28/S28*100,2))</f>
        <v>N/A</v>
      </c>
      <c r="W28" s="99">
        <f>+IF(ISERR(U28/R28*100),"N/A",ROUND(U28/R28*100,2))</f>
        <v>0</v>
      </c>
    </row>
    <row r="29" spans="2:27" ht="22.5" customHeight="1" thickTop="1" thickBot="1">
      <c r="B29" s="66" t="s">
        <v>66</v>
      </c>
      <c r="C29" s="67"/>
      <c r="D29" s="67"/>
      <c r="E29" s="67"/>
      <c r="F29" s="67"/>
      <c r="G29" s="67"/>
      <c r="H29" s="68"/>
      <c r="I29" s="68"/>
      <c r="J29" s="68"/>
      <c r="K29" s="68"/>
      <c r="L29" s="68"/>
      <c r="M29" s="68"/>
      <c r="N29" s="68"/>
      <c r="O29" s="68"/>
      <c r="P29" s="68"/>
      <c r="Q29" s="68"/>
      <c r="R29" s="68"/>
      <c r="S29" s="68"/>
      <c r="T29" s="68"/>
      <c r="U29" s="68"/>
      <c r="V29" s="68"/>
      <c r="W29" s="69"/>
    </row>
    <row r="30" spans="2:27" ht="37.5" customHeight="1" thickTop="1">
      <c r="B30" s="123" t="s">
        <v>2294</v>
      </c>
      <c r="C30" s="124"/>
      <c r="D30" s="124"/>
      <c r="E30" s="124"/>
      <c r="F30" s="124"/>
      <c r="G30" s="124"/>
      <c r="H30" s="124"/>
      <c r="I30" s="124"/>
      <c r="J30" s="124"/>
      <c r="K30" s="124"/>
      <c r="L30" s="124"/>
      <c r="M30" s="124"/>
      <c r="N30" s="124"/>
      <c r="O30" s="124"/>
      <c r="P30" s="124"/>
      <c r="Q30" s="124"/>
      <c r="R30" s="124"/>
      <c r="S30" s="124"/>
      <c r="T30" s="124"/>
      <c r="U30" s="124"/>
      <c r="V30" s="124"/>
      <c r="W30" s="125"/>
    </row>
    <row r="31" spans="2:27" ht="83.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2295</v>
      </c>
      <c r="C32" s="124"/>
      <c r="D32" s="124"/>
      <c r="E32" s="124"/>
      <c r="F32" s="124"/>
      <c r="G32" s="124"/>
      <c r="H32" s="124"/>
      <c r="I32" s="124"/>
      <c r="J32" s="124"/>
      <c r="K32" s="124"/>
      <c r="L32" s="124"/>
      <c r="M32" s="124"/>
      <c r="N32" s="124"/>
      <c r="O32" s="124"/>
      <c r="P32" s="124"/>
      <c r="Q32" s="124"/>
      <c r="R32" s="124"/>
      <c r="S32" s="124"/>
      <c r="T32" s="124"/>
      <c r="U32" s="124"/>
      <c r="V32" s="124"/>
      <c r="W32" s="125"/>
    </row>
    <row r="33" spans="2:23" ht="21.5"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2296</v>
      </c>
      <c r="C34" s="124"/>
      <c r="D34" s="124"/>
      <c r="E34" s="124"/>
      <c r="F34" s="124"/>
      <c r="G34" s="124"/>
      <c r="H34" s="124"/>
      <c r="I34" s="124"/>
      <c r="J34" s="124"/>
      <c r="K34" s="124"/>
      <c r="L34" s="124"/>
      <c r="M34" s="124"/>
      <c r="N34" s="124"/>
      <c r="O34" s="124"/>
      <c r="P34" s="124"/>
      <c r="Q34" s="124"/>
      <c r="R34" s="124"/>
      <c r="S34" s="124"/>
      <c r="T34" s="124"/>
      <c r="U34" s="124"/>
      <c r="V34" s="124"/>
      <c r="W34" s="125"/>
    </row>
    <row r="35" spans="2:23" ht="12" thickBot="1">
      <c r="B35" s="129"/>
      <c r="C35" s="130"/>
      <c r="D35" s="130"/>
      <c r="E35" s="130"/>
      <c r="F35" s="130"/>
      <c r="G35" s="130"/>
      <c r="H35" s="130"/>
      <c r="I35" s="130"/>
      <c r="J35" s="130"/>
      <c r="K35" s="130"/>
      <c r="L35" s="130"/>
      <c r="M35" s="130"/>
      <c r="N35" s="130"/>
      <c r="O35" s="130"/>
      <c r="P35" s="130"/>
      <c r="Q35" s="130"/>
      <c r="R35" s="130"/>
      <c r="S35" s="130"/>
      <c r="T35" s="130"/>
      <c r="U35" s="130"/>
      <c r="V35" s="130"/>
      <c r="W35" s="131"/>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1198</v>
      </c>
      <c r="D4" s="176" t="s">
        <v>46</v>
      </c>
      <c r="E4" s="176"/>
      <c r="F4" s="176"/>
      <c r="G4" s="176"/>
      <c r="H4" s="177"/>
      <c r="J4" s="178" t="s">
        <v>131</v>
      </c>
      <c r="K4" s="176"/>
      <c r="L4" s="71" t="s">
        <v>1215</v>
      </c>
      <c r="M4" s="179" t="s">
        <v>1214</v>
      </c>
      <c r="N4" s="179"/>
      <c r="O4" s="179"/>
      <c r="P4" s="179"/>
      <c r="Q4" s="180"/>
      <c r="R4" s="72"/>
      <c r="S4" s="181" t="s">
        <v>2124</v>
      </c>
      <c r="T4" s="182"/>
      <c r="U4" s="182"/>
      <c r="V4" s="166" t="s">
        <v>1213</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1204</v>
      </c>
      <c r="D6" s="159" t="s">
        <v>1212</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1211</v>
      </c>
      <c r="K8" s="57" t="s">
        <v>1210</v>
      </c>
      <c r="L8" s="57" t="s">
        <v>1209</v>
      </c>
      <c r="M8" s="57" t="s">
        <v>1208</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10" customHeight="1" thickTop="1" thickBot="1">
      <c r="B10" s="77" t="s">
        <v>118</v>
      </c>
      <c r="C10" s="166" t="s">
        <v>1207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1206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1205</v>
      </c>
      <c r="C21" s="140"/>
      <c r="D21" s="140"/>
      <c r="E21" s="140"/>
      <c r="F21" s="140"/>
      <c r="G21" s="140"/>
      <c r="H21" s="140"/>
      <c r="I21" s="140"/>
      <c r="J21" s="140"/>
      <c r="K21" s="140"/>
      <c r="L21" s="140"/>
      <c r="M21" s="141" t="s">
        <v>1204</v>
      </c>
      <c r="N21" s="141"/>
      <c r="O21" s="141" t="s">
        <v>77</v>
      </c>
      <c r="P21" s="141"/>
      <c r="Q21" s="141" t="s">
        <v>251</v>
      </c>
      <c r="R21" s="141"/>
      <c r="S21" s="84" t="s">
        <v>89</v>
      </c>
      <c r="T21" s="84" t="s">
        <v>254</v>
      </c>
      <c r="U21" s="84" t="s">
        <v>709</v>
      </c>
      <c r="V21" s="84">
        <f>+IF(ISERR(U21/T21*100),"N/A",ROUND(U21/T21*100,2))</f>
        <v>240</v>
      </c>
      <c r="W21" s="85">
        <f>+IF(ISERR(U21/S21*100),"N/A",ROUND(U21/S21*100,2))</f>
        <v>120</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1202</v>
      </c>
      <c r="F25" s="90"/>
      <c r="G25" s="90"/>
      <c r="H25" s="91"/>
      <c r="I25" s="91"/>
      <c r="J25" s="91"/>
      <c r="K25" s="91"/>
      <c r="L25" s="91"/>
      <c r="M25" s="91"/>
      <c r="N25" s="91"/>
      <c r="O25" s="91"/>
      <c r="P25" s="92"/>
      <c r="Q25" s="92"/>
      <c r="R25" s="93" t="s">
        <v>1203</v>
      </c>
      <c r="S25" s="93" t="s">
        <v>72</v>
      </c>
      <c r="T25" s="92"/>
      <c r="U25" s="93" t="s">
        <v>1199</v>
      </c>
      <c r="V25" s="92"/>
      <c r="W25" s="94">
        <f>+IF(ISERR(U25/R25*100),"N/A",ROUND(U25/R25*100,2))</f>
        <v>95.48</v>
      </c>
    </row>
    <row r="26" spans="2:27" ht="26.25" customHeight="1" thickBot="1">
      <c r="B26" s="137" t="s">
        <v>71</v>
      </c>
      <c r="C26" s="138"/>
      <c r="D26" s="138"/>
      <c r="E26" s="95" t="s">
        <v>1202</v>
      </c>
      <c r="F26" s="95"/>
      <c r="G26" s="95"/>
      <c r="H26" s="96"/>
      <c r="I26" s="96"/>
      <c r="J26" s="96"/>
      <c r="K26" s="96"/>
      <c r="L26" s="96"/>
      <c r="M26" s="96"/>
      <c r="N26" s="96"/>
      <c r="O26" s="96"/>
      <c r="P26" s="97"/>
      <c r="Q26" s="97"/>
      <c r="R26" s="98" t="s">
        <v>1201</v>
      </c>
      <c r="S26" s="98" t="s">
        <v>1200</v>
      </c>
      <c r="T26" s="98">
        <f>+IF(ISERR(S26/R26*100),"N/A",ROUND(S26/R26*100,2))</f>
        <v>99.86</v>
      </c>
      <c r="U26" s="98" t="s">
        <v>1199</v>
      </c>
      <c r="V26" s="98">
        <f>+IF(ISERR(U26/S26*100),"N/A",ROUND(U26/S26*100,2))</f>
        <v>98.2</v>
      </c>
      <c r="W26" s="99">
        <f>+IF(ISERR(U26/R26*100),"N/A",ROUND(U26/R26*100,2))</f>
        <v>98.06</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2292</v>
      </c>
      <c r="C28" s="124"/>
      <c r="D28" s="124"/>
      <c r="E28" s="124"/>
      <c r="F28" s="124"/>
      <c r="G28" s="124"/>
      <c r="H28" s="124"/>
      <c r="I28" s="124"/>
      <c r="J28" s="124"/>
      <c r="K28" s="124"/>
      <c r="L28" s="124"/>
      <c r="M28" s="124"/>
      <c r="N28" s="124"/>
      <c r="O28" s="124"/>
      <c r="P28" s="124"/>
      <c r="Q28" s="124"/>
      <c r="R28" s="124"/>
      <c r="S28" s="124"/>
      <c r="T28" s="124"/>
      <c r="U28" s="124"/>
      <c r="V28" s="124"/>
      <c r="W28" s="125"/>
    </row>
    <row r="29" spans="2:27" ht="36.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2293</v>
      </c>
      <c r="C30" s="124"/>
      <c r="D30" s="124"/>
      <c r="E30" s="124"/>
      <c r="F30" s="124"/>
      <c r="G30" s="124"/>
      <c r="H30" s="124"/>
      <c r="I30" s="124"/>
      <c r="J30" s="124"/>
      <c r="K30" s="124"/>
      <c r="L30" s="124"/>
      <c r="M30" s="124"/>
      <c r="N30" s="124"/>
      <c r="O30" s="124"/>
      <c r="P30" s="124"/>
      <c r="Q30" s="124"/>
      <c r="R30" s="124"/>
      <c r="S30" s="124"/>
      <c r="T30" s="124"/>
      <c r="U30" s="124"/>
      <c r="V30" s="124"/>
      <c r="W30" s="125"/>
    </row>
    <row r="31" spans="2:27" ht="43"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2288</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1198</v>
      </c>
      <c r="D4" s="176" t="s">
        <v>46</v>
      </c>
      <c r="E4" s="176"/>
      <c r="F4" s="176"/>
      <c r="G4" s="176"/>
      <c r="H4" s="177"/>
      <c r="J4" s="178" t="s">
        <v>131</v>
      </c>
      <c r="K4" s="176"/>
      <c r="L4" s="71" t="s">
        <v>1239</v>
      </c>
      <c r="M4" s="179" t="s">
        <v>1238</v>
      </c>
      <c r="N4" s="179"/>
      <c r="O4" s="179"/>
      <c r="P4" s="179"/>
      <c r="Q4" s="180"/>
      <c r="R4" s="72"/>
      <c r="S4" s="181" t="s">
        <v>2124</v>
      </c>
      <c r="T4" s="182"/>
      <c r="U4" s="182"/>
      <c r="V4" s="166" t="s">
        <v>1237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1226</v>
      </c>
      <c r="D6" s="159" t="s">
        <v>1236</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1229</v>
      </c>
      <c r="D7" s="171" t="s">
        <v>1235</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1234</v>
      </c>
      <c r="K8" s="57" t="s">
        <v>1233</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1232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1231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1230</v>
      </c>
      <c r="C21" s="140"/>
      <c r="D21" s="140"/>
      <c r="E21" s="140"/>
      <c r="F21" s="140"/>
      <c r="G21" s="140"/>
      <c r="H21" s="140"/>
      <c r="I21" s="140"/>
      <c r="J21" s="140"/>
      <c r="K21" s="140"/>
      <c r="L21" s="140"/>
      <c r="M21" s="141" t="s">
        <v>1229</v>
      </c>
      <c r="N21" s="141"/>
      <c r="O21" s="141" t="s">
        <v>77</v>
      </c>
      <c r="P21" s="141"/>
      <c r="Q21" s="141" t="s">
        <v>251</v>
      </c>
      <c r="R21" s="141"/>
      <c r="S21" s="84" t="s">
        <v>348</v>
      </c>
      <c r="T21" s="84" t="s">
        <v>307</v>
      </c>
      <c r="U21" s="84" t="s">
        <v>1228</v>
      </c>
      <c r="V21" s="84">
        <f>+IF(ISERR(U21/T21*100),"N/A",ROUND(U21/T21*100,2))</f>
        <v>171.8</v>
      </c>
      <c r="W21" s="85">
        <f>+IF(ISERR(U21/S21*100),"N/A",ROUND(U21/S21*100,2))</f>
        <v>33.04</v>
      </c>
    </row>
    <row r="22" spans="2:27" ht="56.25" customHeight="1" thickBot="1">
      <c r="B22" s="139" t="s">
        <v>1227</v>
      </c>
      <c r="C22" s="140"/>
      <c r="D22" s="140"/>
      <c r="E22" s="140"/>
      <c r="F22" s="140"/>
      <c r="G22" s="140"/>
      <c r="H22" s="140"/>
      <c r="I22" s="140"/>
      <c r="J22" s="140"/>
      <c r="K22" s="140"/>
      <c r="L22" s="140"/>
      <c r="M22" s="141" t="s">
        <v>1226</v>
      </c>
      <c r="N22" s="141"/>
      <c r="O22" s="141" t="s">
        <v>1225</v>
      </c>
      <c r="P22" s="141"/>
      <c r="Q22" s="141" t="s">
        <v>251</v>
      </c>
      <c r="R22" s="141"/>
      <c r="S22" s="84" t="s">
        <v>1224</v>
      </c>
      <c r="T22" s="84" t="s">
        <v>67</v>
      </c>
      <c r="U22" s="84" t="s">
        <v>67</v>
      </c>
      <c r="V22" s="84" t="str">
        <f>+IF(ISERR(U22/T22*100),"N/A",ROUND(U22/T22*100,2))</f>
        <v>N/A</v>
      </c>
      <c r="W22" s="85">
        <f>+IF(ISERR(U22/S22*100),"N/A",ROUND(U22/S22*100,2))</f>
        <v>0</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1223</v>
      </c>
      <c r="F26" s="90"/>
      <c r="G26" s="90"/>
      <c r="H26" s="91"/>
      <c r="I26" s="91"/>
      <c r="J26" s="91"/>
      <c r="K26" s="91"/>
      <c r="L26" s="91"/>
      <c r="M26" s="91"/>
      <c r="N26" s="91"/>
      <c r="O26" s="91"/>
      <c r="P26" s="92"/>
      <c r="Q26" s="92"/>
      <c r="R26" s="93" t="s">
        <v>1222</v>
      </c>
      <c r="S26" s="93" t="s">
        <v>72</v>
      </c>
      <c r="T26" s="92"/>
      <c r="U26" s="93" t="s">
        <v>1220</v>
      </c>
      <c r="V26" s="92"/>
      <c r="W26" s="94">
        <f>+IF(ISERR(U26/R26*100),"N/A",ROUND(U26/R26*100,2))</f>
        <v>41.07</v>
      </c>
    </row>
    <row r="27" spans="2:27" ht="26.25" customHeight="1">
      <c r="B27" s="137" t="s">
        <v>71</v>
      </c>
      <c r="C27" s="138"/>
      <c r="D27" s="138"/>
      <c r="E27" s="95" t="s">
        <v>1223</v>
      </c>
      <c r="F27" s="95"/>
      <c r="G27" s="95"/>
      <c r="H27" s="96"/>
      <c r="I27" s="96"/>
      <c r="J27" s="96"/>
      <c r="K27" s="96"/>
      <c r="L27" s="96"/>
      <c r="M27" s="96"/>
      <c r="N27" s="96"/>
      <c r="O27" s="96"/>
      <c r="P27" s="97"/>
      <c r="Q27" s="97"/>
      <c r="R27" s="98" t="s">
        <v>1222</v>
      </c>
      <c r="S27" s="98" t="s">
        <v>1221</v>
      </c>
      <c r="T27" s="98">
        <f>+IF(ISERR(S27/R27*100),"N/A",ROUND(S27/R27*100,2))</f>
        <v>50.14</v>
      </c>
      <c r="U27" s="98" t="s">
        <v>1220</v>
      </c>
      <c r="V27" s="98">
        <f>+IF(ISERR(U27/S27*100),"N/A",ROUND(U27/S27*100,2))</f>
        <v>81.91</v>
      </c>
      <c r="W27" s="99">
        <f>+IF(ISERR(U27/R27*100),"N/A",ROUND(U27/R27*100,2))</f>
        <v>41.07</v>
      </c>
    </row>
    <row r="28" spans="2:27" ht="23.25" customHeight="1" thickBot="1">
      <c r="B28" s="135" t="s">
        <v>73</v>
      </c>
      <c r="C28" s="136"/>
      <c r="D28" s="136"/>
      <c r="E28" s="90" t="s">
        <v>1219</v>
      </c>
      <c r="F28" s="90"/>
      <c r="G28" s="90"/>
      <c r="H28" s="91"/>
      <c r="I28" s="91"/>
      <c r="J28" s="91"/>
      <c r="K28" s="91"/>
      <c r="L28" s="91"/>
      <c r="M28" s="91"/>
      <c r="N28" s="91"/>
      <c r="O28" s="91"/>
      <c r="P28" s="92"/>
      <c r="Q28" s="92"/>
      <c r="R28" s="93" t="s">
        <v>1218</v>
      </c>
      <c r="S28" s="93" t="s">
        <v>72</v>
      </c>
      <c r="T28" s="92"/>
      <c r="U28" s="93" t="s">
        <v>1216</v>
      </c>
      <c r="V28" s="92"/>
      <c r="W28" s="94">
        <f>+IF(ISERR(U28/R28*100),"N/A",ROUND(U28/R28*100,2))</f>
        <v>43.69</v>
      </c>
    </row>
    <row r="29" spans="2:27" ht="26.25" customHeight="1" thickBot="1">
      <c r="B29" s="137" t="s">
        <v>71</v>
      </c>
      <c r="C29" s="138"/>
      <c r="D29" s="138"/>
      <c r="E29" s="95" t="s">
        <v>1219</v>
      </c>
      <c r="F29" s="95"/>
      <c r="G29" s="95"/>
      <c r="H29" s="96"/>
      <c r="I29" s="96"/>
      <c r="J29" s="96"/>
      <c r="K29" s="96"/>
      <c r="L29" s="96"/>
      <c r="M29" s="96"/>
      <c r="N29" s="96"/>
      <c r="O29" s="96"/>
      <c r="P29" s="97"/>
      <c r="Q29" s="97"/>
      <c r="R29" s="98" t="s">
        <v>1218</v>
      </c>
      <c r="S29" s="98" t="s">
        <v>1217</v>
      </c>
      <c r="T29" s="98">
        <f>+IF(ISERR(S29/R29*100),"N/A",ROUND(S29/R29*100,2))</f>
        <v>64.39</v>
      </c>
      <c r="U29" s="98" t="s">
        <v>1216</v>
      </c>
      <c r="V29" s="98">
        <f>+IF(ISERR(U29/S29*100),"N/A",ROUND(U29/S29*100,2))</f>
        <v>67.84</v>
      </c>
      <c r="W29" s="99">
        <f>+IF(ISERR(U29/R29*100),"N/A",ROUND(U29/R29*100,2))</f>
        <v>43.69</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2289</v>
      </c>
      <c r="C31" s="124"/>
      <c r="D31" s="124"/>
      <c r="E31" s="124"/>
      <c r="F31" s="124"/>
      <c r="G31" s="124"/>
      <c r="H31" s="124"/>
      <c r="I31" s="124"/>
      <c r="J31" s="124"/>
      <c r="K31" s="124"/>
      <c r="L31" s="124"/>
      <c r="M31" s="124"/>
      <c r="N31" s="124"/>
      <c r="O31" s="124"/>
      <c r="P31" s="124"/>
      <c r="Q31" s="124"/>
      <c r="R31" s="124"/>
      <c r="S31" s="124"/>
      <c r="T31" s="124"/>
      <c r="U31" s="124"/>
      <c r="V31" s="124"/>
      <c r="W31" s="125"/>
    </row>
    <row r="32" spans="2:27" ht="8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2290</v>
      </c>
      <c r="C33" s="124"/>
      <c r="D33" s="124"/>
      <c r="E33" s="124"/>
      <c r="F33" s="124"/>
      <c r="G33" s="124"/>
      <c r="H33" s="124"/>
      <c r="I33" s="124"/>
      <c r="J33" s="124"/>
      <c r="K33" s="124"/>
      <c r="L33" s="124"/>
      <c r="M33" s="124"/>
      <c r="N33" s="124"/>
      <c r="O33" s="124"/>
      <c r="P33" s="124"/>
      <c r="Q33" s="124"/>
      <c r="R33" s="124"/>
      <c r="S33" s="124"/>
      <c r="T33" s="124"/>
      <c r="U33" s="124"/>
      <c r="V33" s="124"/>
      <c r="W33" s="125"/>
    </row>
    <row r="34" spans="2:23" ht="47.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2291</v>
      </c>
      <c r="C35" s="124"/>
      <c r="D35" s="124"/>
      <c r="E35" s="124"/>
      <c r="F35" s="124"/>
      <c r="G35" s="124"/>
      <c r="H35" s="124"/>
      <c r="I35" s="124"/>
      <c r="J35" s="124"/>
      <c r="K35" s="124"/>
      <c r="L35" s="124"/>
      <c r="M35" s="124"/>
      <c r="N35" s="124"/>
      <c r="O35" s="124"/>
      <c r="P35" s="124"/>
      <c r="Q35" s="124"/>
      <c r="R35" s="124"/>
      <c r="S35" s="124"/>
      <c r="T35" s="124"/>
      <c r="U35" s="124"/>
      <c r="V35" s="124"/>
      <c r="W35" s="125"/>
    </row>
    <row r="36" spans="2:23" ht="57" customHeight="1"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1198</v>
      </c>
      <c r="D4" s="176" t="s">
        <v>46</v>
      </c>
      <c r="E4" s="176"/>
      <c r="F4" s="176"/>
      <c r="G4" s="176"/>
      <c r="H4" s="177"/>
      <c r="J4" s="178" t="s">
        <v>131</v>
      </c>
      <c r="K4" s="176"/>
      <c r="L4" s="71" t="s">
        <v>1251</v>
      </c>
      <c r="M4" s="179" t="s">
        <v>1250</v>
      </c>
      <c r="N4" s="179"/>
      <c r="O4" s="179"/>
      <c r="P4" s="179"/>
      <c r="Q4" s="180"/>
      <c r="R4" s="72"/>
      <c r="S4" s="181" t="s">
        <v>2124</v>
      </c>
      <c r="T4" s="182"/>
      <c r="U4" s="182"/>
      <c r="V4" s="166" t="s">
        <v>1249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1204</v>
      </c>
      <c r="D6" s="159" t="s">
        <v>1212</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1248</v>
      </c>
      <c r="K8" s="57" t="s">
        <v>1247</v>
      </c>
      <c r="L8" s="57" t="s">
        <v>1246</v>
      </c>
      <c r="M8" s="57" t="s">
        <v>1245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15" customHeight="1" thickTop="1" thickBot="1">
      <c r="B10" s="77" t="s">
        <v>118</v>
      </c>
      <c r="C10" s="166" t="s">
        <v>1244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1206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1243</v>
      </c>
      <c r="C21" s="140"/>
      <c r="D21" s="140"/>
      <c r="E21" s="140"/>
      <c r="F21" s="140"/>
      <c r="G21" s="140"/>
      <c r="H21" s="140"/>
      <c r="I21" s="140"/>
      <c r="J21" s="140"/>
      <c r="K21" s="140"/>
      <c r="L21" s="140"/>
      <c r="M21" s="141" t="s">
        <v>1204</v>
      </c>
      <c r="N21" s="141"/>
      <c r="O21" s="141" t="s">
        <v>77</v>
      </c>
      <c r="P21" s="141"/>
      <c r="Q21" s="141" t="s">
        <v>251</v>
      </c>
      <c r="R21" s="141"/>
      <c r="S21" s="84" t="s">
        <v>89</v>
      </c>
      <c r="T21" s="84" t="s">
        <v>254</v>
      </c>
      <c r="U21" s="84" t="s">
        <v>256</v>
      </c>
      <c r="V21" s="84">
        <f>+IF(ISERR(U21/T21*100),"N/A",ROUND(U21/T21*100,2))</f>
        <v>216</v>
      </c>
      <c r="W21" s="85">
        <f>+IF(ISERR(U21/S21*100),"N/A",ROUND(U21/S21*100,2))</f>
        <v>108</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1202</v>
      </c>
      <c r="F25" s="90"/>
      <c r="G25" s="90"/>
      <c r="H25" s="91"/>
      <c r="I25" s="91"/>
      <c r="J25" s="91"/>
      <c r="K25" s="91"/>
      <c r="L25" s="91"/>
      <c r="M25" s="91"/>
      <c r="N25" s="91"/>
      <c r="O25" s="91"/>
      <c r="P25" s="92"/>
      <c r="Q25" s="92"/>
      <c r="R25" s="93" t="s">
        <v>1242</v>
      </c>
      <c r="S25" s="93" t="s">
        <v>72</v>
      </c>
      <c r="T25" s="92"/>
      <c r="U25" s="93" t="s">
        <v>1240</v>
      </c>
      <c r="V25" s="92"/>
      <c r="W25" s="94">
        <f>+IF(ISERR(U25/R25*100),"N/A",ROUND(U25/R25*100,2))</f>
        <v>99.31</v>
      </c>
    </row>
    <row r="26" spans="2:27" ht="26.25" customHeight="1" thickBot="1">
      <c r="B26" s="137" t="s">
        <v>71</v>
      </c>
      <c r="C26" s="138"/>
      <c r="D26" s="138"/>
      <c r="E26" s="95" t="s">
        <v>1202</v>
      </c>
      <c r="F26" s="95"/>
      <c r="G26" s="95"/>
      <c r="H26" s="96"/>
      <c r="I26" s="96"/>
      <c r="J26" s="96"/>
      <c r="K26" s="96"/>
      <c r="L26" s="96"/>
      <c r="M26" s="96"/>
      <c r="N26" s="96"/>
      <c r="O26" s="96"/>
      <c r="P26" s="97"/>
      <c r="Q26" s="97"/>
      <c r="R26" s="98" t="s">
        <v>1241</v>
      </c>
      <c r="S26" s="98" t="s">
        <v>1240</v>
      </c>
      <c r="T26" s="98">
        <f>+IF(ISERR(S26/R26*100),"N/A",ROUND(S26/R26*100,2))</f>
        <v>100</v>
      </c>
      <c r="U26" s="98" t="s">
        <v>1240</v>
      </c>
      <c r="V26" s="98">
        <f>+IF(ISERR(U26/S26*100),"N/A",ROUND(U26/S26*100,2))</f>
        <v>100</v>
      </c>
      <c r="W26" s="99">
        <f>+IF(ISERR(U26/R26*100),"N/A",ROUND(U26/R26*100,2))</f>
        <v>100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2286</v>
      </c>
      <c r="C28" s="124"/>
      <c r="D28" s="124"/>
      <c r="E28" s="124"/>
      <c r="F28" s="124"/>
      <c r="G28" s="124"/>
      <c r="H28" s="124"/>
      <c r="I28" s="124"/>
      <c r="J28" s="124"/>
      <c r="K28" s="124"/>
      <c r="L28" s="124"/>
      <c r="M28" s="124"/>
      <c r="N28" s="124"/>
      <c r="O28" s="124"/>
      <c r="P28" s="124"/>
      <c r="Q28" s="124"/>
      <c r="R28" s="124"/>
      <c r="S28" s="124"/>
      <c r="T28" s="124"/>
      <c r="U28" s="124"/>
      <c r="V28" s="124"/>
      <c r="W28" s="125"/>
    </row>
    <row r="29" spans="2:27" ht="27"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2287</v>
      </c>
      <c r="C30" s="124"/>
      <c r="D30" s="124"/>
      <c r="E30" s="124"/>
      <c r="F30" s="124"/>
      <c r="G30" s="124"/>
      <c r="H30" s="124"/>
      <c r="I30" s="124"/>
      <c r="J30" s="124"/>
      <c r="K30" s="124"/>
      <c r="L30" s="124"/>
      <c r="M30" s="124"/>
      <c r="N30" s="124"/>
      <c r="O30" s="124"/>
      <c r="P30" s="124"/>
      <c r="Q30" s="124"/>
      <c r="R30" s="124"/>
      <c r="S30" s="124"/>
      <c r="T30" s="124"/>
      <c r="U30" s="124"/>
      <c r="V30" s="124"/>
      <c r="W30" s="125"/>
    </row>
    <row r="31" spans="2:27" ht="36"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2288</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1264</v>
      </c>
      <c r="D4" s="176" t="s">
        <v>47</v>
      </c>
      <c r="E4" s="176"/>
      <c r="F4" s="176"/>
      <c r="G4" s="176"/>
      <c r="H4" s="177"/>
      <c r="J4" s="178" t="s">
        <v>131</v>
      </c>
      <c r="K4" s="176"/>
      <c r="L4" s="71" t="s">
        <v>1263</v>
      </c>
      <c r="M4" s="179" t="s">
        <v>1262</v>
      </c>
      <c r="N4" s="179"/>
      <c r="O4" s="179"/>
      <c r="P4" s="179"/>
      <c r="Q4" s="180"/>
      <c r="R4" s="72"/>
      <c r="S4" s="181" t="s">
        <v>2124</v>
      </c>
      <c r="T4" s="182"/>
      <c r="U4" s="182"/>
      <c r="V4" s="166" t="s">
        <v>1261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287</v>
      </c>
      <c r="D6" s="159" t="s">
        <v>1260</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1259</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1258</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1257</v>
      </c>
      <c r="C21" s="140"/>
      <c r="D21" s="140"/>
      <c r="E21" s="140"/>
      <c r="F21" s="140"/>
      <c r="G21" s="140"/>
      <c r="H21" s="140"/>
      <c r="I21" s="140"/>
      <c r="J21" s="140"/>
      <c r="K21" s="140"/>
      <c r="L21" s="140"/>
      <c r="M21" s="141" t="s">
        <v>287</v>
      </c>
      <c r="N21" s="141"/>
      <c r="O21" s="141" t="s">
        <v>77</v>
      </c>
      <c r="P21" s="141"/>
      <c r="Q21" s="141" t="s">
        <v>86</v>
      </c>
      <c r="R21" s="141"/>
      <c r="S21" s="84" t="s">
        <v>85</v>
      </c>
      <c r="T21" s="84" t="s">
        <v>226</v>
      </c>
      <c r="U21" s="84" t="s">
        <v>1256</v>
      </c>
      <c r="V21" s="84">
        <f>+IF(ISERR(U21/T21*100),"N/A",ROUND(U21/T21*100,2))</f>
        <v>56.67</v>
      </c>
      <c r="W21" s="85">
        <f>+IF(ISERR(U21/S21*100),"N/A",ROUND(U21/S21*100,2))</f>
        <v>25.5</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277</v>
      </c>
      <c r="F25" s="90"/>
      <c r="G25" s="90"/>
      <c r="H25" s="91"/>
      <c r="I25" s="91"/>
      <c r="J25" s="91"/>
      <c r="K25" s="91"/>
      <c r="L25" s="91"/>
      <c r="M25" s="91"/>
      <c r="N25" s="91"/>
      <c r="O25" s="91"/>
      <c r="P25" s="92"/>
      <c r="Q25" s="92"/>
      <c r="R25" s="93" t="s">
        <v>1255</v>
      </c>
      <c r="S25" s="93" t="s">
        <v>72</v>
      </c>
      <c r="T25" s="92"/>
      <c r="U25" s="93" t="s">
        <v>1252</v>
      </c>
      <c r="V25" s="92"/>
      <c r="W25" s="94">
        <f>+IF(ISERR(U25/R25*100),"N/A",ROUND(U25/R25*100,2))</f>
        <v>17.14</v>
      </c>
    </row>
    <row r="26" spans="2:27" ht="26.25" customHeight="1" thickBot="1">
      <c r="B26" s="137" t="s">
        <v>71</v>
      </c>
      <c r="C26" s="138"/>
      <c r="D26" s="138"/>
      <c r="E26" s="95" t="s">
        <v>277</v>
      </c>
      <c r="F26" s="95"/>
      <c r="G26" s="95"/>
      <c r="H26" s="96"/>
      <c r="I26" s="96"/>
      <c r="J26" s="96"/>
      <c r="K26" s="96"/>
      <c r="L26" s="96"/>
      <c r="M26" s="96"/>
      <c r="N26" s="96"/>
      <c r="O26" s="96"/>
      <c r="P26" s="97"/>
      <c r="Q26" s="97"/>
      <c r="R26" s="98" t="s">
        <v>1254</v>
      </c>
      <c r="S26" s="98" t="s">
        <v>1253</v>
      </c>
      <c r="T26" s="98">
        <f>+IF(ISERR(S26/R26*100),"N/A",ROUND(S26/R26*100,2))</f>
        <v>55.56</v>
      </c>
      <c r="U26" s="98" t="s">
        <v>1252</v>
      </c>
      <c r="V26" s="98">
        <f>+IF(ISERR(U26/S26*100),"N/A",ROUND(U26/S26*100,2))</f>
        <v>60</v>
      </c>
      <c r="W26" s="99">
        <f>+IF(ISERR(U26/R26*100),"N/A",ROUND(U26/R26*100,2))</f>
        <v>33.33</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2283</v>
      </c>
      <c r="C28" s="124"/>
      <c r="D28" s="124"/>
      <c r="E28" s="124"/>
      <c r="F28" s="124"/>
      <c r="G28" s="124"/>
      <c r="H28" s="124"/>
      <c r="I28" s="124"/>
      <c r="J28" s="124"/>
      <c r="K28" s="124"/>
      <c r="L28" s="124"/>
      <c r="M28" s="124"/>
      <c r="N28" s="124"/>
      <c r="O28" s="124"/>
      <c r="P28" s="124"/>
      <c r="Q28" s="124"/>
      <c r="R28" s="124"/>
      <c r="S28" s="124"/>
      <c r="T28" s="124"/>
      <c r="U28" s="124"/>
      <c r="V28" s="124"/>
      <c r="W28" s="125"/>
    </row>
    <row r="29" spans="2:27" ht="8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2284</v>
      </c>
      <c r="C30" s="124"/>
      <c r="D30" s="124"/>
      <c r="E30" s="124"/>
      <c r="F30" s="124"/>
      <c r="G30" s="124"/>
      <c r="H30" s="124"/>
      <c r="I30" s="124"/>
      <c r="J30" s="124"/>
      <c r="K30" s="124"/>
      <c r="L30" s="124"/>
      <c r="M30" s="124"/>
      <c r="N30" s="124"/>
      <c r="O30" s="124"/>
      <c r="P30" s="124"/>
      <c r="Q30" s="124"/>
      <c r="R30" s="124"/>
      <c r="S30" s="124"/>
      <c r="T30" s="124"/>
      <c r="U30" s="124"/>
      <c r="V30" s="124"/>
      <c r="W30" s="125"/>
    </row>
    <row r="31" spans="2:27" ht="53"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2285</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1264</v>
      </c>
      <c r="D4" s="176" t="s">
        <v>47</v>
      </c>
      <c r="E4" s="176"/>
      <c r="F4" s="176"/>
      <c r="G4" s="176"/>
      <c r="H4" s="177"/>
      <c r="J4" s="178" t="s">
        <v>131</v>
      </c>
      <c r="K4" s="176"/>
      <c r="L4" s="71" t="s">
        <v>1293</v>
      </c>
      <c r="M4" s="179" t="s">
        <v>1292</v>
      </c>
      <c r="N4" s="179"/>
      <c r="O4" s="179"/>
      <c r="P4" s="179"/>
      <c r="Q4" s="180"/>
      <c r="R4" s="72"/>
      <c r="S4" s="181" t="s">
        <v>2124</v>
      </c>
      <c r="T4" s="182"/>
      <c r="U4" s="182"/>
      <c r="V4" s="166" t="s">
        <v>1291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1271</v>
      </c>
      <c r="D6" s="159" t="s">
        <v>1290</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1289</v>
      </c>
      <c r="K8" s="57" t="s">
        <v>1288</v>
      </c>
      <c r="L8" s="57" t="s">
        <v>1287</v>
      </c>
      <c r="M8" s="57" t="s">
        <v>1286</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13" customHeight="1" thickTop="1" thickBot="1">
      <c r="B10" s="77" t="s">
        <v>118</v>
      </c>
      <c r="C10" s="166" t="s">
        <v>1285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1284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1283</v>
      </c>
      <c r="C21" s="140"/>
      <c r="D21" s="140"/>
      <c r="E21" s="140"/>
      <c r="F21" s="140"/>
      <c r="G21" s="140"/>
      <c r="H21" s="140"/>
      <c r="I21" s="140"/>
      <c r="J21" s="140"/>
      <c r="K21" s="140"/>
      <c r="L21" s="140"/>
      <c r="M21" s="141" t="s">
        <v>1271</v>
      </c>
      <c r="N21" s="141"/>
      <c r="O21" s="141" t="s">
        <v>77</v>
      </c>
      <c r="P21" s="141"/>
      <c r="Q21" s="141" t="s">
        <v>86</v>
      </c>
      <c r="R21" s="141"/>
      <c r="S21" s="84" t="s">
        <v>1282</v>
      </c>
      <c r="T21" s="84" t="s">
        <v>1281</v>
      </c>
      <c r="U21" s="84" t="s">
        <v>1280</v>
      </c>
      <c r="V21" s="84">
        <f>+IF(ISERR(U21/T21*100),"N/A",ROUND(U21/T21*100,2))</f>
        <v>88.83</v>
      </c>
      <c r="W21" s="85">
        <f>+IF(ISERR(U21/S21*100),"N/A",ROUND(U21/S21*100,2))</f>
        <v>18.63</v>
      </c>
    </row>
    <row r="22" spans="2:27" ht="56.25" customHeight="1">
      <c r="B22" s="139" t="s">
        <v>1279</v>
      </c>
      <c r="C22" s="140"/>
      <c r="D22" s="140"/>
      <c r="E22" s="140"/>
      <c r="F22" s="140"/>
      <c r="G22" s="140"/>
      <c r="H22" s="140"/>
      <c r="I22" s="140"/>
      <c r="J22" s="140"/>
      <c r="K22" s="140"/>
      <c r="L22" s="140"/>
      <c r="M22" s="141" t="s">
        <v>1271</v>
      </c>
      <c r="N22" s="141"/>
      <c r="O22" s="141" t="s">
        <v>77</v>
      </c>
      <c r="P22" s="141"/>
      <c r="Q22" s="141" t="s">
        <v>86</v>
      </c>
      <c r="R22" s="141"/>
      <c r="S22" s="84" t="s">
        <v>1278</v>
      </c>
      <c r="T22" s="84" t="s">
        <v>1277</v>
      </c>
      <c r="U22" s="84" t="s">
        <v>1276</v>
      </c>
      <c r="V22" s="84">
        <f>+IF(ISERR(U22/T22*100),"N/A",ROUND(U22/T22*100,2))</f>
        <v>111.4</v>
      </c>
      <c r="W22" s="85">
        <f>+IF(ISERR(U22/S22*100),"N/A",ROUND(U22/S22*100,2))</f>
        <v>67.2</v>
      </c>
    </row>
    <row r="23" spans="2:27" ht="56.25" customHeight="1">
      <c r="B23" s="139" t="s">
        <v>1275</v>
      </c>
      <c r="C23" s="140"/>
      <c r="D23" s="140"/>
      <c r="E23" s="140"/>
      <c r="F23" s="140"/>
      <c r="G23" s="140"/>
      <c r="H23" s="140"/>
      <c r="I23" s="140"/>
      <c r="J23" s="140"/>
      <c r="K23" s="140"/>
      <c r="L23" s="140"/>
      <c r="M23" s="141" t="s">
        <v>1271</v>
      </c>
      <c r="N23" s="141"/>
      <c r="O23" s="141" t="s">
        <v>77</v>
      </c>
      <c r="P23" s="141"/>
      <c r="Q23" s="141" t="s">
        <v>86</v>
      </c>
      <c r="R23" s="141"/>
      <c r="S23" s="84" t="s">
        <v>1274</v>
      </c>
      <c r="T23" s="84" t="s">
        <v>1032</v>
      </c>
      <c r="U23" s="84" t="s">
        <v>1273</v>
      </c>
      <c r="V23" s="84">
        <f>+IF(ISERR(U23/T23*100),"N/A",ROUND(U23/T23*100,2))</f>
        <v>105.33</v>
      </c>
      <c r="W23" s="85">
        <f>+IF(ISERR(U23/S23*100),"N/A",ROUND(U23/S23*100,2))</f>
        <v>37.090000000000003</v>
      </c>
    </row>
    <row r="24" spans="2:27" ht="56.25" customHeight="1" thickBot="1">
      <c r="B24" s="139" t="s">
        <v>1272</v>
      </c>
      <c r="C24" s="140"/>
      <c r="D24" s="140"/>
      <c r="E24" s="140"/>
      <c r="F24" s="140"/>
      <c r="G24" s="140"/>
      <c r="H24" s="140"/>
      <c r="I24" s="140"/>
      <c r="J24" s="140"/>
      <c r="K24" s="140"/>
      <c r="L24" s="140"/>
      <c r="M24" s="141" t="s">
        <v>1271</v>
      </c>
      <c r="N24" s="141"/>
      <c r="O24" s="141" t="s">
        <v>77</v>
      </c>
      <c r="P24" s="141"/>
      <c r="Q24" s="141" t="s">
        <v>86</v>
      </c>
      <c r="R24" s="141"/>
      <c r="S24" s="84" t="s">
        <v>1270</v>
      </c>
      <c r="T24" s="84" t="s">
        <v>1269</v>
      </c>
      <c r="U24" s="84" t="s">
        <v>1268</v>
      </c>
      <c r="V24" s="84">
        <f>+IF(ISERR(U24/T24*100),"N/A",ROUND(U24/T24*100,2))</f>
        <v>102.45</v>
      </c>
      <c r="W24" s="85">
        <f>+IF(ISERR(U24/S24*100),"N/A",ROUND(U24/S24*100,2))</f>
        <v>66.36</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1267</v>
      </c>
      <c r="F28" s="90"/>
      <c r="G28" s="90"/>
      <c r="H28" s="91"/>
      <c r="I28" s="91"/>
      <c r="J28" s="91"/>
      <c r="K28" s="91"/>
      <c r="L28" s="91"/>
      <c r="M28" s="91"/>
      <c r="N28" s="91"/>
      <c r="O28" s="91"/>
      <c r="P28" s="92"/>
      <c r="Q28" s="92"/>
      <c r="R28" s="93" t="s">
        <v>1266</v>
      </c>
      <c r="S28" s="93" t="s">
        <v>72</v>
      </c>
      <c r="T28" s="92"/>
      <c r="U28" s="93" t="s">
        <v>1265</v>
      </c>
      <c r="V28" s="92"/>
      <c r="W28" s="94">
        <f>+IF(ISERR(U28/R28*100),"N/A",ROUND(U28/R28*100,2))</f>
        <v>88.14</v>
      </c>
    </row>
    <row r="29" spans="2:27" ht="26.25" customHeight="1" thickBot="1">
      <c r="B29" s="137" t="s">
        <v>71</v>
      </c>
      <c r="C29" s="138"/>
      <c r="D29" s="138"/>
      <c r="E29" s="95" t="s">
        <v>1267</v>
      </c>
      <c r="F29" s="95"/>
      <c r="G29" s="95"/>
      <c r="H29" s="96"/>
      <c r="I29" s="96"/>
      <c r="J29" s="96"/>
      <c r="K29" s="96"/>
      <c r="L29" s="96"/>
      <c r="M29" s="96"/>
      <c r="N29" s="96"/>
      <c r="O29" s="96"/>
      <c r="P29" s="97"/>
      <c r="Q29" s="97"/>
      <c r="R29" s="98" t="s">
        <v>1266</v>
      </c>
      <c r="S29" s="98" t="s">
        <v>1265</v>
      </c>
      <c r="T29" s="98">
        <f>+IF(ISERR(S29/R29*100),"N/A",ROUND(S29/R29*100,2))</f>
        <v>88.14</v>
      </c>
      <c r="U29" s="98" t="s">
        <v>1265</v>
      </c>
      <c r="V29" s="98">
        <f>+IF(ISERR(U29/S29*100),"N/A",ROUND(U29/S29*100,2))</f>
        <v>100</v>
      </c>
      <c r="W29" s="99">
        <f>+IF(ISERR(U29/R29*100),"N/A",ROUND(U29/R29*100,2))</f>
        <v>88.14</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2280</v>
      </c>
      <c r="C31" s="124"/>
      <c r="D31" s="124"/>
      <c r="E31" s="124"/>
      <c r="F31" s="124"/>
      <c r="G31" s="124"/>
      <c r="H31" s="124"/>
      <c r="I31" s="124"/>
      <c r="J31" s="124"/>
      <c r="K31" s="124"/>
      <c r="L31" s="124"/>
      <c r="M31" s="124"/>
      <c r="N31" s="124"/>
      <c r="O31" s="124"/>
      <c r="P31" s="124"/>
      <c r="Q31" s="124"/>
      <c r="R31" s="124"/>
      <c r="S31" s="124"/>
      <c r="T31" s="124"/>
      <c r="U31" s="124"/>
      <c r="V31" s="124"/>
      <c r="W31" s="125"/>
    </row>
    <row r="32" spans="2:27" ht="42"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2281</v>
      </c>
      <c r="C33" s="124"/>
      <c r="D33" s="124"/>
      <c r="E33" s="124"/>
      <c r="F33" s="124"/>
      <c r="G33" s="124"/>
      <c r="H33" s="124"/>
      <c r="I33" s="124"/>
      <c r="J33" s="124"/>
      <c r="K33" s="124"/>
      <c r="L33" s="124"/>
      <c r="M33" s="124"/>
      <c r="N33" s="124"/>
      <c r="O33" s="124"/>
      <c r="P33" s="124"/>
      <c r="Q33" s="124"/>
      <c r="R33" s="124"/>
      <c r="S33" s="124"/>
      <c r="T33" s="124"/>
      <c r="U33" s="124"/>
      <c r="V33" s="124"/>
      <c r="W33" s="125"/>
    </row>
    <row r="34" spans="2:23" ht="27"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2282</v>
      </c>
      <c r="C35" s="124"/>
      <c r="D35" s="124"/>
      <c r="E35" s="124"/>
      <c r="F35" s="124"/>
      <c r="G35" s="124"/>
      <c r="H35" s="124"/>
      <c r="I35" s="124"/>
      <c r="J35" s="124"/>
      <c r="K35" s="124"/>
      <c r="L35" s="124"/>
      <c r="M35" s="124"/>
      <c r="N35" s="124"/>
      <c r="O35" s="124"/>
      <c r="P35" s="124"/>
      <c r="Q35" s="124"/>
      <c r="R35" s="124"/>
      <c r="S35" s="124"/>
      <c r="T35" s="124"/>
      <c r="U35" s="124"/>
      <c r="V35" s="124"/>
      <c r="W35" s="125"/>
    </row>
    <row r="36" spans="2:23" ht="12"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1264</v>
      </c>
      <c r="D4" s="176" t="s">
        <v>47</v>
      </c>
      <c r="E4" s="176"/>
      <c r="F4" s="176"/>
      <c r="G4" s="176"/>
      <c r="H4" s="177"/>
      <c r="J4" s="178" t="s">
        <v>131</v>
      </c>
      <c r="K4" s="176"/>
      <c r="L4" s="71" t="s">
        <v>1310</v>
      </c>
      <c r="M4" s="179" t="s">
        <v>1309</v>
      </c>
      <c r="N4" s="179"/>
      <c r="O4" s="179"/>
      <c r="P4" s="179"/>
      <c r="Q4" s="180"/>
      <c r="R4" s="72"/>
      <c r="S4" s="181" t="s">
        <v>2124</v>
      </c>
      <c r="T4" s="182"/>
      <c r="U4" s="182"/>
      <c r="V4" s="166" t="s">
        <v>1308</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1301</v>
      </c>
      <c r="D6" s="159" t="s">
        <v>1307</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1306</v>
      </c>
      <c r="M8" s="57" t="s">
        <v>1305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12.5" customHeight="1" thickTop="1" thickBot="1">
      <c r="B10" s="77" t="s">
        <v>118</v>
      </c>
      <c r="C10" s="166" t="s">
        <v>1304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1303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1302</v>
      </c>
      <c r="C21" s="140"/>
      <c r="D21" s="140"/>
      <c r="E21" s="140"/>
      <c r="F21" s="140"/>
      <c r="G21" s="140"/>
      <c r="H21" s="140"/>
      <c r="I21" s="140"/>
      <c r="J21" s="140"/>
      <c r="K21" s="140"/>
      <c r="L21" s="140"/>
      <c r="M21" s="141" t="s">
        <v>1301</v>
      </c>
      <c r="N21" s="141"/>
      <c r="O21" s="141" t="s">
        <v>77</v>
      </c>
      <c r="P21" s="141"/>
      <c r="Q21" s="141" t="s">
        <v>86</v>
      </c>
      <c r="R21" s="141"/>
      <c r="S21" s="84" t="s">
        <v>1300</v>
      </c>
      <c r="T21" s="84" t="s">
        <v>1299</v>
      </c>
      <c r="U21" s="84" t="s">
        <v>1298</v>
      </c>
      <c r="V21" s="84">
        <f>+IF(ISERR(U21/T21*100),"N/A",ROUND(U21/T21*100,2))</f>
        <v>108.42</v>
      </c>
      <c r="W21" s="85">
        <f>+IF(ISERR(U21/S21*100),"N/A",ROUND(U21/S21*100,2))</f>
        <v>80.55</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1296</v>
      </c>
      <c r="F25" s="90"/>
      <c r="G25" s="90"/>
      <c r="H25" s="91"/>
      <c r="I25" s="91"/>
      <c r="J25" s="91"/>
      <c r="K25" s="91"/>
      <c r="L25" s="91"/>
      <c r="M25" s="91"/>
      <c r="N25" s="91"/>
      <c r="O25" s="91"/>
      <c r="P25" s="92"/>
      <c r="Q25" s="92"/>
      <c r="R25" s="93" t="s">
        <v>1297</v>
      </c>
      <c r="S25" s="93" t="s">
        <v>72</v>
      </c>
      <c r="T25" s="92"/>
      <c r="U25" s="93" t="s">
        <v>1294</v>
      </c>
      <c r="V25" s="92"/>
      <c r="W25" s="94">
        <f>+IF(ISERR(U25/R25*100),"N/A",ROUND(U25/R25*100,2))</f>
        <v>59.97</v>
      </c>
    </row>
    <row r="26" spans="2:27" ht="26.25" customHeight="1" thickBot="1">
      <c r="B26" s="137" t="s">
        <v>71</v>
      </c>
      <c r="C26" s="138"/>
      <c r="D26" s="138"/>
      <c r="E26" s="95" t="s">
        <v>1296</v>
      </c>
      <c r="F26" s="95"/>
      <c r="G26" s="95"/>
      <c r="H26" s="96"/>
      <c r="I26" s="96"/>
      <c r="J26" s="96"/>
      <c r="K26" s="96"/>
      <c r="L26" s="96"/>
      <c r="M26" s="96"/>
      <c r="N26" s="96"/>
      <c r="O26" s="96"/>
      <c r="P26" s="97"/>
      <c r="Q26" s="97"/>
      <c r="R26" s="98" t="s">
        <v>1295</v>
      </c>
      <c r="S26" s="98" t="s">
        <v>1294</v>
      </c>
      <c r="T26" s="98">
        <f>+IF(ISERR(S26/R26*100),"N/A",ROUND(S26/R26*100,2))</f>
        <v>60.44</v>
      </c>
      <c r="U26" s="98" t="s">
        <v>1294</v>
      </c>
      <c r="V26" s="98">
        <f>+IF(ISERR(U26/S26*100),"N/A",ROUND(U26/S26*100,2))</f>
        <v>100</v>
      </c>
      <c r="W26" s="99">
        <f>+IF(ISERR(U26/R26*100),"N/A",ROUND(U26/R26*100,2))</f>
        <v>60.44</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2277</v>
      </c>
      <c r="C28" s="124"/>
      <c r="D28" s="124"/>
      <c r="E28" s="124"/>
      <c r="F28" s="124"/>
      <c r="G28" s="124"/>
      <c r="H28" s="124"/>
      <c r="I28" s="124"/>
      <c r="J28" s="124"/>
      <c r="K28" s="124"/>
      <c r="L28" s="124"/>
      <c r="M28" s="124"/>
      <c r="N28" s="124"/>
      <c r="O28" s="124"/>
      <c r="P28" s="124"/>
      <c r="Q28" s="124"/>
      <c r="R28" s="124"/>
      <c r="S28" s="124"/>
      <c r="T28" s="124"/>
      <c r="U28" s="124"/>
      <c r="V28" s="124"/>
      <c r="W28" s="125"/>
    </row>
    <row r="29" spans="2:27" ht="23.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2278</v>
      </c>
      <c r="C30" s="124"/>
      <c r="D30" s="124"/>
      <c r="E30" s="124"/>
      <c r="F30" s="124"/>
      <c r="G30" s="124"/>
      <c r="H30" s="124"/>
      <c r="I30" s="124"/>
      <c r="J30" s="124"/>
      <c r="K30" s="124"/>
      <c r="L30" s="124"/>
      <c r="M30" s="124"/>
      <c r="N30" s="124"/>
      <c r="O30" s="124"/>
      <c r="P30" s="124"/>
      <c r="Q30" s="124"/>
      <c r="R30" s="124"/>
      <c r="S30" s="124"/>
      <c r="T30" s="124"/>
      <c r="U30" s="124"/>
      <c r="V30" s="124"/>
      <c r="W30" s="125"/>
    </row>
    <row r="31" spans="2:27" ht="70.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2279</v>
      </c>
      <c r="C32" s="124"/>
      <c r="D32" s="124"/>
      <c r="E32" s="124"/>
      <c r="F32" s="124"/>
      <c r="G32" s="124"/>
      <c r="H32" s="124"/>
      <c r="I32" s="124"/>
      <c r="J32" s="124"/>
      <c r="K32" s="124"/>
      <c r="L32" s="124"/>
      <c r="M32" s="124"/>
      <c r="N32" s="124"/>
      <c r="O32" s="124"/>
      <c r="P32" s="124"/>
      <c r="Q32" s="124"/>
      <c r="R32" s="124"/>
      <c r="S32" s="124"/>
      <c r="T32" s="124"/>
      <c r="U32" s="124"/>
      <c r="V32" s="124"/>
      <c r="W32" s="125"/>
    </row>
    <row r="33" spans="2:23" ht="41.5" customHeight="1"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1328</v>
      </c>
      <c r="D4" s="176" t="s">
        <v>48</v>
      </c>
      <c r="E4" s="176"/>
      <c r="F4" s="176"/>
      <c r="G4" s="176"/>
      <c r="H4" s="177"/>
      <c r="J4" s="178" t="s">
        <v>131</v>
      </c>
      <c r="K4" s="176"/>
      <c r="L4" s="71" t="s">
        <v>1327</v>
      </c>
      <c r="M4" s="179" t="s">
        <v>1326</v>
      </c>
      <c r="N4" s="179"/>
      <c r="O4" s="179"/>
      <c r="P4" s="179"/>
      <c r="Q4" s="180"/>
      <c r="R4" s="72"/>
      <c r="S4" s="181" t="s">
        <v>2124</v>
      </c>
      <c r="T4" s="182"/>
      <c r="U4" s="182"/>
      <c r="V4" s="166" t="s">
        <v>1312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1315</v>
      </c>
      <c r="D6" s="159" t="s">
        <v>1325</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1324</v>
      </c>
      <c r="K8" s="57" t="s">
        <v>1323</v>
      </c>
      <c r="L8" s="57" t="s">
        <v>1322</v>
      </c>
      <c r="M8" s="57" t="s">
        <v>1321</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07.5" customHeight="1" thickTop="1" thickBot="1">
      <c r="B10" s="77" t="s">
        <v>118</v>
      </c>
      <c r="C10" s="166" t="s">
        <v>1320</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1319</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1318</v>
      </c>
      <c r="C21" s="140"/>
      <c r="D21" s="140"/>
      <c r="E21" s="140"/>
      <c r="F21" s="140"/>
      <c r="G21" s="140"/>
      <c r="H21" s="140"/>
      <c r="I21" s="140"/>
      <c r="J21" s="140"/>
      <c r="K21" s="140"/>
      <c r="L21" s="140"/>
      <c r="M21" s="141" t="s">
        <v>1315</v>
      </c>
      <c r="N21" s="141"/>
      <c r="O21" s="141" t="s">
        <v>77</v>
      </c>
      <c r="P21" s="141"/>
      <c r="Q21" s="141" t="s">
        <v>251</v>
      </c>
      <c r="R21" s="141"/>
      <c r="S21" s="84" t="s">
        <v>250</v>
      </c>
      <c r="T21" s="84" t="s">
        <v>307</v>
      </c>
      <c r="U21" s="84" t="s">
        <v>1317</v>
      </c>
      <c r="V21" s="84">
        <f>+IF(ISERR(U21/T21*100),"N/A",ROUND(U21/T21*100,2))</f>
        <v>190</v>
      </c>
      <c r="W21" s="85">
        <f>+IF(ISERR(U21/S21*100),"N/A",ROUND(U21/S21*100,2))</f>
        <v>95</v>
      </c>
    </row>
    <row r="22" spans="2:27" ht="56.25" customHeight="1" thickBot="1">
      <c r="B22" s="139" t="s">
        <v>1316</v>
      </c>
      <c r="C22" s="140"/>
      <c r="D22" s="140"/>
      <c r="E22" s="140"/>
      <c r="F22" s="140"/>
      <c r="G22" s="140"/>
      <c r="H22" s="140"/>
      <c r="I22" s="140"/>
      <c r="J22" s="140"/>
      <c r="K22" s="140"/>
      <c r="L22" s="140"/>
      <c r="M22" s="141" t="s">
        <v>1315</v>
      </c>
      <c r="N22" s="141"/>
      <c r="O22" s="141" t="s">
        <v>77</v>
      </c>
      <c r="P22" s="141"/>
      <c r="Q22" s="141" t="s">
        <v>74</v>
      </c>
      <c r="R22" s="141"/>
      <c r="S22" s="84" t="s">
        <v>1314</v>
      </c>
      <c r="T22" s="84" t="s">
        <v>193</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1313</v>
      </c>
      <c r="F26" s="90"/>
      <c r="G26" s="90"/>
      <c r="H26" s="91"/>
      <c r="I26" s="91"/>
      <c r="J26" s="91"/>
      <c r="K26" s="91"/>
      <c r="L26" s="91"/>
      <c r="M26" s="91"/>
      <c r="N26" s="91"/>
      <c r="O26" s="91"/>
      <c r="P26" s="92"/>
      <c r="Q26" s="92"/>
      <c r="R26" s="93" t="s">
        <v>1312</v>
      </c>
      <c r="S26" s="93" t="s">
        <v>72</v>
      </c>
      <c r="T26" s="92"/>
      <c r="U26" s="93" t="s">
        <v>1311</v>
      </c>
      <c r="V26" s="92"/>
      <c r="W26" s="94">
        <f>+IF(ISERR(U26/R26*100),"N/A",ROUND(U26/R26*100,2))</f>
        <v>30</v>
      </c>
    </row>
    <row r="27" spans="2:27" ht="26.25" customHeight="1" thickBot="1">
      <c r="B27" s="137" t="s">
        <v>71</v>
      </c>
      <c r="C27" s="138"/>
      <c r="D27" s="138"/>
      <c r="E27" s="95" t="s">
        <v>1313</v>
      </c>
      <c r="F27" s="95"/>
      <c r="G27" s="95"/>
      <c r="H27" s="96"/>
      <c r="I27" s="96"/>
      <c r="J27" s="96"/>
      <c r="K27" s="96"/>
      <c r="L27" s="96"/>
      <c r="M27" s="96"/>
      <c r="N27" s="96"/>
      <c r="O27" s="96"/>
      <c r="P27" s="97"/>
      <c r="Q27" s="97"/>
      <c r="R27" s="98" t="s">
        <v>1312</v>
      </c>
      <c r="S27" s="98" t="s">
        <v>222</v>
      </c>
      <c r="T27" s="98">
        <f>+IF(ISERR(S27/R27*100),"N/A",ROUND(S27/R27*100,2))</f>
        <v>50</v>
      </c>
      <c r="U27" s="98" t="s">
        <v>1311</v>
      </c>
      <c r="V27" s="98">
        <f>+IF(ISERR(U27/S27*100),"N/A",ROUND(U27/S27*100,2))</f>
        <v>60</v>
      </c>
      <c r="W27" s="99">
        <f>+IF(ISERR(U27/R27*100),"N/A",ROUND(U27/R27*100,2))</f>
        <v>30</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2274</v>
      </c>
      <c r="C29" s="124"/>
      <c r="D29" s="124"/>
      <c r="E29" s="124"/>
      <c r="F29" s="124"/>
      <c r="G29" s="124"/>
      <c r="H29" s="124"/>
      <c r="I29" s="124"/>
      <c r="J29" s="124"/>
      <c r="K29" s="124"/>
      <c r="L29" s="124"/>
      <c r="M29" s="124"/>
      <c r="N29" s="124"/>
      <c r="O29" s="124"/>
      <c r="P29" s="124"/>
      <c r="Q29" s="124"/>
      <c r="R29" s="124"/>
      <c r="S29" s="124"/>
      <c r="T29" s="124"/>
      <c r="U29" s="124"/>
      <c r="V29" s="124"/>
      <c r="W29" s="125"/>
    </row>
    <row r="30" spans="2:27" ht="97"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2275</v>
      </c>
      <c r="C31" s="124"/>
      <c r="D31" s="124"/>
      <c r="E31" s="124"/>
      <c r="F31" s="124"/>
      <c r="G31" s="124"/>
      <c r="H31" s="124"/>
      <c r="I31" s="124"/>
      <c r="J31" s="124"/>
      <c r="K31" s="124"/>
      <c r="L31" s="124"/>
      <c r="M31" s="124"/>
      <c r="N31" s="124"/>
      <c r="O31" s="124"/>
      <c r="P31" s="124"/>
      <c r="Q31" s="124"/>
      <c r="R31" s="124"/>
      <c r="S31" s="124"/>
      <c r="T31" s="124"/>
      <c r="U31" s="124"/>
      <c r="V31" s="124"/>
      <c r="W31" s="125"/>
    </row>
    <row r="32" spans="2:27" ht="38.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2276</v>
      </c>
      <c r="C33" s="124"/>
      <c r="D33" s="124"/>
      <c r="E33" s="124"/>
      <c r="F33" s="124"/>
      <c r="G33" s="124"/>
      <c r="H33" s="124"/>
      <c r="I33" s="124"/>
      <c r="J33" s="124"/>
      <c r="K33" s="124"/>
      <c r="L33" s="124"/>
      <c r="M33" s="124"/>
      <c r="N33" s="124"/>
      <c r="O33" s="124"/>
      <c r="P33" s="124"/>
      <c r="Q33" s="124"/>
      <c r="R33" s="124"/>
      <c r="S33" s="124"/>
      <c r="T33" s="124"/>
      <c r="U33" s="124"/>
      <c r="V33" s="124"/>
      <c r="W33" s="125"/>
    </row>
    <row r="34" spans="2:23" ht="43" customHeight="1"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162</v>
      </c>
      <c r="D4" s="176" t="s">
        <v>35</v>
      </c>
      <c r="E4" s="176"/>
      <c r="F4" s="176"/>
      <c r="G4" s="176"/>
      <c r="H4" s="177"/>
      <c r="J4" s="178" t="s">
        <v>131</v>
      </c>
      <c r="K4" s="176"/>
      <c r="L4" s="71" t="s">
        <v>174</v>
      </c>
      <c r="M4" s="179" t="s">
        <v>173</v>
      </c>
      <c r="N4" s="179"/>
      <c r="O4" s="179"/>
      <c r="P4" s="179"/>
      <c r="Q4" s="180"/>
      <c r="R4" s="72"/>
      <c r="S4" s="181" t="s">
        <v>2124</v>
      </c>
      <c r="T4" s="182"/>
      <c r="U4" s="182"/>
      <c r="V4" s="166" t="s">
        <v>172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165</v>
      </c>
      <c r="D6" s="159" t="s">
        <v>171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170</v>
      </c>
      <c r="K8" s="57" t="s">
        <v>169</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168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167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166</v>
      </c>
      <c r="C21" s="140"/>
      <c r="D21" s="140"/>
      <c r="E21" s="140"/>
      <c r="F21" s="140"/>
      <c r="G21" s="140"/>
      <c r="H21" s="140"/>
      <c r="I21" s="140"/>
      <c r="J21" s="140"/>
      <c r="K21" s="140"/>
      <c r="L21" s="140"/>
      <c r="M21" s="141" t="s">
        <v>165</v>
      </c>
      <c r="N21" s="141"/>
      <c r="O21" s="141" t="s">
        <v>77</v>
      </c>
      <c r="P21" s="141"/>
      <c r="Q21" s="141" t="s">
        <v>86</v>
      </c>
      <c r="R21" s="141"/>
      <c r="S21" s="84" t="s">
        <v>85</v>
      </c>
      <c r="T21" s="84" t="s">
        <v>89</v>
      </c>
      <c r="U21" s="84" t="s">
        <v>67</v>
      </c>
      <c r="V21" s="84">
        <f>+IF(ISERR(U21/T21*100),"N/A",ROUND(U21/T21*100,2))</f>
        <v>0</v>
      </c>
      <c r="W21" s="85">
        <f>+IF(ISERR(U21/S21*100),"N/A",ROUND(U21/S21*100,2))</f>
        <v>0</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164</v>
      </c>
      <c r="F25" s="90"/>
      <c r="G25" s="90"/>
      <c r="H25" s="91"/>
      <c r="I25" s="91"/>
      <c r="J25" s="91"/>
      <c r="K25" s="91"/>
      <c r="L25" s="91"/>
      <c r="M25" s="91"/>
      <c r="N25" s="91"/>
      <c r="O25" s="91"/>
      <c r="P25" s="92"/>
      <c r="Q25" s="92"/>
      <c r="R25" s="93" t="s">
        <v>163</v>
      </c>
      <c r="S25" s="93" t="s">
        <v>72</v>
      </c>
      <c r="T25" s="92"/>
      <c r="U25" s="93" t="s">
        <v>163</v>
      </c>
      <c r="V25" s="92"/>
      <c r="W25" s="94">
        <f>+IF(ISERR(U25/R25*100),"N/A",ROUND(U25/R25*100,2))</f>
        <v>100</v>
      </c>
    </row>
    <row r="26" spans="2:27" ht="26.25" customHeight="1" thickBot="1">
      <c r="B26" s="137" t="s">
        <v>71</v>
      </c>
      <c r="C26" s="138"/>
      <c r="D26" s="138"/>
      <c r="E26" s="95" t="s">
        <v>164</v>
      </c>
      <c r="F26" s="95"/>
      <c r="G26" s="95"/>
      <c r="H26" s="96"/>
      <c r="I26" s="96"/>
      <c r="J26" s="96"/>
      <c r="K26" s="96"/>
      <c r="L26" s="96"/>
      <c r="M26" s="96"/>
      <c r="N26" s="96"/>
      <c r="O26" s="96"/>
      <c r="P26" s="97"/>
      <c r="Q26" s="97"/>
      <c r="R26" s="98" t="s">
        <v>163</v>
      </c>
      <c r="S26" s="98" t="s">
        <v>163</v>
      </c>
      <c r="T26" s="98">
        <f>+IF(ISERR(S26/R26*100),"N/A",ROUND(S26/R26*100,2))</f>
        <v>100</v>
      </c>
      <c r="U26" s="98" t="s">
        <v>163</v>
      </c>
      <c r="V26" s="98">
        <f>+IF(ISERR(U26/S26*100),"N/A",ROUND(U26/S26*100,2))</f>
        <v>100</v>
      </c>
      <c r="W26" s="99">
        <f>+IF(ISERR(U26/R26*100),"N/A",ROUND(U26/R26*100,2))</f>
        <v>100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2402</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2403</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2404</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1328</v>
      </c>
      <c r="D4" s="176" t="s">
        <v>48</v>
      </c>
      <c r="E4" s="176"/>
      <c r="F4" s="176"/>
      <c r="G4" s="176"/>
      <c r="H4" s="177"/>
      <c r="J4" s="178" t="s">
        <v>131</v>
      </c>
      <c r="K4" s="176"/>
      <c r="L4" s="71" t="s">
        <v>1335</v>
      </c>
      <c r="M4" s="179" t="s">
        <v>1334</v>
      </c>
      <c r="N4" s="179"/>
      <c r="O4" s="179"/>
      <c r="P4" s="179"/>
      <c r="Q4" s="180"/>
      <c r="R4" s="72"/>
      <c r="S4" s="181" t="s">
        <v>2124</v>
      </c>
      <c r="T4" s="182"/>
      <c r="U4" s="182"/>
      <c r="V4" s="166" t="s">
        <v>1312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583</v>
      </c>
      <c r="D6" s="159" t="s">
        <v>1333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1332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1331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1330</v>
      </c>
      <c r="C21" s="140"/>
      <c r="D21" s="140"/>
      <c r="E21" s="140"/>
      <c r="F21" s="140"/>
      <c r="G21" s="140"/>
      <c r="H21" s="140"/>
      <c r="I21" s="140"/>
      <c r="J21" s="140"/>
      <c r="K21" s="140"/>
      <c r="L21" s="140"/>
      <c r="M21" s="141" t="s">
        <v>583</v>
      </c>
      <c r="N21" s="141"/>
      <c r="O21" s="141" t="s">
        <v>77</v>
      </c>
      <c r="P21" s="141"/>
      <c r="Q21" s="141" t="s">
        <v>86</v>
      </c>
      <c r="R21" s="141"/>
      <c r="S21" s="84" t="s">
        <v>254</v>
      </c>
      <c r="T21" s="84" t="s">
        <v>1329</v>
      </c>
      <c r="U21" s="84" t="s">
        <v>67</v>
      </c>
      <c r="V21" s="84">
        <f>+IF(ISERR(U21/T21*100),"N/A",ROUND(U21/T21*100,2))</f>
        <v>0</v>
      </c>
      <c r="W21" s="85">
        <f>+IF(ISERR(U21/S21*100),"N/A",ROUND(U21/S21*100,2))</f>
        <v>0</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560</v>
      </c>
      <c r="F25" s="90"/>
      <c r="G25" s="90"/>
      <c r="H25" s="91"/>
      <c r="I25" s="91"/>
      <c r="J25" s="91"/>
      <c r="K25" s="91"/>
      <c r="L25" s="91"/>
      <c r="M25" s="91"/>
      <c r="N25" s="91"/>
      <c r="O25" s="91"/>
      <c r="P25" s="92"/>
      <c r="Q25" s="92"/>
      <c r="R25" s="93" t="s">
        <v>1312</v>
      </c>
      <c r="S25" s="93" t="s">
        <v>72</v>
      </c>
      <c r="T25" s="92"/>
      <c r="U25" s="93" t="s">
        <v>67</v>
      </c>
      <c r="V25" s="92"/>
      <c r="W25" s="94">
        <f>+IF(ISERR(U25/R25*100),"N/A",ROUND(U25/R25*100,2))</f>
        <v>0</v>
      </c>
    </row>
    <row r="26" spans="2:27" ht="26.25" customHeight="1" thickBot="1">
      <c r="B26" s="137" t="s">
        <v>71</v>
      </c>
      <c r="C26" s="138"/>
      <c r="D26" s="138"/>
      <c r="E26" s="95" t="s">
        <v>560</v>
      </c>
      <c r="F26" s="95"/>
      <c r="G26" s="95"/>
      <c r="H26" s="96"/>
      <c r="I26" s="96"/>
      <c r="J26" s="96"/>
      <c r="K26" s="96"/>
      <c r="L26" s="96"/>
      <c r="M26" s="96"/>
      <c r="N26" s="96"/>
      <c r="O26" s="96"/>
      <c r="P26" s="97"/>
      <c r="Q26" s="97"/>
      <c r="R26" s="98" t="s">
        <v>1312</v>
      </c>
      <c r="S26" s="98" t="s">
        <v>67</v>
      </c>
      <c r="T26" s="98">
        <f>+IF(ISERR(S26/R26*100),"N/A",ROUND(S26/R26*100,2))</f>
        <v>0</v>
      </c>
      <c r="U26" s="98" t="s">
        <v>67</v>
      </c>
      <c r="V26" s="98" t="str">
        <f>+IF(ISERR(U26/S26*100),"N/A",ROUND(U26/S26*100,2))</f>
        <v>N/A</v>
      </c>
      <c r="W26" s="99">
        <f>+IF(ISERR(U26/R26*100),"N/A",ROUND(U26/R26*100,2))</f>
        <v>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2271</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2272</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2273</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indexed="53"/>
  </sheetPr>
  <dimension ref="A1:AA42"/>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1328</v>
      </c>
      <c r="D4" s="176" t="s">
        <v>48</v>
      </c>
      <c r="E4" s="176"/>
      <c r="F4" s="176"/>
      <c r="G4" s="176"/>
      <c r="H4" s="177"/>
      <c r="J4" s="178" t="s">
        <v>131</v>
      </c>
      <c r="K4" s="176"/>
      <c r="L4" s="71" t="s">
        <v>235</v>
      </c>
      <c r="M4" s="179" t="s">
        <v>234</v>
      </c>
      <c r="N4" s="179"/>
      <c r="O4" s="179"/>
      <c r="P4" s="179"/>
      <c r="Q4" s="180"/>
      <c r="R4" s="72"/>
      <c r="S4" s="181" t="s">
        <v>2124</v>
      </c>
      <c r="T4" s="182"/>
      <c r="U4" s="182"/>
      <c r="V4" s="166" t="s">
        <v>1363</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1351</v>
      </c>
      <c r="D6" s="159" t="s">
        <v>1362</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1342</v>
      </c>
      <c r="D7" s="171" t="s">
        <v>1361</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1360</v>
      </c>
      <c r="K8" s="57" t="s">
        <v>1359</v>
      </c>
      <c r="L8" s="57" t="s">
        <v>1358</v>
      </c>
      <c r="M8" s="57" t="s">
        <v>1357</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1356</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1355</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1354</v>
      </c>
      <c r="C21" s="140"/>
      <c r="D21" s="140"/>
      <c r="E21" s="140"/>
      <c r="F21" s="140"/>
      <c r="G21" s="140"/>
      <c r="H21" s="140"/>
      <c r="I21" s="140"/>
      <c r="J21" s="140"/>
      <c r="K21" s="140"/>
      <c r="L21" s="140"/>
      <c r="M21" s="141" t="s">
        <v>1351</v>
      </c>
      <c r="N21" s="141"/>
      <c r="O21" s="141" t="s">
        <v>77</v>
      </c>
      <c r="P21" s="141"/>
      <c r="Q21" s="141" t="s">
        <v>86</v>
      </c>
      <c r="R21" s="141"/>
      <c r="S21" s="84" t="s">
        <v>307</v>
      </c>
      <c r="T21" s="84" t="s">
        <v>888</v>
      </c>
      <c r="U21" s="84" t="s">
        <v>1353</v>
      </c>
      <c r="V21" s="84">
        <f t="shared" ref="V21:V28" si="0">+IF(ISERR(U21/T21*100),"N/A",ROUND(U21/T21*100,2))</f>
        <v>215.63</v>
      </c>
      <c r="W21" s="85">
        <f t="shared" ref="W21:W28" si="1">+IF(ISERR(U21/S21*100),"N/A",ROUND(U21/S21*100,2))</f>
        <v>345</v>
      </c>
    </row>
    <row r="22" spans="2:27" ht="56.25" customHeight="1">
      <c r="B22" s="139" t="s">
        <v>1352</v>
      </c>
      <c r="C22" s="140"/>
      <c r="D22" s="140"/>
      <c r="E22" s="140"/>
      <c r="F22" s="140"/>
      <c r="G22" s="140"/>
      <c r="H22" s="140"/>
      <c r="I22" s="140"/>
      <c r="J22" s="140"/>
      <c r="K22" s="140"/>
      <c r="L22" s="140"/>
      <c r="M22" s="141" t="s">
        <v>1351</v>
      </c>
      <c r="N22" s="141"/>
      <c r="O22" s="141" t="s">
        <v>77</v>
      </c>
      <c r="P22" s="141"/>
      <c r="Q22" s="141" t="s">
        <v>86</v>
      </c>
      <c r="R22" s="141"/>
      <c r="S22" s="84" t="s">
        <v>1350</v>
      </c>
      <c r="T22" s="84" t="s">
        <v>968</v>
      </c>
      <c r="U22" s="84" t="s">
        <v>1349</v>
      </c>
      <c r="V22" s="84">
        <f t="shared" si="0"/>
        <v>52.55</v>
      </c>
      <c r="W22" s="85">
        <f t="shared" si="1"/>
        <v>16.670000000000002</v>
      </c>
    </row>
    <row r="23" spans="2:27" ht="56.25" customHeight="1">
      <c r="B23" s="139" t="s">
        <v>1348</v>
      </c>
      <c r="C23" s="140"/>
      <c r="D23" s="140"/>
      <c r="E23" s="140"/>
      <c r="F23" s="140"/>
      <c r="G23" s="140"/>
      <c r="H23" s="140"/>
      <c r="I23" s="140"/>
      <c r="J23" s="140"/>
      <c r="K23" s="140"/>
      <c r="L23" s="140"/>
      <c r="M23" s="141" t="s">
        <v>1342</v>
      </c>
      <c r="N23" s="141"/>
      <c r="O23" s="141" t="s">
        <v>77</v>
      </c>
      <c r="P23" s="141"/>
      <c r="Q23" s="141" t="s">
        <v>86</v>
      </c>
      <c r="R23" s="141"/>
      <c r="S23" s="84" t="s">
        <v>85</v>
      </c>
      <c r="T23" s="84" t="s">
        <v>281</v>
      </c>
      <c r="U23" s="84" t="s">
        <v>281</v>
      </c>
      <c r="V23" s="84">
        <f t="shared" si="0"/>
        <v>100</v>
      </c>
      <c r="W23" s="85">
        <f t="shared" si="1"/>
        <v>40</v>
      </c>
    </row>
    <row r="24" spans="2:27" ht="56.25" customHeight="1">
      <c r="B24" s="139" t="s">
        <v>1347</v>
      </c>
      <c r="C24" s="140"/>
      <c r="D24" s="140"/>
      <c r="E24" s="140"/>
      <c r="F24" s="140"/>
      <c r="G24" s="140"/>
      <c r="H24" s="140"/>
      <c r="I24" s="140"/>
      <c r="J24" s="140"/>
      <c r="K24" s="140"/>
      <c r="L24" s="140"/>
      <c r="M24" s="141" t="s">
        <v>1342</v>
      </c>
      <c r="N24" s="141"/>
      <c r="O24" s="141" t="s">
        <v>77</v>
      </c>
      <c r="P24" s="141"/>
      <c r="Q24" s="141" t="s">
        <v>74</v>
      </c>
      <c r="R24" s="141"/>
      <c r="S24" s="84" t="s">
        <v>85</v>
      </c>
      <c r="T24" s="84" t="s">
        <v>193</v>
      </c>
      <c r="U24" s="84" t="s">
        <v>193</v>
      </c>
      <c r="V24" s="84" t="str">
        <f t="shared" si="0"/>
        <v>N/A</v>
      </c>
      <c r="W24" s="85" t="str">
        <f t="shared" si="1"/>
        <v>N/A</v>
      </c>
    </row>
    <row r="25" spans="2:27" ht="56.25" customHeight="1">
      <c r="B25" s="139" t="s">
        <v>1346</v>
      </c>
      <c r="C25" s="140"/>
      <c r="D25" s="140"/>
      <c r="E25" s="140"/>
      <c r="F25" s="140"/>
      <c r="G25" s="140"/>
      <c r="H25" s="140"/>
      <c r="I25" s="140"/>
      <c r="J25" s="140"/>
      <c r="K25" s="140"/>
      <c r="L25" s="140"/>
      <c r="M25" s="141" t="s">
        <v>1342</v>
      </c>
      <c r="N25" s="141"/>
      <c r="O25" s="141" t="s">
        <v>77</v>
      </c>
      <c r="P25" s="141"/>
      <c r="Q25" s="141" t="s">
        <v>251</v>
      </c>
      <c r="R25" s="141"/>
      <c r="S25" s="84" t="s">
        <v>85</v>
      </c>
      <c r="T25" s="84" t="s">
        <v>89</v>
      </c>
      <c r="U25" s="84" t="s">
        <v>89</v>
      </c>
      <c r="V25" s="84">
        <f t="shared" si="0"/>
        <v>100</v>
      </c>
      <c r="W25" s="85">
        <f t="shared" si="1"/>
        <v>50</v>
      </c>
    </row>
    <row r="26" spans="2:27" ht="56.25" customHeight="1">
      <c r="B26" s="139" t="s">
        <v>1345</v>
      </c>
      <c r="C26" s="140"/>
      <c r="D26" s="140"/>
      <c r="E26" s="140"/>
      <c r="F26" s="140"/>
      <c r="G26" s="140"/>
      <c r="H26" s="140"/>
      <c r="I26" s="140"/>
      <c r="J26" s="140"/>
      <c r="K26" s="140"/>
      <c r="L26" s="140"/>
      <c r="M26" s="141" t="s">
        <v>1342</v>
      </c>
      <c r="N26" s="141"/>
      <c r="O26" s="141" t="s">
        <v>77</v>
      </c>
      <c r="P26" s="141"/>
      <c r="Q26" s="141" t="s">
        <v>74</v>
      </c>
      <c r="R26" s="141"/>
      <c r="S26" s="84" t="s">
        <v>281</v>
      </c>
      <c r="T26" s="84" t="s">
        <v>193</v>
      </c>
      <c r="U26" s="84" t="s">
        <v>193</v>
      </c>
      <c r="V26" s="84" t="str">
        <f t="shared" si="0"/>
        <v>N/A</v>
      </c>
      <c r="W26" s="85" t="str">
        <f t="shared" si="1"/>
        <v>N/A</v>
      </c>
    </row>
    <row r="27" spans="2:27" ht="56.25" customHeight="1">
      <c r="B27" s="139" t="s">
        <v>1344</v>
      </c>
      <c r="C27" s="140"/>
      <c r="D27" s="140"/>
      <c r="E27" s="140"/>
      <c r="F27" s="140"/>
      <c r="G27" s="140"/>
      <c r="H27" s="140"/>
      <c r="I27" s="140"/>
      <c r="J27" s="140"/>
      <c r="K27" s="140"/>
      <c r="L27" s="140"/>
      <c r="M27" s="141" t="s">
        <v>1342</v>
      </c>
      <c r="N27" s="141"/>
      <c r="O27" s="141" t="s">
        <v>77</v>
      </c>
      <c r="P27" s="141"/>
      <c r="Q27" s="141" t="s">
        <v>86</v>
      </c>
      <c r="R27" s="141"/>
      <c r="S27" s="84" t="s">
        <v>85</v>
      </c>
      <c r="T27" s="84" t="s">
        <v>391</v>
      </c>
      <c r="U27" s="84" t="s">
        <v>254</v>
      </c>
      <c r="V27" s="84">
        <f t="shared" si="0"/>
        <v>83.33</v>
      </c>
      <c r="W27" s="85">
        <f t="shared" si="1"/>
        <v>25</v>
      </c>
    </row>
    <row r="28" spans="2:27" ht="56.25" customHeight="1" thickBot="1">
      <c r="B28" s="139" t="s">
        <v>1343</v>
      </c>
      <c r="C28" s="140"/>
      <c r="D28" s="140"/>
      <c r="E28" s="140"/>
      <c r="F28" s="140"/>
      <c r="G28" s="140"/>
      <c r="H28" s="140"/>
      <c r="I28" s="140"/>
      <c r="J28" s="140"/>
      <c r="K28" s="140"/>
      <c r="L28" s="140"/>
      <c r="M28" s="141" t="s">
        <v>1342</v>
      </c>
      <c r="N28" s="141"/>
      <c r="O28" s="141" t="s">
        <v>77</v>
      </c>
      <c r="P28" s="141"/>
      <c r="Q28" s="141" t="s">
        <v>74</v>
      </c>
      <c r="R28" s="141"/>
      <c r="S28" s="84" t="s">
        <v>85</v>
      </c>
      <c r="T28" s="84" t="s">
        <v>193</v>
      </c>
      <c r="U28" s="84" t="s">
        <v>193</v>
      </c>
      <c r="V28" s="84" t="str">
        <f t="shared" si="0"/>
        <v>N/A</v>
      </c>
      <c r="W28" s="85" t="str">
        <f t="shared" si="1"/>
        <v>N/A</v>
      </c>
    </row>
    <row r="29" spans="2:27" ht="21.75" customHeight="1" thickTop="1" thickBot="1">
      <c r="B29" s="66" t="s">
        <v>82</v>
      </c>
      <c r="C29" s="67"/>
      <c r="D29" s="67"/>
      <c r="E29" s="67"/>
      <c r="F29" s="67"/>
      <c r="G29" s="67"/>
      <c r="H29" s="68"/>
      <c r="I29" s="68"/>
      <c r="J29" s="68"/>
      <c r="K29" s="68"/>
      <c r="L29" s="68"/>
      <c r="M29" s="68"/>
      <c r="N29" s="68"/>
      <c r="O29" s="68"/>
      <c r="P29" s="68"/>
      <c r="Q29" s="68"/>
      <c r="R29" s="68"/>
      <c r="S29" s="68"/>
      <c r="T29" s="68"/>
      <c r="U29" s="68"/>
      <c r="V29" s="68"/>
      <c r="W29" s="69"/>
      <c r="X29" s="76"/>
    </row>
    <row r="30" spans="2:27" ht="29.25" customHeight="1" thickTop="1" thickBot="1">
      <c r="B30" s="142" t="s">
        <v>2409</v>
      </c>
      <c r="C30" s="143"/>
      <c r="D30" s="143"/>
      <c r="E30" s="143"/>
      <c r="F30" s="143"/>
      <c r="G30" s="143"/>
      <c r="H30" s="143"/>
      <c r="I30" s="143"/>
      <c r="J30" s="143"/>
      <c r="K30" s="143"/>
      <c r="L30" s="143"/>
      <c r="M30" s="143"/>
      <c r="N30" s="143"/>
      <c r="O30" s="143"/>
      <c r="P30" s="143"/>
      <c r="Q30" s="144"/>
      <c r="R30" s="86" t="s">
        <v>81</v>
      </c>
      <c r="S30" s="132" t="s">
        <v>80</v>
      </c>
      <c r="T30" s="132"/>
      <c r="U30" s="87" t="s">
        <v>79</v>
      </c>
      <c r="V30" s="133" t="s">
        <v>78</v>
      </c>
      <c r="W30" s="134"/>
    </row>
    <row r="31" spans="2:27" ht="30.75" customHeight="1" thickBot="1">
      <c r="B31" s="145"/>
      <c r="C31" s="146"/>
      <c r="D31" s="146"/>
      <c r="E31" s="146"/>
      <c r="F31" s="146"/>
      <c r="G31" s="146"/>
      <c r="H31" s="146"/>
      <c r="I31" s="146"/>
      <c r="J31" s="146"/>
      <c r="K31" s="146"/>
      <c r="L31" s="146"/>
      <c r="M31" s="146"/>
      <c r="N31" s="146"/>
      <c r="O31" s="146"/>
      <c r="P31" s="146"/>
      <c r="Q31" s="147"/>
      <c r="R31" s="88" t="s">
        <v>76</v>
      </c>
      <c r="S31" s="88" t="s">
        <v>76</v>
      </c>
      <c r="T31" s="88" t="s">
        <v>77</v>
      </c>
      <c r="U31" s="88" t="s">
        <v>76</v>
      </c>
      <c r="V31" s="88" t="s">
        <v>75</v>
      </c>
      <c r="W31" s="89" t="s">
        <v>74</v>
      </c>
      <c r="Y31" s="76"/>
    </row>
    <row r="32" spans="2:27" ht="23.25" customHeight="1" thickBot="1">
      <c r="B32" s="135" t="s">
        <v>73</v>
      </c>
      <c r="C32" s="136"/>
      <c r="D32" s="136"/>
      <c r="E32" s="90" t="s">
        <v>1341</v>
      </c>
      <c r="F32" s="90"/>
      <c r="G32" s="90"/>
      <c r="H32" s="91"/>
      <c r="I32" s="91"/>
      <c r="J32" s="91"/>
      <c r="K32" s="91"/>
      <c r="L32" s="91"/>
      <c r="M32" s="91"/>
      <c r="N32" s="91"/>
      <c r="O32" s="91"/>
      <c r="P32" s="92"/>
      <c r="Q32" s="92"/>
      <c r="R32" s="93" t="s">
        <v>67</v>
      </c>
      <c r="S32" s="93" t="s">
        <v>72</v>
      </c>
      <c r="T32" s="92"/>
      <c r="U32" s="93" t="s">
        <v>67</v>
      </c>
      <c r="V32" s="92"/>
      <c r="W32" s="94" t="str">
        <f>+IF(ISERR(U32/R32*100),"N/A",ROUND(U32/R32*100,2))</f>
        <v>N/A</v>
      </c>
    </row>
    <row r="33" spans="2:23" ht="26.25" customHeight="1">
      <c r="B33" s="137" t="s">
        <v>71</v>
      </c>
      <c r="C33" s="138"/>
      <c r="D33" s="138"/>
      <c r="E33" s="95" t="s">
        <v>1341</v>
      </c>
      <c r="F33" s="95"/>
      <c r="G33" s="95"/>
      <c r="H33" s="96"/>
      <c r="I33" s="96"/>
      <c r="J33" s="96"/>
      <c r="K33" s="96"/>
      <c r="L33" s="96"/>
      <c r="M33" s="96"/>
      <c r="N33" s="96"/>
      <c r="O33" s="96"/>
      <c r="P33" s="97"/>
      <c r="Q33" s="97"/>
      <c r="R33" s="98" t="s">
        <v>67</v>
      </c>
      <c r="S33" s="98" t="s">
        <v>67</v>
      </c>
      <c r="T33" s="98" t="str">
        <f>+IF(ISERR(S33/R33*100),"N/A",ROUND(S33/R33*100,2))</f>
        <v>N/A</v>
      </c>
      <c r="U33" s="98" t="s">
        <v>67</v>
      </c>
      <c r="V33" s="98" t="str">
        <f>+IF(ISERR(U33/S33*100),"N/A",ROUND(U33/S33*100,2))</f>
        <v>N/A</v>
      </c>
      <c r="W33" s="99" t="str">
        <f>+IF(ISERR(U33/R33*100),"N/A",ROUND(U33/R33*100,2))</f>
        <v>N/A</v>
      </c>
    </row>
    <row r="34" spans="2:23" ht="23.25" customHeight="1" thickBot="1">
      <c r="B34" s="135" t="s">
        <v>73</v>
      </c>
      <c r="C34" s="136"/>
      <c r="D34" s="136"/>
      <c r="E34" s="90" t="s">
        <v>1339</v>
      </c>
      <c r="F34" s="90"/>
      <c r="G34" s="90"/>
      <c r="H34" s="91"/>
      <c r="I34" s="91"/>
      <c r="J34" s="91"/>
      <c r="K34" s="91"/>
      <c r="L34" s="91"/>
      <c r="M34" s="91"/>
      <c r="N34" s="91"/>
      <c r="O34" s="91"/>
      <c r="P34" s="92"/>
      <c r="Q34" s="92"/>
      <c r="R34" s="93" t="s">
        <v>1340</v>
      </c>
      <c r="S34" s="93" t="s">
        <v>72</v>
      </c>
      <c r="T34" s="92"/>
      <c r="U34" s="93" t="s">
        <v>1336</v>
      </c>
      <c r="V34" s="92"/>
      <c r="W34" s="94">
        <f>+IF(ISERR(U34/R34*100),"N/A",ROUND(U34/R34*100,2))</f>
        <v>47.96</v>
      </c>
    </row>
    <row r="35" spans="2:23" ht="26.25" customHeight="1" thickBot="1">
      <c r="B35" s="137" t="s">
        <v>71</v>
      </c>
      <c r="C35" s="138"/>
      <c r="D35" s="138"/>
      <c r="E35" s="95" t="s">
        <v>1339</v>
      </c>
      <c r="F35" s="95"/>
      <c r="G35" s="95"/>
      <c r="H35" s="96"/>
      <c r="I35" s="96"/>
      <c r="J35" s="96"/>
      <c r="K35" s="96"/>
      <c r="L35" s="96"/>
      <c r="M35" s="96"/>
      <c r="N35" s="96"/>
      <c r="O35" s="96"/>
      <c r="P35" s="97"/>
      <c r="Q35" s="97"/>
      <c r="R35" s="98" t="s">
        <v>1338</v>
      </c>
      <c r="S35" s="98" t="s">
        <v>1337</v>
      </c>
      <c r="T35" s="98">
        <f>+IF(ISERR(S35/R35*100),"N/A",ROUND(S35/R35*100,2))</f>
        <v>52.48</v>
      </c>
      <c r="U35" s="98" t="s">
        <v>1336</v>
      </c>
      <c r="V35" s="98">
        <f>+IF(ISERR(U35/S35*100),"N/A",ROUND(U35/S35*100,2))</f>
        <v>87.24</v>
      </c>
      <c r="W35" s="99">
        <f>+IF(ISERR(U35/R35*100),"N/A",ROUND(U35/R35*100,2))</f>
        <v>45.79</v>
      </c>
    </row>
    <row r="36" spans="2:23" ht="22.5" customHeight="1" thickTop="1" thickBot="1">
      <c r="B36" s="66" t="s">
        <v>66</v>
      </c>
      <c r="C36" s="67"/>
      <c r="D36" s="67"/>
      <c r="E36" s="67"/>
      <c r="F36" s="67"/>
      <c r="G36" s="67"/>
      <c r="H36" s="68"/>
      <c r="I36" s="68"/>
      <c r="J36" s="68"/>
      <c r="K36" s="68"/>
      <c r="L36" s="68"/>
      <c r="M36" s="68"/>
      <c r="N36" s="68"/>
      <c r="O36" s="68"/>
      <c r="P36" s="68"/>
      <c r="Q36" s="68"/>
      <c r="R36" s="68"/>
      <c r="S36" s="68"/>
      <c r="T36" s="68"/>
      <c r="U36" s="68"/>
      <c r="V36" s="68"/>
      <c r="W36" s="69"/>
    </row>
    <row r="37" spans="2:23" ht="37.5" customHeight="1" thickTop="1">
      <c r="B37" s="123" t="s">
        <v>2268</v>
      </c>
      <c r="C37" s="124"/>
      <c r="D37" s="124"/>
      <c r="E37" s="124"/>
      <c r="F37" s="124"/>
      <c r="G37" s="124"/>
      <c r="H37" s="124"/>
      <c r="I37" s="124"/>
      <c r="J37" s="124"/>
      <c r="K37" s="124"/>
      <c r="L37" s="124"/>
      <c r="M37" s="124"/>
      <c r="N37" s="124"/>
      <c r="O37" s="124"/>
      <c r="P37" s="124"/>
      <c r="Q37" s="124"/>
      <c r="R37" s="124"/>
      <c r="S37" s="124"/>
      <c r="T37" s="124"/>
      <c r="U37" s="124"/>
      <c r="V37" s="124"/>
      <c r="W37" s="125"/>
    </row>
    <row r="38" spans="2:23" ht="79" customHeight="1" thickBot="1">
      <c r="B38" s="126"/>
      <c r="C38" s="127"/>
      <c r="D38" s="127"/>
      <c r="E38" s="127"/>
      <c r="F38" s="127"/>
      <c r="G38" s="127"/>
      <c r="H38" s="127"/>
      <c r="I38" s="127"/>
      <c r="J38" s="127"/>
      <c r="K38" s="127"/>
      <c r="L38" s="127"/>
      <c r="M38" s="127"/>
      <c r="N38" s="127"/>
      <c r="O38" s="127"/>
      <c r="P38" s="127"/>
      <c r="Q38" s="127"/>
      <c r="R38" s="127"/>
      <c r="S38" s="127"/>
      <c r="T38" s="127"/>
      <c r="U38" s="127"/>
      <c r="V38" s="127"/>
      <c r="W38" s="128"/>
    </row>
    <row r="39" spans="2:23" ht="37.5" customHeight="1" thickTop="1">
      <c r="B39" s="123" t="s">
        <v>2269</v>
      </c>
      <c r="C39" s="124"/>
      <c r="D39" s="124"/>
      <c r="E39" s="124"/>
      <c r="F39" s="124"/>
      <c r="G39" s="124"/>
      <c r="H39" s="124"/>
      <c r="I39" s="124"/>
      <c r="J39" s="124"/>
      <c r="K39" s="124"/>
      <c r="L39" s="124"/>
      <c r="M39" s="124"/>
      <c r="N39" s="124"/>
      <c r="O39" s="124"/>
      <c r="P39" s="124"/>
      <c r="Q39" s="124"/>
      <c r="R39" s="124"/>
      <c r="S39" s="124"/>
      <c r="T39" s="124"/>
      <c r="U39" s="124"/>
      <c r="V39" s="124"/>
      <c r="W39" s="125"/>
    </row>
    <row r="40" spans="2:23" ht="52" customHeight="1" thickBot="1">
      <c r="B40" s="126"/>
      <c r="C40" s="127"/>
      <c r="D40" s="127"/>
      <c r="E40" s="127"/>
      <c r="F40" s="127"/>
      <c r="G40" s="127"/>
      <c r="H40" s="127"/>
      <c r="I40" s="127"/>
      <c r="J40" s="127"/>
      <c r="K40" s="127"/>
      <c r="L40" s="127"/>
      <c r="M40" s="127"/>
      <c r="N40" s="127"/>
      <c r="O40" s="127"/>
      <c r="P40" s="127"/>
      <c r="Q40" s="127"/>
      <c r="R40" s="127"/>
      <c r="S40" s="127"/>
      <c r="T40" s="127"/>
      <c r="U40" s="127"/>
      <c r="V40" s="127"/>
      <c r="W40" s="128"/>
    </row>
    <row r="41" spans="2:23" ht="37.5" customHeight="1" thickTop="1">
      <c r="B41" s="123" t="s">
        <v>2270</v>
      </c>
      <c r="C41" s="124"/>
      <c r="D41" s="124"/>
      <c r="E41" s="124"/>
      <c r="F41" s="124"/>
      <c r="G41" s="124"/>
      <c r="H41" s="124"/>
      <c r="I41" s="124"/>
      <c r="J41" s="124"/>
      <c r="K41" s="124"/>
      <c r="L41" s="124"/>
      <c r="M41" s="124"/>
      <c r="N41" s="124"/>
      <c r="O41" s="124"/>
      <c r="P41" s="124"/>
      <c r="Q41" s="124"/>
      <c r="R41" s="124"/>
      <c r="S41" s="124"/>
      <c r="T41" s="124"/>
      <c r="U41" s="124"/>
      <c r="V41" s="124"/>
      <c r="W41" s="125"/>
    </row>
    <row r="42" spans="2:23" ht="60.5" customHeight="1" thickBot="1">
      <c r="B42" s="129"/>
      <c r="C42" s="130"/>
      <c r="D42" s="130"/>
      <c r="E42" s="130"/>
      <c r="F42" s="130"/>
      <c r="G42" s="130"/>
      <c r="H42" s="130"/>
      <c r="I42" s="130"/>
      <c r="J42" s="130"/>
      <c r="K42" s="130"/>
      <c r="L42" s="130"/>
      <c r="M42" s="130"/>
      <c r="N42" s="130"/>
      <c r="O42" s="130"/>
      <c r="P42" s="130"/>
      <c r="Q42" s="130"/>
      <c r="R42" s="130"/>
      <c r="S42" s="130"/>
      <c r="T42" s="130"/>
      <c r="U42" s="130"/>
      <c r="V42" s="130"/>
      <c r="W42" s="131"/>
    </row>
  </sheetData>
  <mergeCells count="8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30:Q31"/>
    <mergeCell ref="S30:T30"/>
    <mergeCell ref="B39:W40"/>
    <mergeCell ref="B41:W42"/>
    <mergeCell ref="V30:W30"/>
    <mergeCell ref="B32:D32"/>
    <mergeCell ref="B33:D33"/>
    <mergeCell ref="B34:D34"/>
    <mergeCell ref="B35:D35"/>
    <mergeCell ref="B37:W38"/>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1328</v>
      </c>
      <c r="D4" s="176" t="s">
        <v>48</v>
      </c>
      <c r="E4" s="176"/>
      <c r="F4" s="176"/>
      <c r="G4" s="176"/>
      <c r="H4" s="177"/>
      <c r="J4" s="178" t="s">
        <v>131</v>
      </c>
      <c r="K4" s="176"/>
      <c r="L4" s="71" t="s">
        <v>1377</v>
      </c>
      <c r="M4" s="179" t="s">
        <v>1376</v>
      </c>
      <c r="N4" s="179"/>
      <c r="O4" s="179"/>
      <c r="P4" s="179"/>
      <c r="Q4" s="180"/>
      <c r="R4" s="72"/>
      <c r="S4" s="181" t="s">
        <v>2124</v>
      </c>
      <c r="T4" s="182"/>
      <c r="U4" s="182"/>
      <c r="V4" s="166" t="s">
        <v>1312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1365</v>
      </c>
      <c r="D6" s="159" t="s">
        <v>1375</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1374</v>
      </c>
      <c r="K8" s="57" t="s">
        <v>1373</v>
      </c>
      <c r="L8" s="57" t="s">
        <v>1374</v>
      </c>
      <c r="M8" s="57" t="s">
        <v>1373</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1372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1371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1370</v>
      </c>
      <c r="C21" s="140"/>
      <c r="D21" s="140"/>
      <c r="E21" s="140"/>
      <c r="F21" s="140"/>
      <c r="G21" s="140"/>
      <c r="H21" s="140"/>
      <c r="I21" s="140"/>
      <c r="J21" s="140"/>
      <c r="K21" s="140"/>
      <c r="L21" s="140"/>
      <c r="M21" s="141" t="s">
        <v>1365</v>
      </c>
      <c r="N21" s="141"/>
      <c r="O21" s="141" t="s">
        <v>77</v>
      </c>
      <c r="P21" s="141"/>
      <c r="Q21" s="141" t="s">
        <v>74</v>
      </c>
      <c r="R21" s="141"/>
      <c r="S21" s="84" t="s">
        <v>499</v>
      </c>
      <c r="T21" s="84" t="s">
        <v>193</v>
      </c>
      <c r="U21" s="84" t="s">
        <v>193</v>
      </c>
      <c r="V21" s="84" t="str">
        <f>+IF(ISERR(U21/T21*100),"N/A",ROUND(U21/T21*100,2))</f>
        <v>N/A</v>
      </c>
      <c r="W21" s="85" t="str">
        <f>+IF(ISERR(U21/S21*100),"N/A",ROUND(U21/S21*100,2))</f>
        <v>N/A</v>
      </c>
    </row>
    <row r="22" spans="2:27" ht="56.25" customHeight="1">
      <c r="B22" s="139" t="s">
        <v>1369</v>
      </c>
      <c r="C22" s="140"/>
      <c r="D22" s="140"/>
      <c r="E22" s="140"/>
      <c r="F22" s="140"/>
      <c r="G22" s="140"/>
      <c r="H22" s="140"/>
      <c r="I22" s="140"/>
      <c r="J22" s="140"/>
      <c r="K22" s="140"/>
      <c r="L22" s="140"/>
      <c r="M22" s="141" t="s">
        <v>1365</v>
      </c>
      <c r="N22" s="141"/>
      <c r="O22" s="141" t="s">
        <v>77</v>
      </c>
      <c r="P22" s="141"/>
      <c r="Q22" s="141" t="s">
        <v>251</v>
      </c>
      <c r="R22" s="141"/>
      <c r="S22" s="84" t="s">
        <v>1314</v>
      </c>
      <c r="T22" s="84" t="s">
        <v>308</v>
      </c>
      <c r="U22" s="84" t="s">
        <v>1065</v>
      </c>
      <c r="V22" s="84">
        <f>+IF(ISERR(U22/T22*100),"N/A",ROUND(U22/T22*100,2))</f>
        <v>150</v>
      </c>
      <c r="W22" s="85">
        <f>+IF(ISERR(U22/S22*100),"N/A",ROUND(U22/S22*100,2))</f>
        <v>17.14</v>
      </c>
    </row>
    <row r="23" spans="2:27" ht="56.25" customHeight="1">
      <c r="B23" s="139" t="s">
        <v>1368</v>
      </c>
      <c r="C23" s="140"/>
      <c r="D23" s="140"/>
      <c r="E23" s="140"/>
      <c r="F23" s="140"/>
      <c r="G23" s="140"/>
      <c r="H23" s="140"/>
      <c r="I23" s="140"/>
      <c r="J23" s="140"/>
      <c r="K23" s="140"/>
      <c r="L23" s="140"/>
      <c r="M23" s="141" t="s">
        <v>1365</v>
      </c>
      <c r="N23" s="141"/>
      <c r="O23" s="141" t="s">
        <v>77</v>
      </c>
      <c r="P23" s="141"/>
      <c r="Q23" s="141" t="s">
        <v>86</v>
      </c>
      <c r="R23" s="141"/>
      <c r="S23" s="84" t="s">
        <v>85</v>
      </c>
      <c r="T23" s="84" t="s">
        <v>85</v>
      </c>
      <c r="U23" s="84" t="s">
        <v>1367</v>
      </c>
      <c r="V23" s="84">
        <f>+IF(ISERR(U23/T23*100),"N/A",ROUND(U23/T23*100,2))</f>
        <v>200</v>
      </c>
      <c r="W23" s="85">
        <f>+IF(ISERR(U23/S23*100),"N/A",ROUND(U23/S23*100,2))</f>
        <v>200</v>
      </c>
    </row>
    <row r="24" spans="2:27" ht="56.25" customHeight="1" thickBot="1">
      <c r="B24" s="139" t="s">
        <v>1366</v>
      </c>
      <c r="C24" s="140"/>
      <c r="D24" s="140"/>
      <c r="E24" s="140"/>
      <c r="F24" s="140"/>
      <c r="G24" s="140"/>
      <c r="H24" s="140"/>
      <c r="I24" s="140"/>
      <c r="J24" s="140"/>
      <c r="K24" s="140"/>
      <c r="L24" s="140"/>
      <c r="M24" s="141" t="s">
        <v>1365</v>
      </c>
      <c r="N24" s="141"/>
      <c r="O24" s="141" t="s">
        <v>77</v>
      </c>
      <c r="P24" s="141"/>
      <c r="Q24" s="141" t="s">
        <v>251</v>
      </c>
      <c r="R24" s="141"/>
      <c r="S24" s="84" t="s">
        <v>85</v>
      </c>
      <c r="T24" s="84" t="s">
        <v>569</v>
      </c>
      <c r="U24" s="84" t="s">
        <v>569</v>
      </c>
      <c r="V24" s="84">
        <f>+IF(ISERR(U24/T24*100),"N/A",ROUND(U24/T24*100,2))</f>
        <v>100</v>
      </c>
      <c r="W24" s="85">
        <f>+IF(ISERR(U24/S24*100),"N/A",ROUND(U24/S24*100,2))</f>
        <v>67</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1364</v>
      </c>
      <c r="F28" s="90"/>
      <c r="G28" s="90"/>
      <c r="H28" s="91"/>
      <c r="I28" s="91"/>
      <c r="J28" s="91"/>
      <c r="K28" s="91"/>
      <c r="L28" s="91"/>
      <c r="M28" s="91"/>
      <c r="N28" s="91"/>
      <c r="O28" s="91"/>
      <c r="P28" s="92"/>
      <c r="Q28" s="92"/>
      <c r="R28" s="93" t="s">
        <v>175</v>
      </c>
      <c r="S28" s="93" t="s">
        <v>72</v>
      </c>
      <c r="T28" s="92"/>
      <c r="U28" s="93" t="s">
        <v>67</v>
      </c>
      <c r="V28" s="92"/>
      <c r="W28" s="94">
        <f>+IF(ISERR(U28/R28*100),"N/A",ROUND(U28/R28*100,2))</f>
        <v>0</v>
      </c>
    </row>
    <row r="29" spans="2:27" ht="26.25" customHeight="1" thickBot="1">
      <c r="B29" s="137" t="s">
        <v>71</v>
      </c>
      <c r="C29" s="138"/>
      <c r="D29" s="138"/>
      <c r="E29" s="95" t="s">
        <v>1364</v>
      </c>
      <c r="F29" s="95"/>
      <c r="G29" s="95"/>
      <c r="H29" s="96"/>
      <c r="I29" s="96"/>
      <c r="J29" s="96"/>
      <c r="K29" s="96"/>
      <c r="L29" s="96"/>
      <c r="M29" s="96"/>
      <c r="N29" s="96"/>
      <c r="O29" s="96"/>
      <c r="P29" s="97"/>
      <c r="Q29" s="97"/>
      <c r="R29" s="98" t="s">
        <v>175</v>
      </c>
      <c r="S29" s="98" t="s">
        <v>67</v>
      </c>
      <c r="T29" s="98">
        <f>+IF(ISERR(S29/R29*100),"N/A",ROUND(S29/R29*100,2))</f>
        <v>0</v>
      </c>
      <c r="U29" s="98" t="s">
        <v>67</v>
      </c>
      <c r="V29" s="98" t="str">
        <f>+IF(ISERR(U29/S29*100),"N/A",ROUND(U29/S29*100,2))</f>
        <v>N/A</v>
      </c>
      <c r="W29" s="99">
        <f>+IF(ISERR(U29/R29*100),"N/A",ROUND(U29/R29*100,2))</f>
        <v>0</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2265</v>
      </c>
      <c r="C31" s="124"/>
      <c r="D31" s="124"/>
      <c r="E31" s="124"/>
      <c r="F31" s="124"/>
      <c r="G31" s="124"/>
      <c r="H31" s="124"/>
      <c r="I31" s="124"/>
      <c r="J31" s="124"/>
      <c r="K31" s="124"/>
      <c r="L31" s="124"/>
      <c r="M31" s="124"/>
      <c r="N31" s="124"/>
      <c r="O31" s="124"/>
      <c r="P31" s="124"/>
      <c r="Q31" s="124"/>
      <c r="R31" s="124"/>
      <c r="S31" s="124"/>
      <c r="T31" s="124"/>
      <c r="U31" s="124"/>
      <c r="V31" s="124"/>
      <c r="W31" s="125"/>
    </row>
    <row r="32" spans="2:27" ht="27"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2266</v>
      </c>
      <c r="C33" s="124"/>
      <c r="D33" s="124"/>
      <c r="E33" s="124"/>
      <c r="F33" s="124"/>
      <c r="G33" s="124"/>
      <c r="H33" s="124"/>
      <c r="I33" s="124"/>
      <c r="J33" s="124"/>
      <c r="K33" s="124"/>
      <c r="L33" s="124"/>
      <c r="M33" s="124"/>
      <c r="N33" s="124"/>
      <c r="O33" s="124"/>
      <c r="P33" s="124"/>
      <c r="Q33" s="124"/>
      <c r="R33" s="124"/>
      <c r="S33" s="124"/>
      <c r="T33" s="124"/>
      <c r="U33" s="124"/>
      <c r="V33" s="124"/>
      <c r="W33" s="125"/>
    </row>
    <row r="34" spans="2:23" ht="26"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2267</v>
      </c>
      <c r="C35" s="124"/>
      <c r="D35" s="124"/>
      <c r="E35" s="124"/>
      <c r="F35" s="124"/>
      <c r="G35" s="124"/>
      <c r="H35" s="124"/>
      <c r="I35" s="124"/>
      <c r="J35" s="124"/>
      <c r="K35" s="124"/>
      <c r="L35" s="124"/>
      <c r="M35" s="124"/>
      <c r="N35" s="124"/>
      <c r="O35" s="124"/>
      <c r="P35" s="124"/>
      <c r="Q35" s="124"/>
      <c r="R35" s="124"/>
      <c r="S35" s="124"/>
      <c r="T35" s="124"/>
      <c r="U35" s="124"/>
      <c r="V35" s="124"/>
      <c r="W35" s="125"/>
    </row>
    <row r="36" spans="2:23" ht="25" customHeight="1"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1390</v>
      </c>
      <c r="D4" s="176" t="s">
        <v>49</v>
      </c>
      <c r="E4" s="176"/>
      <c r="F4" s="176"/>
      <c r="G4" s="176"/>
      <c r="H4" s="177"/>
      <c r="J4" s="178" t="s">
        <v>131</v>
      </c>
      <c r="K4" s="176"/>
      <c r="L4" s="71" t="s">
        <v>1389</v>
      </c>
      <c r="M4" s="179" t="s">
        <v>1388</v>
      </c>
      <c r="N4" s="179"/>
      <c r="O4" s="179"/>
      <c r="P4" s="179"/>
      <c r="Q4" s="180"/>
      <c r="R4" s="72"/>
      <c r="S4" s="181" t="s">
        <v>2124</v>
      </c>
      <c r="T4" s="182"/>
      <c r="U4" s="182"/>
      <c r="V4" s="166" t="s">
        <v>1261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1383</v>
      </c>
      <c r="D6" s="159" t="s">
        <v>1387</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1386</v>
      </c>
      <c r="K8" s="57" t="s">
        <v>155</v>
      </c>
      <c r="L8" s="57" t="s">
        <v>1386</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72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1385</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1384</v>
      </c>
      <c r="C21" s="140"/>
      <c r="D21" s="140"/>
      <c r="E21" s="140"/>
      <c r="F21" s="140"/>
      <c r="G21" s="140"/>
      <c r="H21" s="140"/>
      <c r="I21" s="140"/>
      <c r="J21" s="140"/>
      <c r="K21" s="140"/>
      <c r="L21" s="140"/>
      <c r="M21" s="141" t="s">
        <v>1383</v>
      </c>
      <c r="N21" s="141"/>
      <c r="O21" s="141" t="s">
        <v>1382</v>
      </c>
      <c r="P21" s="141"/>
      <c r="Q21" s="141" t="s">
        <v>251</v>
      </c>
      <c r="R21" s="141"/>
      <c r="S21" s="84" t="s">
        <v>389</v>
      </c>
      <c r="T21" s="84" t="s">
        <v>1034</v>
      </c>
      <c r="U21" s="84" t="s">
        <v>1381</v>
      </c>
      <c r="V21" s="84">
        <f>+IF(ISERR(U21/T21*100),"N/A",ROUND(U21/T21*100,2))</f>
        <v>88.24</v>
      </c>
      <c r="W21" s="85">
        <f>+IF(ISERR(U21/S21*100),"N/A",ROUND(U21/S21*100,2))</f>
        <v>44.12</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1380</v>
      </c>
      <c r="F25" s="90"/>
      <c r="G25" s="90"/>
      <c r="H25" s="91"/>
      <c r="I25" s="91"/>
      <c r="J25" s="91"/>
      <c r="K25" s="91"/>
      <c r="L25" s="91"/>
      <c r="M25" s="91"/>
      <c r="N25" s="91"/>
      <c r="O25" s="91"/>
      <c r="P25" s="92"/>
      <c r="Q25" s="92"/>
      <c r="R25" s="93" t="s">
        <v>1261</v>
      </c>
      <c r="S25" s="93" t="s">
        <v>72</v>
      </c>
      <c r="T25" s="92"/>
      <c r="U25" s="93" t="s">
        <v>1378</v>
      </c>
      <c r="V25" s="92"/>
      <c r="W25" s="94">
        <f>+IF(ISERR(U25/R25*100),"N/A",ROUND(U25/R25*100,2))</f>
        <v>86.67</v>
      </c>
    </row>
    <row r="26" spans="2:27" ht="26.25" customHeight="1" thickBot="1">
      <c r="B26" s="137" t="s">
        <v>71</v>
      </c>
      <c r="C26" s="138"/>
      <c r="D26" s="138"/>
      <c r="E26" s="95" t="s">
        <v>1380</v>
      </c>
      <c r="F26" s="95"/>
      <c r="G26" s="95"/>
      <c r="H26" s="96"/>
      <c r="I26" s="96"/>
      <c r="J26" s="96"/>
      <c r="K26" s="96"/>
      <c r="L26" s="96"/>
      <c r="M26" s="96"/>
      <c r="N26" s="96"/>
      <c r="O26" s="96"/>
      <c r="P26" s="97"/>
      <c r="Q26" s="97"/>
      <c r="R26" s="98" t="s">
        <v>1261</v>
      </c>
      <c r="S26" s="98" t="s">
        <v>1379</v>
      </c>
      <c r="T26" s="98">
        <f>+IF(ISERR(S26/R26*100),"N/A",ROUND(S26/R26*100,2))</f>
        <v>100</v>
      </c>
      <c r="U26" s="98" t="s">
        <v>1378</v>
      </c>
      <c r="V26" s="98">
        <f>+IF(ISERR(U26/S26*100),"N/A",ROUND(U26/S26*100,2))</f>
        <v>86.67</v>
      </c>
      <c r="W26" s="99">
        <f>+IF(ISERR(U26/R26*100),"N/A",ROUND(U26/R26*100,2))</f>
        <v>86.67</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2262</v>
      </c>
      <c r="C28" s="124"/>
      <c r="D28" s="124"/>
      <c r="E28" s="124"/>
      <c r="F28" s="124"/>
      <c r="G28" s="124"/>
      <c r="H28" s="124"/>
      <c r="I28" s="124"/>
      <c r="J28" s="124"/>
      <c r="K28" s="124"/>
      <c r="L28" s="124"/>
      <c r="M28" s="124"/>
      <c r="N28" s="124"/>
      <c r="O28" s="124"/>
      <c r="P28" s="124"/>
      <c r="Q28" s="124"/>
      <c r="R28" s="124"/>
      <c r="S28" s="124"/>
      <c r="T28" s="124"/>
      <c r="U28" s="124"/>
      <c r="V28" s="124"/>
      <c r="W28" s="125"/>
    </row>
    <row r="29" spans="2:27" ht="44.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2263</v>
      </c>
      <c r="C30" s="124"/>
      <c r="D30" s="124"/>
      <c r="E30" s="124"/>
      <c r="F30" s="124"/>
      <c r="G30" s="124"/>
      <c r="H30" s="124"/>
      <c r="I30" s="124"/>
      <c r="J30" s="124"/>
      <c r="K30" s="124"/>
      <c r="L30" s="124"/>
      <c r="M30" s="124"/>
      <c r="N30" s="124"/>
      <c r="O30" s="124"/>
      <c r="P30" s="124"/>
      <c r="Q30" s="124"/>
      <c r="R30" s="124"/>
      <c r="S30" s="124"/>
      <c r="T30" s="124"/>
      <c r="U30" s="124"/>
      <c r="V30" s="124"/>
      <c r="W30" s="125"/>
    </row>
    <row r="31" spans="2:27" ht="23"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2264</v>
      </c>
      <c r="C32" s="124"/>
      <c r="D32" s="124"/>
      <c r="E32" s="124"/>
      <c r="F32" s="124"/>
      <c r="G32" s="124"/>
      <c r="H32" s="124"/>
      <c r="I32" s="124"/>
      <c r="J32" s="124"/>
      <c r="K32" s="124"/>
      <c r="L32" s="124"/>
      <c r="M32" s="124"/>
      <c r="N32" s="124"/>
      <c r="O32" s="124"/>
      <c r="P32" s="124"/>
      <c r="Q32" s="124"/>
      <c r="R32" s="124"/>
      <c r="S32" s="124"/>
      <c r="T32" s="124"/>
      <c r="U32" s="124"/>
      <c r="V32" s="124"/>
      <c r="W32" s="125"/>
    </row>
    <row r="33" spans="2:23" ht="26" customHeight="1"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1403</v>
      </c>
      <c r="D4" s="176" t="s">
        <v>50</v>
      </c>
      <c r="E4" s="176"/>
      <c r="F4" s="176"/>
      <c r="G4" s="176"/>
      <c r="H4" s="177"/>
      <c r="J4" s="178" t="s">
        <v>131</v>
      </c>
      <c r="K4" s="176"/>
      <c r="L4" s="71" t="s">
        <v>1402</v>
      </c>
      <c r="M4" s="179" t="s">
        <v>1401</v>
      </c>
      <c r="N4" s="179"/>
      <c r="O4" s="179"/>
      <c r="P4" s="179"/>
      <c r="Q4" s="180"/>
      <c r="R4" s="72"/>
      <c r="S4" s="181" t="s">
        <v>2124</v>
      </c>
      <c r="T4" s="182"/>
      <c r="U4" s="182"/>
      <c r="V4" s="166" t="s">
        <v>1400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1395</v>
      </c>
      <c r="D6" s="159" t="s">
        <v>1399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1398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1397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1396</v>
      </c>
      <c r="C21" s="140"/>
      <c r="D21" s="140"/>
      <c r="E21" s="140"/>
      <c r="F21" s="140"/>
      <c r="G21" s="140"/>
      <c r="H21" s="140"/>
      <c r="I21" s="140"/>
      <c r="J21" s="140"/>
      <c r="K21" s="140"/>
      <c r="L21" s="140"/>
      <c r="M21" s="141" t="s">
        <v>1395</v>
      </c>
      <c r="N21" s="141"/>
      <c r="O21" s="141" t="s">
        <v>77</v>
      </c>
      <c r="P21" s="141"/>
      <c r="Q21" s="141" t="s">
        <v>74</v>
      </c>
      <c r="R21" s="141"/>
      <c r="S21" s="84" t="s">
        <v>89</v>
      </c>
      <c r="T21" s="84" t="s">
        <v>193</v>
      </c>
      <c r="U21" s="84" t="s">
        <v>193</v>
      </c>
      <c r="V21" s="84" t="str">
        <f>+IF(ISERR(U21/T21*100),"N/A",ROUND(U21/T21*100,2))</f>
        <v>N/A</v>
      </c>
      <c r="W21" s="85" t="str">
        <f>+IF(ISERR(U21/S21*100),"N/A",ROUND(U21/S21*100,2))</f>
        <v>N/A</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1393</v>
      </c>
      <c r="F25" s="90"/>
      <c r="G25" s="90"/>
      <c r="H25" s="91"/>
      <c r="I25" s="91"/>
      <c r="J25" s="91"/>
      <c r="K25" s="91"/>
      <c r="L25" s="91"/>
      <c r="M25" s="91"/>
      <c r="N25" s="91"/>
      <c r="O25" s="91"/>
      <c r="P25" s="92"/>
      <c r="Q25" s="92"/>
      <c r="R25" s="93" t="s">
        <v>1394</v>
      </c>
      <c r="S25" s="93" t="s">
        <v>72</v>
      </c>
      <c r="T25" s="92"/>
      <c r="U25" s="93" t="s">
        <v>1391</v>
      </c>
      <c r="V25" s="92"/>
      <c r="W25" s="94">
        <f>+IF(ISERR(U25/R25*100),"N/A",ROUND(U25/R25*100,2))</f>
        <v>9.76</v>
      </c>
    </row>
    <row r="26" spans="2:27" ht="26.25" customHeight="1" thickBot="1">
      <c r="B26" s="137" t="s">
        <v>71</v>
      </c>
      <c r="C26" s="138"/>
      <c r="D26" s="138"/>
      <c r="E26" s="95" t="s">
        <v>1393</v>
      </c>
      <c r="F26" s="95"/>
      <c r="G26" s="95"/>
      <c r="H26" s="96"/>
      <c r="I26" s="96"/>
      <c r="J26" s="96"/>
      <c r="K26" s="96"/>
      <c r="L26" s="96"/>
      <c r="M26" s="96"/>
      <c r="N26" s="96"/>
      <c r="O26" s="96"/>
      <c r="P26" s="97"/>
      <c r="Q26" s="97"/>
      <c r="R26" s="98" t="s">
        <v>1392</v>
      </c>
      <c r="S26" s="98" t="s">
        <v>1391</v>
      </c>
      <c r="T26" s="98">
        <f>+IF(ISERR(S26/R26*100),"N/A",ROUND(S26/R26*100,2))</f>
        <v>11.02</v>
      </c>
      <c r="U26" s="98" t="s">
        <v>1391</v>
      </c>
      <c r="V26" s="98">
        <f>+IF(ISERR(U26/S26*100),"N/A",ROUND(U26/S26*100,2))</f>
        <v>100</v>
      </c>
      <c r="W26" s="99">
        <f>+IF(ISERR(U26/R26*100),"N/A",ROUND(U26/R26*100,2))</f>
        <v>11.02</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2259</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2260</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2261</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1403</v>
      </c>
      <c r="D4" s="176" t="s">
        <v>50</v>
      </c>
      <c r="E4" s="176"/>
      <c r="F4" s="176"/>
      <c r="G4" s="176"/>
      <c r="H4" s="177"/>
      <c r="J4" s="178" t="s">
        <v>131</v>
      </c>
      <c r="K4" s="176"/>
      <c r="L4" s="71" t="s">
        <v>1417</v>
      </c>
      <c r="M4" s="179" t="s">
        <v>1416</v>
      </c>
      <c r="N4" s="179"/>
      <c r="O4" s="179"/>
      <c r="P4" s="179"/>
      <c r="Q4" s="180"/>
      <c r="R4" s="72"/>
      <c r="S4" s="181" t="s">
        <v>2124</v>
      </c>
      <c r="T4" s="182"/>
      <c r="U4" s="182"/>
      <c r="V4" s="166" t="s">
        <v>1415</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1407</v>
      </c>
      <c r="D6" s="159" t="s">
        <v>1414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1413</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1412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1411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1410</v>
      </c>
      <c r="C21" s="140"/>
      <c r="D21" s="140"/>
      <c r="E21" s="140"/>
      <c r="F21" s="140"/>
      <c r="G21" s="140"/>
      <c r="H21" s="140"/>
      <c r="I21" s="140"/>
      <c r="J21" s="140"/>
      <c r="K21" s="140"/>
      <c r="L21" s="140"/>
      <c r="M21" s="141" t="s">
        <v>1407</v>
      </c>
      <c r="N21" s="141"/>
      <c r="O21" s="141" t="s">
        <v>77</v>
      </c>
      <c r="P21" s="141"/>
      <c r="Q21" s="141" t="s">
        <v>86</v>
      </c>
      <c r="R21" s="141"/>
      <c r="S21" s="84" t="s">
        <v>1409</v>
      </c>
      <c r="T21" s="84" t="s">
        <v>640</v>
      </c>
      <c r="U21" s="84" t="s">
        <v>67</v>
      </c>
      <c r="V21" s="84">
        <f>+IF(ISERR(U21/T21*100),"N/A",ROUND(U21/T21*100,2))</f>
        <v>0</v>
      </c>
      <c r="W21" s="85">
        <f>+IF(ISERR(U21/S21*100),"N/A",ROUND(U21/S21*100,2))</f>
        <v>0</v>
      </c>
    </row>
    <row r="22" spans="2:27" ht="56.25" customHeight="1" thickBot="1">
      <c r="B22" s="139" t="s">
        <v>1408</v>
      </c>
      <c r="C22" s="140"/>
      <c r="D22" s="140"/>
      <c r="E22" s="140"/>
      <c r="F22" s="140"/>
      <c r="G22" s="140"/>
      <c r="H22" s="140"/>
      <c r="I22" s="140"/>
      <c r="J22" s="140"/>
      <c r="K22" s="140"/>
      <c r="L22" s="140"/>
      <c r="M22" s="141" t="s">
        <v>1407</v>
      </c>
      <c r="N22" s="141"/>
      <c r="O22" s="141" t="s">
        <v>77</v>
      </c>
      <c r="P22" s="141"/>
      <c r="Q22" s="141" t="s">
        <v>74</v>
      </c>
      <c r="R22" s="141"/>
      <c r="S22" s="84" t="s">
        <v>1406</v>
      </c>
      <c r="T22" s="84" t="s">
        <v>193</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1404</v>
      </c>
      <c r="F26" s="90"/>
      <c r="G26" s="90"/>
      <c r="H26" s="91"/>
      <c r="I26" s="91"/>
      <c r="J26" s="91"/>
      <c r="K26" s="91"/>
      <c r="L26" s="91"/>
      <c r="M26" s="91"/>
      <c r="N26" s="91"/>
      <c r="O26" s="91"/>
      <c r="P26" s="92"/>
      <c r="Q26" s="92"/>
      <c r="R26" s="93" t="s">
        <v>1405</v>
      </c>
      <c r="S26" s="93" t="s">
        <v>72</v>
      </c>
      <c r="T26" s="92"/>
      <c r="U26" s="93" t="s">
        <v>67</v>
      </c>
      <c r="V26" s="92"/>
      <c r="W26" s="94">
        <f>+IF(ISERR(U26/R26*100),"N/A",ROUND(U26/R26*100,2))</f>
        <v>0</v>
      </c>
    </row>
    <row r="27" spans="2:27" ht="26.25" customHeight="1" thickBot="1">
      <c r="B27" s="137" t="s">
        <v>71</v>
      </c>
      <c r="C27" s="138"/>
      <c r="D27" s="138"/>
      <c r="E27" s="95" t="s">
        <v>1404</v>
      </c>
      <c r="F27" s="95"/>
      <c r="G27" s="95"/>
      <c r="H27" s="96"/>
      <c r="I27" s="96"/>
      <c r="J27" s="96"/>
      <c r="K27" s="96"/>
      <c r="L27" s="96"/>
      <c r="M27" s="96"/>
      <c r="N27" s="96"/>
      <c r="O27" s="96"/>
      <c r="P27" s="97"/>
      <c r="Q27" s="97"/>
      <c r="R27" s="98" t="s">
        <v>67</v>
      </c>
      <c r="S27" s="98" t="s">
        <v>67</v>
      </c>
      <c r="T27" s="98" t="str">
        <f>+IF(ISERR(S27/R27*100),"N/A",ROUND(S27/R27*100,2))</f>
        <v>N/A</v>
      </c>
      <c r="U27" s="98" t="s">
        <v>67</v>
      </c>
      <c r="V27" s="98" t="str">
        <f>+IF(ISERR(U27/S27*100),"N/A",ROUND(U27/S27*100,2))</f>
        <v>N/A</v>
      </c>
      <c r="W27" s="99" t="str">
        <f>+IF(ISERR(U27/R27*100),"N/A",ROUND(U27/R27*100,2))</f>
        <v>N/A</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2256</v>
      </c>
      <c r="C29" s="124"/>
      <c r="D29" s="124"/>
      <c r="E29" s="124"/>
      <c r="F29" s="124"/>
      <c r="G29" s="124"/>
      <c r="H29" s="124"/>
      <c r="I29" s="124"/>
      <c r="J29" s="124"/>
      <c r="K29" s="124"/>
      <c r="L29" s="124"/>
      <c r="M29" s="124"/>
      <c r="N29" s="124"/>
      <c r="O29" s="124"/>
      <c r="P29" s="124"/>
      <c r="Q29" s="124"/>
      <c r="R29" s="124"/>
      <c r="S29" s="124"/>
      <c r="T29" s="124"/>
      <c r="U29" s="124"/>
      <c r="V29" s="124"/>
      <c r="W29" s="125"/>
    </row>
    <row r="30" spans="2:27" ht="1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2257</v>
      </c>
      <c r="C31" s="124"/>
      <c r="D31" s="124"/>
      <c r="E31" s="124"/>
      <c r="F31" s="124"/>
      <c r="G31" s="124"/>
      <c r="H31" s="124"/>
      <c r="I31" s="124"/>
      <c r="J31" s="124"/>
      <c r="K31" s="124"/>
      <c r="L31" s="124"/>
      <c r="M31" s="124"/>
      <c r="N31" s="124"/>
      <c r="O31" s="124"/>
      <c r="P31" s="124"/>
      <c r="Q31" s="124"/>
      <c r="R31" s="124"/>
      <c r="S31" s="124"/>
      <c r="T31" s="124"/>
      <c r="U31" s="124"/>
      <c r="V31" s="124"/>
      <c r="W31" s="125"/>
    </row>
    <row r="32" spans="2:27" ht="1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2258</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1403</v>
      </c>
      <c r="D4" s="176" t="s">
        <v>50</v>
      </c>
      <c r="E4" s="176"/>
      <c r="F4" s="176"/>
      <c r="G4" s="176"/>
      <c r="H4" s="177"/>
      <c r="J4" s="178" t="s">
        <v>131</v>
      </c>
      <c r="K4" s="176"/>
      <c r="L4" s="71" t="s">
        <v>1434</v>
      </c>
      <c r="M4" s="179" t="s">
        <v>1433</v>
      </c>
      <c r="N4" s="179"/>
      <c r="O4" s="179"/>
      <c r="P4" s="179"/>
      <c r="Q4" s="180"/>
      <c r="R4" s="72"/>
      <c r="S4" s="181" t="s">
        <v>2124</v>
      </c>
      <c r="T4" s="182"/>
      <c r="U4" s="182"/>
      <c r="V4" s="166" t="s">
        <v>1432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1422</v>
      </c>
      <c r="D6" s="159" t="s">
        <v>1431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1430</v>
      </c>
      <c r="K8" s="57" t="s">
        <v>1429</v>
      </c>
      <c r="L8" s="57" t="s">
        <v>1428</v>
      </c>
      <c r="M8" s="57" t="s">
        <v>1427</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1426</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1425</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1424</v>
      </c>
      <c r="C21" s="140"/>
      <c r="D21" s="140"/>
      <c r="E21" s="140"/>
      <c r="F21" s="140"/>
      <c r="G21" s="140"/>
      <c r="H21" s="140"/>
      <c r="I21" s="140"/>
      <c r="J21" s="140"/>
      <c r="K21" s="140"/>
      <c r="L21" s="140"/>
      <c r="M21" s="141" t="s">
        <v>1422</v>
      </c>
      <c r="N21" s="141"/>
      <c r="O21" s="141" t="s">
        <v>77</v>
      </c>
      <c r="P21" s="141"/>
      <c r="Q21" s="141" t="s">
        <v>86</v>
      </c>
      <c r="R21" s="141"/>
      <c r="S21" s="84" t="s">
        <v>226</v>
      </c>
      <c r="T21" s="84" t="s">
        <v>226</v>
      </c>
      <c r="U21" s="84" t="s">
        <v>193</v>
      </c>
      <c r="V21" s="84" t="str">
        <f>+IF(ISERR(U21/T21*100),"N/A",ROUND(U21/T21*100,2))</f>
        <v>N/A</v>
      </c>
      <c r="W21" s="85" t="str">
        <f>+IF(ISERR(U21/S21*100),"N/A",ROUND(U21/S21*100,2))</f>
        <v>N/A</v>
      </c>
    </row>
    <row r="22" spans="2:27" ht="56.25" customHeight="1" thickBot="1">
      <c r="B22" s="139" t="s">
        <v>1423</v>
      </c>
      <c r="C22" s="140"/>
      <c r="D22" s="140"/>
      <c r="E22" s="140"/>
      <c r="F22" s="140"/>
      <c r="G22" s="140"/>
      <c r="H22" s="140"/>
      <c r="I22" s="140"/>
      <c r="J22" s="140"/>
      <c r="K22" s="140"/>
      <c r="L22" s="140"/>
      <c r="M22" s="141" t="s">
        <v>1422</v>
      </c>
      <c r="N22" s="141"/>
      <c r="O22" s="141" t="s">
        <v>77</v>
      </c>
      <c r="P22" s="141"/>
      <c r="Q22" s="141" t="s">
        <v>86</v>
      </c>
      <c r="R22" s="141"/>
      <c r="S22" s="84" t="s">
        <v>226</v>
      </c>
      <c r="T22" s="84" t="s">
        <v>226</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1421</v>
      </c>
      <c r="F26" s="90"/>
      <c r="G26" s="90"/>
      <c r="H26" s="91"/>
      <c r="I26" s="91"/>
      <c r="J26" s="91"/>
      <c r="K26" s="91"/>
      <c r="L26" s="91"/>
      <c r="M26" s="91"/>
      <c r="N26" s="91"/>
      <c r="O26" s="91"/>
      <c r="P26" s="92"/>
      <c r="Q26" s="92"/>
      <c r="R26" s="93" t="s">
        <v>1420</v>
      </c>
      <c r="S26" s="93" t="s">
        <v>72</v>
      </c>
      <c r="T26" s="92"/>
      <c r="U26" s="93" t="s">
        <v>1418</v>
      </c>
      <c r="V26" s="92"/>
      <c r="W26" s="94">
        <f>+IF(ISERR(U26/R26*100),"N/A",ROUND(U26/R26*100,2))</f>
        <v>49.75</v>
      </c>
    </row>
    <row r="27" spans="2:27" ht="26.25" customHeight="1" thickBot="1">
      <c r="B27" s="137" t="s">
        <v>71</v>
      </c>
      <c r="C27" s="138"/>
      <c r="D27" s="138"/>
      <c r="E27" s="95" t="s">
        <v>1421</v>
      </c>
      <c r="F27" s="95"/>
      <c r="G27" s="95"/>
      <c r="H27" s="96"/>
      <c r="I27" s="96"/>
      <c r="J27" s="96"/>
      <c r="K27" s="96"/>
      <c r="L27" s="96"/>
      <c r="M27" s="96"/>
      <c r="N27" s="96"/>
      <c r="O27" s="96"/>
      <c r="P27" s="97"/>
      <c r="Q27" s="97"/>
      <c r="R27" s="98" t="s">
        <v>1420</v>
      </c>
      <c r="S27" s="98" t="s">
        <v>1419</v>
      </c>
      <c r="T27" s="98">
        <f>+IF(ISERR(S27/R27*100),"N/A",ROUND(S27/R27*100,2))</f>
        <v>62.99</v>
      </c>
      <c r="U27" s="98" t="s">
        <v>1418</v>
      </c>
      <c r="V27" s="98">
        <f>+IF(ISERR(U27/S27*100),"N/A",ROUND(U27/S27*100,2))</f>
        <v>78.98</v>
      </c>
      <c r="W27" s="99">
        <f>+IF(ISERR(U27/R27*100),"N/A",ROUND(U27/R27*100,2))</f>
        <v>49.75</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2253</v>
      </c>
      <c r="C29" s="124"/>
      <c r="D29" s="124"/>
      <c r="E29" s="124"/>
      <c r="F29" s="124"/>
      <c r="G29" s="124"/>
      <c r="H29" s="124"/>
      <c r="I29" s="124"/>
      <c r="J29" s="124"/>
      <c r="K29" s="124"/>
      <c r="L29" s="124"/>
      <c r="M29" s="124"/>
      <c r="N29" s="124"/>
      <c r="O29" s="124"/>
      <c r="P29" s="124"/>
      <c r="Q29" s="124"/>
      <c r="R29" s="124"/>
      <c r="S29" s="124"/>
      <c r="T29" s="124"/>
      <c r="U29" s="124"/>
      <c r="V29" s="124"/>
      <c r="W29" s="125"/>
    </row>
    <row r="30" spans="2:27" ht="39"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2254</v>
      </c>
      <c r="C31" s="124"/>
      <c r="D31" s="124"/>
      <c r="E31" s="124"/>
      <c r="F31" s="124"/>
      <c r="G31" s="124"/>
      <c r="H31" s="124"/>
      <c r="I31" s="124"/>
      <c r="J31" s="124"/>
      <c r="K31" s="124"/>
      <c r="L31" s="124"/>
      <c r="M31" s="124"/>
      <c r="N31" s="124"/>
      <c r="O31" s="124"/>
      <c r="P31" s="124"/>
      <c r="Q31" s="124"/>
      <c r="R31" s="124"/>
      <c r="S31" s="124"/>
      <c r="T31" s="124"/>
      <c r="U31" s="124"/>
      <c r="V31" s="124"/>
      <c r="W31" s="125"/>
    </row>
    <row r="32" spans="2:27" ht="3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2255</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1403</v>
      </c>
      <c r="D4" s="176" t="s">
        <v>50</v>
      </c>
      <c r="E4" s="176"/>
      <c r="F4" s="176"/>
      <c r="G4" s="176"/>
      <c r="H4" s="177"/>
      <c r="J4" s="178" t="s">
        <v>131</v>
      </c>
      <c r="K4" s="176"/>
      <c r="L4" s="71" t="s">
        <v>1453</v>
      </c>
      <c r="M4" s="179" t="s">
        <v>1452</v>
      </c>
      <c r="N4" s="179"/>
      <c r="O4" s="179"/>
      <c r="P4" s="179"/>
      <c r="Q4" s="180"/>
      <c r="R4" s="72"/>
      <c r="S4" s="181" t="s">
        <v>2124</v>
      </c>
      <c r="T4" s="182"/>
      <c r="U4" s="182"/>
      <c r="V4" s="166" t="s">
        <v>1451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1443</v>
      </c>
      <c r="D6" s="159" t="s">
        <v>1450</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1449</v>
      </c>
      <c r="K8" s="57" t="s">
        <v>1448</v>
      </c>
      <c r="L8" s="57" t="s">
        <v>1447</v>
      </c>
      <c r="M8" s="57" t="s">
        <v>1446</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1445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1425</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1444</v>
      </c>
      <c r="C21" s="140"/>
      <c r="D21" s="140"/>
      <c r="E21" s="140"/>
      <c r="F21" s="140"/>
      <c r="G21" s="140"/>
      <c r="H21" s="140"/>
      <c r="I21" s="140"/>
      <c r="J21" s="140"/>
      <c r="K21" s="140"/>
      <c r="L21" s="140"/>
      <c r="M21" s="141" t="s">
        <v>1443</v>
      </c>
      <c r="N21" s="141"/>
      <c r="O21" s="141" t="s">
        <v>906</v>
      </c>
      <c r="P21" s="141"/>
      <c r="Q21" s="141" t="s">
        <v>86</v>
      </c>
      <c r="R21" s="141"/>
      <c r="S21" s="84" t="s">
        <v>1442</v>
      </c>
      <c r="T21" s="84" t="s">
        <v>1441</v>
      </c>
      <c r="U21" s="84" t="s">
        <v>1440</v>
      </c>
      <c r="V21" s="84">
        <f>+IF(ISERR(U21/T21*100),"N/A",ROUND(U21/T21*100,2))</f>
        <v>100.8</v>
      </c>
      <c r="W21" s="85">
        <f>+IF(ISERR(U21/S21*100),"N/A",ROUND(U21/S21*100,2))</f>
        <v>105</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1438</v>
      </c>
      <c r="F25" s="90"/>
      <c r="G25" s="90"/>
      <c r="H25" s="91"/>
      <c r="I25" s="91"/>
      <c r="J25" s="91"/>
      <c r="K25" s="91"/>
      <c r="L25" s="91"/>
      <c r="M25" s="91"/>
      <c r="N25" s="91"/>
      <c r="O25" s="91"/>
      <c r="P25" s="92"/>
      <c r="Q25" s="92"/>
      <c r="R25" s="93" t="s">
        <v>1439</v>
      </c>
      <c r="S25" s="93" t="s">
        <v>72</v>
      </c>
      <c r="T25" s="92"/>
      <c r="U25" s="93" t="s">
        <v>1435</v>
      </c>
      <c r="V25" s="92"/>
      <c r="W25" s="94">
        <f>+IF(ISERR(U25/R25*100),"N/A",ROUND(U25/R25*100,2))</f>
        <v>54.69</v>
      </c>
    </row>
    <row r="26" spans="2:27" ht="26.25" customHeight="1" thickBot="1">
      <c r="B26" s="137" t="s">
        <v>71</v>
      </c>
      <c r="C26" s="138"/>
      <c r="D26" s="138"/>
      <c r="E26" s="95" t="s">
        <v>1438</v>
      </c>
      <c r="F26" s="95"/>
      <c r="G26" s="95"/>
      <c r="H26" s="96"/>
      <c r="I26" s="96"/>
      <c r="J26" s="96"/>
      <c r="K26" s="96"/>
      <c r="L26" s="96"/>
      <c r="M26" s="96"/>
      <c r="N26" s="96"/>
      <c r="O26" s="96"/>
      <c r="P26" s="97"/>
      <c r="Q26" s="97"/>
      <c r="R26" s="98" t="s">
        <v>1437</v>
      </c>
      <c r="S26" s="98" t="s">
        <v>1436</v>
      </c>
      <c r="T26" s="98">
        <f>+IF(ISERR(S26/R26*100),"N/A",ROUND(S26/R26*100,2))</f>
        <v>68.2</v>
      </c>
      <c r="U26" s="98" t="s">
        <v>1435</v>
      </c>
      <c r="V26" s="98">
        <f>+IF(ISERR(U26/S26*100),"N/A",ROUND(U26/S26*100,2))</f>
        <v>80.75</v>
      </c>
      <c r="W26" s="99">
        <f>+IF(ISERR(U26/R26*100),"N/A",ROUND(U26/R26*100,2))</f>
        <v>55.07</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2250</v>
      </c>
      <c r="C28" s="124"/>
      <c r="D28" s="124"/>
      <c r="E28" s="124"/>
      <c r="F28" s="124"/>
      <c r="G28" s="124"/>
      <c r="H28" s="124"/>
      <c r="I28" s="124"/>
      <c r="J28" s="124"/>
      <c r="K28" s="124"/>
      <c r="L28" s="124"/>
      <c r="M28" s="124"/>
      <c r="N28" s="124"/>
      <c r="O28" s="124"/>
      <c r="P28" s="124"/>
      <c r="Q28" s="124"/>
      <c r="R28" s="124"/>
      <c r="S28" s="124"/>
      <c r="T28" s="124"/>
      <c r="U28" s="124"/>
      <c r="V28" s="124"/>
      <c r="W28" s="125"/>
    </row>
    <row r="29" spans="2:27" ht="26.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2251</v>
      </c>
      <c r="C30" s="124"/>
      <c r="D30" s="124"/>
      <c r="E30" s="124"/>
      <c r="F30" s="124"/>
      <c r="G30" s="124"/>
      <c r="H30" s="124"/>
      <c r="I30" s="124"/>
      <c r="J30" s="124"/>
      <c r="K30" s="124"/>
      <c r="L30" s="124"/>
      <c r="M30" s="124"/>
      <c r="N30" s="124"/>
      <c r="O30" s="124"/>
      <c r="P30" s="124"/>
      <c r="Q30" s="124"/>
      <c r="R30" s="124"/>
      <c r="S30" s="124"/>
      <c r="T30" s="124"/>
      <c r="U30" s="124"/>
      <c r="V30" s="124"/>
      <c r="W30" s="125"/>
    </row>
    <row r="31" spans="2:27" ht="24.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2252</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tabColor indexed="53"/>
  </sheetPr>
  <dimension ref="A1:AA35"/>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1403</v>
      </c>
      <c r="D4" s="176" t="s">
        <v>50</v>
      </c>
      <c r="E4" s="176"/>
      <c r="F4" s="176"/>
      <c r="G4" s="176"/>
      <c r="H4" s="177"/>
      <c r="J4" s="178" t="s">
        <v>131</v>
      </c>
      <c r="K4" s="176"/>
      <c r="L4" s="71" t="s">
        <v>1471</v>
      </c>
      <c r="M4" s="179" t="s">
        <v>1470</v>
      </c>
      <c r="N4" s="179"/>
      <c r="O4" s="179"/>
      <c r="P4" s="179"/>
      <c r="Q4" s="180"/>
      <c r="R4" s="72"/>
      <c r="S4" s="181" t="s">
        <v>2124</v>
      </c>
      <c r="T4" s="182"/>
      <c r="U4" s="182"/>
      <c r="V4" s="166" t="s">
        <v>1469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72</v>
      </c>
      <c r="D6" s="159" t="s">
        <v>72</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1468</v>
      </c>
      <c r="K8" s="57" t="s">
        <v>1467</v>
      </c>
      <c r="L8" s="57" t="s">
        <v>1466</v>
      </c>
      <c r="M8" s="57" t="s">
        <v>1465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1464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1425</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1463</v>
      </c>
      <c r="C21" s="140"/>
      <c r="D21" s="140"/>
      <c r="E21" s="140"/>
      <c r="F21" s="140"/>
      <c r="G21" s="140"/>
      <c r="H21" s="140"/>
      <c r="I21" s="140"/>
      <c r="J21" s="140"/>
      <c r="K21" s="140"/>
      <c r="L21" s="140"/>
      <c r="M21" s="141" t="s">
        <v>375</v>
      </c>
      <c r="N21" s="141"/>
      <c r="O21" s="141" t="s">
        <v>77</v>
      </c>
      <c r="P21" s="141"/>
      <c r="Q21" s="141" t="s">
        <v>86</v>
      </c>
      <c r="R21" s="141"/>
      <c r="S21" s="84" t="s">
        <v>534</v>
      </c>
      <c r="T21" s="84" t="s">
        <v>847</v>
      </c>
      <c r="U21" s="84" t="s">
        <v>1462</v>
      </c>
      <c r="V21" s="84">
        <f>+IF(ISERR(U21/T21*100),"N/A",ROUND(U21/T21*100,2))</f>
        <v>115.92</v>
      </c>
      <c r="W21" s="85">
        <f>+IF(ISERR(U21/S21*100),"N/A",ROUND(U21/S21*100,2))</f>
        <v>109.82</v>
      </c>
    </row>
    <row r="22" spans="2:27" ht="56.25" customHeight="1">
      <c r="B22" s="139" t="s">
        <v>1461</v>
      </c>
      <c r="C22" s="140"/>
      <c r="D22" s="140"/>
      <c r="E22" s="140"/>
      <c r="F22" s="140"/>
      <c r="G22" s="140"/>
      <c r="H22" s="140"/>
      <c r="I22" s="140"/>
      <c r="J22" s="140"/>
      <c r="K22" s="140"/>
      <c r="L22" s="140"/>
      <c r="M22" s="141" t="s">
        <v>375</v>
      </c>
      <c r="N22" s="141"/>
      <c r="O22" s="141" t="s">
        <v>77</v>
      </c>
      <c r="P22" s="141"/>
      <c r="Q22" s="141" t="s">
        <v>86</v>
      </c>
      <c r="R22" s="141"/>
      <c r="S22" s="84" t="s">
        <v>534</v>
      </c>
      <c r="T22" s="84" t="s">
        <v>89</v>
      </c>
      <c r="U22" s="84" t="s">
        <v>1460</v>
      </c>
      <c r="V22" s="84">
        <f>+IF(ISERR(U22/T22*100),"N/A",ROUND(U22/T22*100,2))</f>
        <v>156.34</v>
      </c>
      <c r="W22" s="85">
        <f>+IF(ISERR(U22/S22*100),"N/A",ROUND(U22/S22*100,2))</f>
        <v>82.28</v>
      </c>
    </row>
    <row r="23" spans="2:27" ht="56.25" customHeight="1" thickBot="1">
      <c r="B23" s="139" t="s">
        <v>1459</v>
      </c>
      <c r="C23" s="140"/>
      <c r="D23" s="140"/>
      <c r="E23" s="140"/>
      <c r="F23" s="140"/>
      <c r="G23" s="140"/>
      <c r="H23" s="140"/>
      <c r="I23" s="140"/>
      <c r="J23" s="140"/>
      <c r="K23" s="140"/>
      <c r="L23" s="140"/>
      <c r="M23" s="141" t="s">
        <v>375</v>
      </c>
      <c r="N23" s="141"/>
      <c r="O23" s="141" t="s">
        <v>77</v>
      </c>
      <c r="P23" s="141"/>
      <c r="Q23" s="141" t="s">
        <v>86</v>
      </c>
      <c r="R23" s="141"/>
      <c r="S23" s="84" t="s">
        <v>534</v>
      </c>
      <c r="T23" s="84" t="s">
        <v>89</v>
      </c>
      <c r="U23" s="84" t="s">
        <v>1458</v>
      </c>
      <c r="V23" s="84">
        <f>+IF(ISERR(U23/T23*100),"N/A",ROUND(U23/T23*100,2))</f>
        <v>102.62</v>
      </c>
      <c r="W23" s="85">
        <f>+IF(ISERR(U23/S23*100),"N/A",ROUND(U23/S23*100,2))</f>
        <v>54.01</v>
      </c>
    </row>
    <row r="24" spans="2:27" ht="21.75" customHeight="1" thickTop="1" thickBot="1">
      <c r="B24" s="66" t="s">
        <v>82</v>
      </c>
      <c r="C24" s="67"/>
      <c r="D24" s="67"/>
      <c r="E24" s="67"/>
      <c r="F24" s="67"/>
      <c r="G24" s="67"/>
      <c r="H24" s="68"/>
      <c r="I24" s="68"/>
      <c r="J24" s="68"/>
      <c r="K24" s="68"/>
      <c r="L24" s="68"/>
      <c r="M24" s="68"/>
      <c r="N24" s="68"/>
      <c r="O24" s="68"/>
      <c r="P24" s="68"/>
      <c r="Q24" s="68"/>
      <c r="R24" s="68"/>
      <c r="S24" s="68"/>
      <c r="T24" s="68"/>
      <c r="U24" s="68"/>
      <c r="V24" s="68"/>
      <c r="W24" s="69"/>
      <c r="X24" s="76"/>
    </row>
    <row r="25" spans="2:27" ht="29.25" customHeight="1" thickTop="1" thickBot="1">
      <c r="B25" s="142" t="s">
        <v>2409</v>
      </c>
      <c r="C25" s="143"/>
      <c r="D25" s="143"/>
      <c r="E25" s="143"/>
      <c r="F25" s="143"/>
      <c r="G25" s="143"/>
      <c r="H25" s="143"/>
      <c r="I25" s="143"/>
      <c r="J25" s="143"/>
      <c r="K25" s="143"/>
      <c r="L25" s="143"/>
      <c r="M25" s="143"/>
      <c r="N25" s="143"/>
      <c r="O25" s="143"/>
      <c r="P25" s="143"/>
      <c r="Q25" s="144"/>
      <c r="R25" s="86" t="s">
        <v>81</v>
      </c>
      <c r="S25" s="132" t="s">
        <v>80</v>
      </c>
      <c r="T25" s="132"/>
      <c r="U25" s="87" t="s">
        <v>79</v>
      </c>
      <c r="V25" s="133" t="s">
        <v>78</v>
      </c>
      <c r="W25" s="134"/>
    </row>
    <row r="26" spans="2:27" ht="30.75" customHeight="1" thickBot="1">
      <c r="B26" s="145"/>
      <c r="C26" s="146"/>
      <c r="D26" s="146"/>
      <c r="E26" s="146"/>
      <c r="F26" s="146"/>
      <c r="G26" s="146"/>
      <c r="H26" s="146"/>
      <c r="I26" s="146"/>
      <c r="J26" s="146"/>
      <c r="K26" s="146"/>
      <c r="L26" s="146"/>
      <c r="M26" s="146"/>
      <c r="N26" s="146"/>
      <c r="O26" s="146"/>
      <c r="P26" s="146"/>
      <c r="Q26" s="147"/>
      <c r="R26" s="88" t="s">
        <v>76</v>
      </c>
      <c r="S26" s="88" t="s">
        <v>76</v>
      </c>
      <c r="T26" s="88" t="s">
        <v>77</v>
      </c>
      <c r="U26" s="88" t="s">
        <v>76</v>
      </c>
      <c r="V26" s="88" t="s">
        <v>75</v>
      </c>
      <c r="W26" s="89" t="s">
        <v>74</v>
      </c>
      <c r="Y26" s="76"/>
    </row>
    <row r="27" spans="2:27" ht="23.25" customHeight="1" thickBot="1">
      <c r="B27" s="135" t="s">
        <v>73</v>
      </c>
      <c r="C27" s="136"/>
      <c r="D27" s="136"/>
      <c r="E27" s="90" t="s">
        <v>372</v>
      </c>
      <c r="F27" s="90"/>
      <c r="G27" s="90"/>
      <c r="H27" s="91"/>
      <c r="I27" s="91"/>
      <c r="J27" s="91"/>
      <c r="K27" s="91"/>
      <c r="L27" s="91"/>
      <c r="M27" s="91"/>
      <c r="N27" s="91"/>
      <c r="O27" s="91"/>
      <c r="P27" s="92"/>
      <c r="Q27" s="92"/>
      <c r="R27" s="93" t="s">
        <v>1457</v>
      </c>
      <c r="S27" s="93" t="s">
        <v>72</v>
      </c>
      <c r="T27" s="92"/>
      <c r="U27" s="93" t="s">
        <v>1454</v>
      </c>
      <c r="V27" s="92"/>
      <c r="W27" s="94">
        <f>+IF(ISERR(U27/R27*100),"N/A",ROUND(U27/R27*100,2))</f>
        <v>37.770000000000003</v>
      </c>
    </row>
    <row r="28" spans="2:27" ht="26.25" customHeight="1" thickBot="1">
      <c r="B28" s="137" t="s">
        <v>71</v>
      </c>
      <c r="C28" s="138"/>
      <c r="D28" s="138"/>
      <c r="E28" s="95" t="s">
        <v>372</v>
      </c>
      <c r="F28" s="95"/>
      <c r="G28" s="95"/>
      <c r="H28" s="96"/>
      <c r="I28" s="96"/>
      <c r="J28" s="96"/>
      <c r="K28" s="96"/>
      <c r="L28" s="96"/>
      <c r="M28" s="96"/>
      <c r="N28" s="96"/>
      <c r="O28" s="96"/>
      <c r="P28" s="97"/>
      <c r="Q28" s="97"/>
      <c r="R28" s="98" t="s">
        <v>1456</v>
      </c>
      <c r="S28" s="98" t="s">
        <v>1455</v>
      </c>
      <c r="T28" s="98">
        <f>+IF(ISERR(S28/R28*100),"N/A",ROUND(S28/R28*100,2))</f>
        <v>42.84</v>
      </c>
      <c r="U28" s="98" t="s">
        <v>1454</v>
      </c>
      <c r="V28" s="98">
        <f>+IF(ISERR(U28/S28*100),"N/A",ROUND(U28/S28*100,2))</f>
        <v>93.31</v>
      </c>
      <c r="W28" s="99">
        <f>+IF(ISERR(U28/R28*100),"N/A",ROUND(U28/R28*100,2))</f>
        <v>39.97</v>
      </c>
    </row>
    <row r="29" spans="2:27" ht="22.5" customHeight="1" thickTop="1" thickBot="1">
      <c r="B29" s="66" t="s">
        <v>66</v>
      </c>
      <c r="C29" s="67"/>
      <c r="D29" s="67"/>
      <c r="E29" s="67"/>
      <c r="F29" s="67"/>
      <c r="G29" s="67"/>
      <c r="H29" s="68"/>
      <c r="I29" s="68"/>
      <c r="J29" s="68"/>
      <c r="K29" s="68"/>
      <c r="L29" s="68"/>
      <c r="M29" s="68"/>
      <c r="N29" s="68"/>
      <c r="O29" s="68"/>
      <c r="P29" s="68"/>
      <c r="Q29" s="68"/>
      <c r="R29" s="68"/>
      <c r="S29" s="68"/>
      <c r="T29" s="68"/>
      <c r="U29" s="68"/>
      <c r="V29" s="68"/>
      <c r="W29" s="69"/>
    </row>
    <row r="30" spans="2:27" ht="37.5" customHeight="1" thickTop="1">
      <c r="B30" s="123" t="s">
        <v>2247</v>
      </c>
      <c r="C30" s="124"/>
      <c r="D30" s="124"/>
      <c r="E30" s="124"/>
      <c r="F30" s="124"/>
      <c r="G30" s="124"/>
      <c r="H30" s="124"/>
      <c r="I30" s="124"/>
      <c r="J30" s="124"/>
      <c r="K30" s="124"/>
      <c r="L30" s="124"/>
      <c r="M30" s="124"/>
      <c r="N30" s="124"/>
      <c r="O30" s="124"/>
      <c r="P30" s="124"/>
      <c r="Q30" s="124"/>
      <c r="R30" s="124"/>
      <c r="S30" s="124"/>
      <c r="T30" s="124"/>
      <c r="U30" s="124"/>
      <c r="V30" s="124"/>
      <c r="W30" s="125"/>
    </row>
    <row r="31" spans="2:27" ht="24.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2248</v>
      </c>
      <c r="C32" s="124"/>
      <c r="D32" s="124"/>
      <c r="E32" s="124"/>
      <c r="F32" s="124"/>
      <c r="G32" s="124"/>
      <c r="H32" s="124"/>
      <c r="I32" s="124"/>
      <c r="J32" s="124"/>
      <c r="K32" s="124"/>
      <c r="L32" s="124"/>
      <c r="M32" s="124"/>
      <c r="N32" s="124"/>
      <c r="O32" s="124"/>
      <c r="P32" s="124"/>
      <c r="Q32" s="124"/>
      <c r="R32" s="124"/>
      <c r="S32" s="124"/>
      <c r="T32" s="124"/>
      <c r="U32" s="124"/>
      <c r="V32" s="124"/>
      <c r="W32" s="125"/>
    </row>
    <row r="33" spans="2:23" ht="26.5"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2249</v>
      </c>
      <c r="C34" s="124"/>
      <c r="D34" s="124"/>
      <c r="E34" s="124"/>
      <c r="F34" s="124"/>
      <c r="G34" s="124"/>
      <c r="H34" s="124"/>
      <c r="I34" s="124"/>
      <c r="J34" s="124"/>
      <c r="K34" s="124"/>
      <c r="L34" s="124"/>
      <c r="M34" s="124"/>
      <c r="N34" s="124"/>
      <c r="O34" s="124"/>
      <c r="P34" s="124"/>
      <c r="Q34" s="124"/>
      <c r="R34" s="124"/>
      <c r="S34" s="124"/>
      <c r="T34" s="124"/>
      <c r="U34" s="124"/>
      <c r="V34" s="124"/>
      <c r="W34" s="125"/>
    </row>
    <row r="35" spans="2:23" ht="12" thickBot="1">
      <c r="B35" s="129"/>
      <c r="C35" s="130"/>
      <c r="D35" s="130"/>
      <c r="E35" s="130"/>
      <c r="F35" s="130"/>
      <c r="G35" s="130"/>
      <c r="H35" s="130"/>
      <c r="I35" s="130"/>
      <c r="J35" s="130"/>
      <c r="K35" s="130"/>
      <c r="L35" s="130"/>
      <c r="M35" s="130"/>
      <c r="N35" s="130"/>
      <c r="O35" s="130"/>
      <c r="P35" s="130"/>
      <c r="Q35" s="130"/>
      <c r="R35" s="130"/>
      <c r="S35" s="130"/>
      <c r="T35" s="130"/>
      <c r="U35" s="130"/>
      <c r="V35" s="130"/>
      <c r="W35" s="131"/>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tabColor indexed="53"/>
  </sheetPr>
  <dimension ref="A1:AA37"/>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1403</v>
      </c>
      <c r="D4" s="176" t="s">
        <v>50</v>
      </c>
      <c r="E4" s="176"/>
      <c r="F4" s="176"/>
      <c r="G4" s="176"/>
      <c r="H4" s="177"/>
      <c r="J4" s="178" t="s">
        <v>131</v>
      </c>
      <c r="K4" s="176"/>
      <c r="L4" s="71" t="s">
        <v>1487</v>
      </c>
      <c r="M4" s="179" t="s">
        <v>1486</v>
      </c>
      <c r="N4" s="179"/>
      <c r="O4" s="179"/>
      <c r="P4" s="179"/>
      <c r="Q4" s="180"/>
      <c r="R4" s="72"/>
      <c r="S4" s="181" t="s">
        <v>2124</v>
      </c>
      <c r="T4" s="182"/>
      <c r="U4" s="182"/>
      <c r="V4" s="166" t="s">
        <v>1472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1407</v>
      </c>
      <c r="D6" s="159" t="s">
        <v>1414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1485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1484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1411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1483</v>
      </c>
      <c r="C21" s="140"/>
      <c r="D21" s="140"/>
      <c r="E21" s="140"/>
      <c r="F21" s="140"/>
      <c r="G21" s="140"/>
      <c r="H21" s="140"/>
      <c r="I21" s="140"/>
      <c r="J21" s="140"/>
      <c r="K21" s="140"/>
      <c r="L21" s="140"/>
      <c r="M21" s="141" t="s">
        <v>1407</v>
      </c>
      <c r="N21" s="141"/>
      <c r="O21" s="141" t="s">
        <v>77</v>
      </c>
      <c r="P21" s="141"/>
      <c r="Q21" s="141" t="s">
        <v>251</v>
      </c>
      <c r="R21" s="141"/>
      <c r="S21" s="84" t="s">
        <v>1482</v>
      </c>
      <c r="T21" s="84" t="s">
        <v>941</v>
      </c>
      <c r="U21" s="84" t="s">
        <v>1481</v>
      </c>
      <c r="V21" s="84">
        <f>+IF(ISERR(U21/T21*100),"N/A",ROUND(U21/T21*100,2))</f>
        <v>93.95</v>
      </c>
      <c r="W21" s="85">
        <f>+IF(ISERR(U21/S21*100),"N/A",ROUND(U21/S21*100,2))</f>
        <v>86.14</v>
      </c>
    </row>
    <row r="22" spans="2:27" ht="56.25" customHeight="1">
      <c r="B22" s="139" t="s">
        <v>1480</v>
      </c>
      <c r="C22" s="140"/>
      <c r="D22" s="140"/>
      <c r="E22" s="140"/>
      <c r="F22" s="140"/>
      <c r="G22" s="140"/>
      <c r="H22" s="140"/>
      <c r="I22" s="140"/>
      <c r="J22" s="140"/>
      <c r="K22" s="140"/>
      <c r="L22" s="140"/>
      <c r="M22" s="141" t="s">
        <v>1407</v>
      </c>
      <c r="N22" s="141"/>
      <c r="O22" s="141" t="s">
        <v>1225</v>
      </c>
      <c r="P22" s="141"/>
      <c r="Q22" s="141" t="s">
        <v>251</v>
      </c>
      <c r="R22" s="141"/>
      <c r="S22" s="84" t="s">
        <v>1479</v>
      </c>
      <c r="T22" s="84" t="s">
        <v>67</v>
      </c>
      <c r="U22" s="84" t="s">
        <v>1478</v>
      </c>
      <c r="V22" s="84" t="str">
        <f>+IF(ISERR(U22/T22*100),"N/A",ROUND(U22/T22*100,2))</f>
        <v>N/A</v>
      </c>
      <c r="W22" s="85">
        <f>+IF(ISERR(U22/S22*100),"N/A",ROUND(U22/S22*100,2))</f>
        <v>3412.76</v>
      </c>
    </row>
    <row r="23" spans="2:27" ht="56.25" customHeight="1">
      <c r="B23" s="139" t="s">
        <v>1477</v>
      </c>
      <c r="C23" s="140"/>
      <c r="D23" s="140"/>
      <c r="E23" s="140"/>
      <c r="F23" s="140"/>
      <c r="G23" s="140"/>
      <c r="H23" s="140"/>
      <c r="I23" s="140"/>
      <c r="J23" s="140"/>
      <c r="K23" s="140"/>
      <c r="L23" s="140"/>
      <c r="M23" s="141" t="s">
        <v>1407</v>
      </c>
      <c r="N23" s="141"/>
      <c r="O23" s="141" t="s">
        <v>1225</v>
      </c>
      <c r="P23" s="141"/>
      <c r="Q23" s="141" t="s">
        <v>74</v>
      </c>
      <c r="R23" s="141"/>
      <c r="S23" s="84" t="s">
        <v>1475</v>
      </c>
      <c r="T23" s="84" t="s">
        <v>193</v>
      </c>
      <c r="U23" s="84" t="s">
        <v>193</v>
      </c>
      <c r="V23" s="84" t="str">
        <f>+IF(ISERR(U23/T23*100),"N/A",ROUND(U23/T23*100,2))</f>
        <v>N/A</v>
      </c>
      <c r="W23" s="85" t="str">
        <f>+IF(ISERR(U23/S23*100),"N/A",ROUND(U23/S23*100,2))</f>
        <v>N/A</v>
      </c>
    </row>
    <row r="24" spans="2:27" ht="56.25" customHeight="1">
      <c r="B24" s="139" t="s">
        <v>1476</v>
      </c>
      <c r="C24" s="140"/>
      <c r="D24" s="140"/>
      <c r="E24" s="140"/>
      <c r="F24" s="140"/>
      <c r="G24" s="140"/>
      <c r="H24" s="140"/>
      <c r="I24" s="140"/>
      <c r="J24" s="140"/>
      <c r="K24" s="140"/>
      <c r="L24" s="140"/>
      <c r="M24" s="141" t="s">
        <v>1407</v>
      </c>
      <c r="N24" s="141"/>
      <c r="O24" s="141" t="s">
        <v>1225</v>
      </c>
      <c r="P24" s="141"/>
      <c r="Q24" s="141" t="s">
        <v>74</v>
      </c>
      <c r="R24" s="141"/>
      <c r="S24" s="84" t="s">
        <v>1475</v>
      </c>
      <c r="T24" s="84" t="s">
        <v>193</v>
      </c>
      <c r="U24" s="84" t="s">
        <v>193</v>
      </c>
      <c r="V24" s="84" t="str">
        <f>+IF(ISERR(U24/T24*100),"N/A",ROUND(U24/T24*100,2))</f>
        <v>N/A</v>
      </c>
      <c r="W24" s="85" t="str">
        <f>+IF(ISERR(U24/S24*100),"N/A",ROUND(U24/S24*100,2))</f>
        <v>N/A</v>
      </c>
    </row>
    <row r="25" spans="2:27" ht="56.25" customHeight="1" thickBot="1">
      <c r="B25" s="139" t="s">
        <v>1474</v>
      </c>
      <c r="C25" s="140"/>
      <c r="D25" s="140"/>
      <c r="E25" s="140"/>
      <c r="F25" s="140"/>
      <c r="G25" s="140"/>
      <c r="H25" s="140"/>
      <c r="I25" s="140"/>
      <c r="J25" s="140"/>
      <c r="K25" s="140"/>
      <c r="L25" s="140"/>
      <c r="M25" s="141" t="s">
        <v>1407</v>
      </c>
      <c r="N25" s="141"/>
      <c r="O25" s="141" t="s">
        <v>77</v>
      </c>
      <c r="P25" s="141"/>
      <c r="Q25" s="141" t="s">
        <v>74</v>
      </c>
      <c r="R25" s="141"/>
      <c r="S25" s="84" t="s">
        <v>1473</v>
      </c>
      <c r="T25" s="84" t="s">
        <v>193</v>
      </c>
      <c r="U25" s="84" t="s">
        <v>193</v>
      </c>
      <c r="V25" s="84" t="str">
        <f>+IF(ISERR(U25/T25*100),"N/A",ROUND(U25/T25*100,2))</f>
        <v>N/A</v>
      </c>
      <c r="W25" s="85" t="str">
        <f>+IF(ISERR(U25/S25*100),"N/A",ROUND(U25/S25*100,2))</f>
        <v>N/A</v>
      </c>
    </row>
    <row r="26" spans="2:27" ht="21.75" customHeight="1" thickTop="1" thickBot="1">
      <c r="B26" s="66" t="s">
        <v>82</v>
      </c>
      <c r="C26" s="67"/>
      <c r="D26" s="67"/>
      <c r="E26" s="67"/>
      <c r="F26" s="67"/>
      <c r="G26" s="67"/>
      <c r="H26" s="68"/>
      <c r="I26" s="68"/>
      <c r="J26" s="68"/>
      <c r="K26" s="68"/>
      <c r="L26" s="68"/>
      <c r="M26" s="68"/>
      <c r="N26" s="68"/>
      <c r="O26" s="68"/>
      <c r="P26" s="68"/>
      <c r="Q26" s="68"/>
      <c r="R26" s="68"/>
      <c r="S26" s="68"/>
      <c r="T26" s="68"/>
      <c r="U26" s="68"/>
      <c r="V26" s="68"/>
      <c r="W26" s="69"/>
      <c r="X26" s="76"/>
    </row>
    <row r="27" spans="2:27" ht="29.25" customHeight="1" thickTop="1" thickBot="1">
      <c r="B27" s="142" t="s">
        <v>2409</v>
      </c>
      <c r="C27" s="143"/>
      <c r="D27" s="143"/>
      <c r="E27" s="143"/>
      <c r="F27" s="143"/>
      <c r="G27" s="143"/>
      <c r="H27" s="143"/>
      <c r="I27" s="143"/>
      <c r="J27" s="143"/>
      <c r="K27" s="143"/>
      <c r="L27" s="143"/>
      <c r="M27" s="143"/>
      <c r="N27" s="143"/>
      <c r="O27" s="143"/>
      <c r="P27" s="143"/>
      <c r="Q27" s="144"/>
      <c r="R27" s="86" t="s">
        <v>81</v>
      </c>
      <c r="S27" s="132" t="s">
        <v>80</v>
      </c>
      <c r="T27" s="132"/>
      <c r="U27" s="87" t="s">
        <v>79</v>
      </c>
      <c r="V27" s="133" t="s">
        <v>78</v>
      </c>
      <c r="W27" s="134"/>
    </row>
    <row r="28" spans="2:27" ht="30.75" customHeight="1" thickBot="1">
      <c r="B28" s="145"/>
      <c r="C28" s="146"/>
      <c r="D28" s="146"/>
      <c r="E28" s="146"/>
      <c r="F28" s="146"/>
      <c r="G28" s="146"/>
      <c r="H28" s="146"/>
      <c r="I28" s="146"/>
      <c r="J28" s="146"/>
      <c r="K28" s="146"/>
      <c r="L28" s="146"/>
      <c r="M28" s="146"/>
      <c r="N28" s="146"/>
      <c r="O28" s="146"/>
      <c r="P28" s="146"/>
      <c r="Q28" s="147"/>
      <c r="R28" s="88" t="s">
        <v>76</v>
      </c>
      <c r="S28" s="88" t="s">
        <v>76</v>
      </c>
      <c r="T28" s="88" t="s">
        <v>77</v>
      </c>
      <c r="U28" s="88" t="s">
        <v>76</v>
      </c>
      <c r="V28" s="88" t="s">
        <v>75</v>
      </c>
      <c r="W28" s="89" t="s">
        <v>74</v>
      </c>
      <c r="Y28" s="76"/>
    </row>
    <row r="29" spans="2:27" ht="23.25" customHeight="1" thickBot="1">
      <c r="B29" s="135" t="s">
        <v>73</v>
      </c>
      <c r="C29" s="136"/>
      <c r="D29" s="136"/>
      <c r="E29" s="90" t="s">
        <v>1404</v>
      </c>
      <c r="F29" s="90"/>
      <c r="G29" s="90"/>
      <c r="H29" s="91"/>
      <c r="I29" s="91"/>
      <c r="J29" s="91"/>
      <c r="K29" s="91"/>
      <c r="L29" s="91"/>
      <c r="M29" s="91"/>
      <c r="N29" s="91"/>
      <c r="O29" s="91"/>
      <c r="P29" s="92"/>
      <c r="Q29" s="92"/>
      <c r="R29" s="93" t="s">
        <v>1472</v>
      </c>
      <c r="S29" s="93" t="s">
        <v>72</v>
      </c>
      <c r="T29" s="92"/>
      <c r="U29" s="93" t="s">
        <v>67</v>
      </c>
      <c r="V29" s="92"/>
      <c r="W29" s="94">
        <f>+IF(ISERR(U29/R29*100),"N/A",ROUND(U29/R29*100,2))</f>
        <v>0</v>
      </c>
    </row>
    <row r="30" spans="2:27" ht="26.25" customHeight="1" thickBot="1">
      <c r="B30" s="137" t="s">
        <v>71</v>
      </c>
      <c r="C30" s="138"/>
      <c r="D30" s="138"/>
      <c r="E30" s="95" t="s">
        <v>1404</v>
      </c>
      <c r="F30" s="95"/>
      <c r="G30" s="95"/>
      <c r="H30" s="96"/>
      <c r="I30" s="96"/>
      <c r="J30" s="96"/>
      <c r="K30" s="96"/>
      <c r="L30" s="96"/>
      <c r="M30" s="96"/>
      <c r="N30" s="96"/>
      <c r="O30" s="96"/>
      <c r="P30" s="97"/>
      <c r="Q30" s="97"/>
      <c r="R30" s="98" t="s">
        <v>67</v>
      </c>
      <c r="S30" s="98" t="s">
        <v>67</v>
      </c>
      <c r="T30" s="98" t="str">
        <f>+IF(ISERR(S30/R30*100),"N/A",ROUND(S30/R30*100,2))</f>
        <v>N/A</v>
      </c>
      <c r="U30" s="98" t="s">
        <v>67</v>
      </c>
      <c r="V30" s="98" t="str">
        <f>+IF(ISERR(U30/S30*100),"N/A",ROUND(U30/S30*100,2))</f>
        <v>N/A</v>
      </c>
      <c r="W30" s="99" t="str">
        <f>+IF(ISERR(U30/R30*100),"N/A",ROUND(U30/R30*100,2))</f>
        <v>N/A</v>
      </c>
    </row>
    <row r="31" spans="2:27" ht="22.5" customHeight="1" thickTop="1" thickBot="1">
      <c r="B31" s="66" t="s">
        <v>66</v>
      </c>
      <c r="C31" s="67"/>
      <c r="D31" s="67"/>
      <c r="E31" s="67"/>
      <c r="F31" s="67"/>
      <c r="G31" s="67"/>
      <c r="H31" s="68"/>
      <c r="I31" s="68"/>
      <c r="J31" s="68"/>
      <c r="K31" s="68"/>
      <c r="L31" s="68"/>
      <c r="M31" s="68"/>
      <c r="N31" s="68"/>
      <c r="O31" s="68"/>
      <c r="P31" s="68"/>
      <c r="Q31" s="68"/>
      <c r="R31" s="68"/>
      <c r="S31" s="68"/>
      <c r="T31" s="68"/>
      <c r="U31" s="68"/>
      <c r="V31" s="68"/>
      <c r="W31" s="69"/>
    </row>
    <row r="32" spans="2:27" ht="37.5" customHeight="1" thickTop="1">
      <c r="B32" s="123" t="s">
        <v>2244</v>
      </c>
      <c r="C32" s="124"/>
      <c r="D32" s="124"/>
      <c r="E32" s="124"/>
      <c r="F32" s="124"/>
      <c r="G32" s="124"/>
      <c r="H32" s="124"/>
      <c r="I32" s="124"/>
      <c r="J32" s="124"/>
      <c r="K32" s="124"/>
      <c r="L32" s="124"/>
      <c r="M32" s="124"/>
      <c r="N32" s="124"/>
      <c r="O32" s="124"/>
      <c r="P32" s="124"/>
      <c r="Q32" s="124"/>
      <c r="R32" s="124"/>
      <c r="S32" s="124"/>
      <c r="T32" s="124"/>
      <c r="U32" s="124"/>
      <c r="V32" s="124"/>
      <c r="W32" s="125"/>
    </row>
    <row r="33" spans="2:23" ht="20.5"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2245</v>
      </c>
      <c r="C34" s="124"/>
      <c r="D34" s="124"/>
      <c r="E34" s="124"/>
      <c r="F34" s="124"/>
      <c r="G34" s="124"/>
      <c r="H34" s="124"/>
      <c r="I34" s="124"/>
      <c r="J34" s="124"/>
      <c r="K34" s="124"/>
      <c r="L34" s="124"/>
      <c r="M34" s="124"/>
      <c r="N34" s="124"/>
      <c r="O34" s="124"/>
      <c r="P34" s="124"/>
      <c r="Q34" s="124"/>
      <c r="R34" s="124"/>
      <c r="S34" s="124"/>
      <c r="T34" s="124"/>
      <c r="U34" s="124"/>
      <c r="V34" s="124"/>
      <c r="W34" s="125"/>
    </row>
    <row r="35" spans="2:23" ht="68"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2246</v>
      </c>
      <c r="C36" s="124"/>
      <c r="D36" s="124"/>
      <c r="E36" s="124"/>
      <c r="F36" s="124"/>
      <c r="G36" s="124"/>
      <c r="H36" s="124"/>
      <c r="I36" s="124"/>
      <c r="J36" s="124"/>
      <c r="K36" s="124"/>
      <c r="L36" s="124"/>
      <c r="M36" s="124"/>
      <c r="N36" s="124"/>
      <c r="O36" s="124"/>
      <c r="P36" s="124"/>
      <c r="Q36" s="124"/>
      <c r="R36" s="124"/>
      <c r="S36" s="124"/>
      <c r="T36" s="124"/>
      <c r="U36" s="124"/>
      <c r="V36" s="124"/>
      <c r="W36" s="125"/>
    </row>
    <row r="37" spans="2:23" ht="12" thickBot="1">
      <c r="B37" s="129"/>
      <c r="C37" s="130"/>
      <c r="D37" s="130"/>
      <c r="E37" s="130"/>
      <c r="F37" s="130"/>
      <c r="G37" s="130"/>
      <c r="H37" s="130"/>
      <c r="I37" s="130"/>
      <c r="J37" s="130"/>
      <c r="K37" s="130"/>
      <c r="L37" s="130"/>
      <c r="M37" s="130"/>
      <c r="N37" s="130"/>
      <c r="O37" s="130"/>
      <c r="P37" s="130"/>
      <c r="Q37" s="130"/>
      <c r="R37" s="130"/>
      <c r="S37" s="130"/>
      <c r="T37" s="130"/>
      <c r="U37" s="130"/>
      <c r="V37" s="130"/>
      <c r="W37" s="131"/>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162</v>
      </c>
      <c r="D4" s="176" t="s">
        <v>35</v>
      </c>
      <c r="E4" s="176"/>
      <c r="F4" s="176"/>
      <c r="G4" s="176"/>
      <c r="H4" s="177"/>
      <c r="J4" s="178" t="s">
        <v>131</v>
      </c>
      <c r="K4" s="176"/>
      <c r="L4" s="71" t="s">
        <v>190</v>
      </c>
      <c r="M4" s="179" t="s">
        <v>189</v>
      </c>
      <c r="N4" s="179"/>
      <c r="O4" s="179"/>
      <c r="P4" s="179"/>
      <c r="Q4" s="180"/>
      <c r="R4" s="72"/>
      <c r="S4" s="181" t="s">
        <v>2124</v>
      </c>
      <c r="T4" s="182"/>
      <c r="U4" s="182"/>
      <c r="V4" s="166" t="s">
        <v>188</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180</v>
      </c>
      <c r="D6" s="159" t="s">
        <v>187</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186</v>
      </c>
      <c r="K8" s="57" t="s">
        <v>155</v>
      </c>
      <c r="L8" s="57" t="s">
        <v>185</v>
      </c>
      <c r="M8" s="57" t="s">
        <v>184</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183</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182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181</v>
      </c>
      <c r="C21" s="140"/>
      <c r="D21" s="140"/>
      <c r="E21" s="140"/>
      <c r="F21" s="140"/>
      <c r="G21" s="140"/>
      <c r="H21" s="140"/>
      <c r="I21" s="140"/>
      <c r="J21" s="140"/>
      <c r="K21" s="140"/>
      <c r="L21" s="140"/>
      <c r="M21" s="141" t="s">
        <v>180</v>
      </c>
      <c r="N21" s="141"/>
      <c r="O21" s="141" t="s">
        <v>77</v>
      </c>
      <c r="P21" s="141"/>
      <c r="Q21" s="141" t="s">
        <v>86</v>
      </c>
      <c r="R21" s="141"/>
      <c r="S21" s="84" t="s">
        <v>85</v>
      </c>
      <c r="T21" s="84" t="s">
        <v>89</v>
      </c>
      <c r="U21" s="84" t="s">
        <v>179</v>
      </c>
      <c r="V21" s="84">
        <f>+IF(ISERR(U21/T21*100),"N/A",ROUND(U21/T21*100,2))</f>
        <v>106.58</v>
      </c>
      <c r="W21" s="85">
        <f>+IF(ISERR(U21/S21*100),"N/A",ROUND(U21/S21*100,2))</f>
        <v>53.29</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177</v>
      </c>
      <c r="F25" s="90"/>
      <c r="G25" s="90"/>
      <c r="H25" s="91"/>
      <c r="I25" s="91"/>
      <c r="J25" s="91"/>
      <c r="K25" s="91"/>
      <c r="L25" s="91"/>
      <c r="M25" s="91"/>
      <c r="N25" s="91"/>
      <c r="O25" s="91"/>
      <c r="P25" s="92"/>
      <c r="Q25" s="92"/>
      <c r="R25" s="93" t="s">
        <v>178</v>
      </c>
      <c r="S25" s="93" t="s">
        <v>72</v>
      </c>
      <c r="T25" s="92"/>
      <c r="U25" s="93" t="s">
        <v>175</v>
      </c>
      <c r="V25" s="92"/>
      <c r="W25" s="94">
        <f>+IF(ISERR(U25/R25*100),"N/A",ROUND(U25/R25*100,2))</f>
        <v>9.8000000000000007</v>
      </c>
    </row>
    <row r="26" spans="2:27" ht="26.25" customHeight="1" thickBot="1">
      <c r="B26" s="137" t="s">
        <v>71</v>
      </c>
      <c r="C26" s="138"/>
      <c r="D26" s="138"/>
      <c r="E26" s="95" t="s">
        <v>177</v>
      </c>
      <c r="F26" s="95"/>
      <c r="G26" s="95"/>
      <c r="H26" s="96"/>
      <c r="I26" s="96"/>
      <c r="J26" s="96"/>
      <c r="K26" s="96"/>
      <c r="L26" s="96"/>
      <c r="M26" s="96"/>
      <c r="N26" s="96"/>
      <c r="O26" s="96"/>
      <c r="P26" s="97"/>
      <c r="Q26" s="97"/>
      <c r="R26" s="98" t="s">
        <v>176</v>
      </c>
      <c r="S26" s="98" t="s">
        <v>175</v>
      </c>
      <c r="T26" s="98">
        <f>+IF(ISERR(S26/R26*100),"N/A",ROUND(S26/R26*100,2))</f>
        <v>11.45</v>
      </c>
      <c r="U26" s="98" t="s">
        <v>175</v>
      </c>
      <c r="V26" s="98">
        <f>+IF(ISERR(U26/S26*100),"N/A",ROUND(U26/S26*100,2))</f>
        <v>100</v>
      </c>
      <c r="W26" s="99">
        <f>+IF(ISERR(U26/R26*100),"N/A",ROUND(U26/R26*100,2))</f>
        <v>11.45</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2399</v>
      </c>
      <c r="C28" s="124"/>
      <c r="D28" s="124"/>
      <c r="E28" s="124"/>
      <c r="F28" s="124"/>
      <c r="G28" s="124"/>
      <c r="H28" s="124"/>
      <c r="I28" s="124"/>
      <c r="J28" s="124"/>
      <c r="K28" s="124"/>
      <c r="L28" s="124"/>
      <c r="M28" s="124"/>
      <c r="N28" s="124"/>
      <c r="O28" s="124"/>
      <c r="P28" s="124"/>
      <c r="Q28" s="124"/>
      <c r="R28" s="124"/>
      <c r="S28" s="124"/>
      <c r="T28" s="124"/>
      <c r="U28" s="124"/>
      <c r="V28" s="124"/>
      <c r="W28" s="125"/>
    </row>
    <row r="29" spans="2:27" ht="29.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2400</v>
      </c>
      <c r="C30" s="124"/>
      <c r="D30" s="124"/>
      <c r="E30" s="124"/>
      <c r="F30" s="124"/>
      <c r="G30" s="124"/>
      <c r="H30" s="124"/>
      <c r="I30" s="124"/>
      <c r="J30" s="124"/>
      <c r="K30" s="124"/>
      <c r="L30" s="124"/>
      <c r="M30" s="124"/>
      <c r="N30" s="124"/>
      <c r="O30" s="124"/>
      <c r="P30" s="124"/>
      <c r="Q30" s="124"/>
      <c r="R30" s="124"/>
      <c r="S30" s="124"/>
      <c r="T30" s="124"/>
      <c r="U30" s="124"/>
      <c r="V30" s="124"/>
      <c r="W30" s="125"/>
    </row>
    <row r="31" spans="2:27" ht="37"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2401</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tabColor indexed="53"/>
  </sheetPr>
  <dimension ref="A1:AA39"/>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1500</v>
      </c>
      <c r="D4" s="176" t="s">
        <v>51</v>
      </c>
      <c r="E4" s="176"/>
      <c r="F4" s="176"/>
      <c r="G4" s="176"/>
      <c r="H4" s="177"/>
      <c r="J4" s="178" t="s">
        <v>131</v>
      </c>
      <c r="K4" s="176"/>
      <c r="L4" s="71" t="s">
        <v>446</v>
      </c>
      <c r="M4" s="179" t="s">
        <v>1499</v>
      </c>
      <c r="N4" s="179"/>
      <c r="O4" s="179"/>
      <c r="P4" s="179"/>
      <c r="Q4" s="180"/>
      <c r="R4" s="72"/>
      <c r="S4" s="181" t="s">
        <v>2124</v>
      </c>
      <c r="T4" s="182"/>
      <c r="U4" s="182"/>
      <c r="V4" s="166" t="s">
        <v>1498</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562</v>
      </c>
      <c r="D6" s="159" t="s">
        <v>1497</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1357</v>
      </c>
      <c r="K8" s="57" t="s">
        <v>1496</v>
      </c>
      <c r="L8" s="57" t="s">
        <v>1357</v>
      </c>
      <c r="M8" s="57" t="s">
        <v>1496</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77" customHeight="1" thickTop="1" thickBot="1">
      <c r="B10" s="77" t="s">
        <v>118</v>
      </c>
      <c r="C10" s="166" t="s">
        <v>1495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1494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1493</v>
      </c>
      <c r="C21" s="140"/>
      <c r="D21" s="140"/>
      <c r="E21" s="140"/>
      <c r="F21" s="140"/>
      <c r="G21" s="140"/>
      <c r="H21" s="140"/>
      <c r="I21" s="140"/>
      <c r="J21" s="140"/>
      <c r="K21" s="140"/>
      <c r="L21" s="140"/>
      <c r="M21" s="141" t="s">
        <v>562</v>
      </c>
      <c r="N21" s="141"/>
      <c r="O21" s="141" t="s">
        <v>77</v>
      </c>
      <c r="P21" s="141"/>
      <c r="Q21" s="141" t="s">
        <v>74</v>
      </c>
      <c r="R21" s="141"/>
      <c r="S21" s="84" t="s">
        <v>1314</v>
      </c>
      <c r="T21" s="84" t="s">
        <v>193</v>
      </c>
      <c r="U21" s="84" t="s">
        <v>193</v>
      </c>
      <c r="V21" s="84" t="str">
        <f>+IF(ISERR(U21/T21*100),"N/A",ROUND(U21/T21*100,2))</f>
        <v>N/A</v>
      </c>
      <c r="W21" s="85" t="str">
        <f>+IF(ISERR(U21/S21*100),"N/A",ROUND(U21/S21*100,2))</f>
        <v>N/A</v>
      </c>
    </row>
    <row r="22" spans="2:27" ht="56.25" customHeight="1">
      <c r="B22" s="139" t="s">
        <v>1492</v>
      </c>
      <c r="C22" s="140"/>
      <c r="D22" s="140"/>
      <c r="E22" s="140"/>
      <c r="F22" s="140"/>
      <c r="G22" s="140"/>
      <c r="H22" s="140"/>
      <c r="I22" s="140"/>
      <c r="J22" s="140"/>
      <c r="K22" s="140"/>
      <c r="L22" s="140"/>
      <c r="M22" s="141" t="s">
        <v>562</v>
      </c>
      <c r="N22" s="141"/>
      <c r="O22" s="141" t="s">
        <v>77</v>
      </c>
      <c r="P22" s="141"/>
      <c r="Q22" s="141" t="s">
        <v>74</v>
      </c>
      <c r="R22" s="141"/>
      <c r="S22" s="84" t="s">
        <v>499</v>
      </c>
      <c r="T22" s="84" t="s">
        <v>193</v>
      </c>
      <c r="U22" s="84" t="s">
        <v>193</v>
      </c>
      <c r="V22" s="84" t="str">
        <f>+IF(ISERR(U22/T22*100),"N/A",ROUND(U22/T22*100,2))</f>
        <v>N/A</v>
      </c>
      <c r="W22" s="85" t="str">
        <f>+IF(ISERR(U22/S22*100),"N/A",ROUND(U22/S22*100,2))</f>
        <v>N/A</v>
      </c>
    </row>
    <row r="23" spans="2:27" ht="56.25" customHeight="1">
      <c r="B23" s="139" t="s">
        <v>1491</v>
      </c>
      <c r="C23" s="140"/>
      <c r="D23" s="140"/>
      <c r="E23" s="140"/>
      <c r="F23" s="140"/>
      <c r="G23" s="140"/>
      <c r="H23" s="140"/>
      <c r="I23" s="140"/>
      <c r="J23" s="140"/>
      <c r="K23" s="140"/>
      <c r="L23" s="140"/>
      <c r="M23" s="141" t="s">
        <v>562</v>
      </c>
      <c r="N23" s="141"/>
      <c r="O23" s="141" t="s">
        <v>77</v>
      </c>
      <c r="P23" s="141"/>
      <c r="Q23" s="141" t="s">
        <v>86</v>
      </c>
      <c r="R23" s="141"/>
      <c r="S23" s="84" t="s">
        <v>85</v>
      </c>
      <c r="T23" s="84" t="s">
        <v>67</v>
      </c>
      <c r="U23" s="84" t="s">
        <v>67</v>
      </c>
      <c r="V23" s="84" t="str">
        <f>+IF(ISERR(U23/T23*100),"N/A",ROUND(U23/T23*100,2))</f>
        <v>N/A</v>
      </c>
      <c r="W23" s="85">
        <f>+IF(ISERR(U23/S23*100),"N/A",ROUND(U23/S23*100,2))</f>
        <v>0</v>
      </c>
    </row>
    <row r="24" spans="2:27" ht="56.25" customHeight="1">
      <c r="B24" s="139" t="s">
        <v>1490</v>
      </c>
      <c r="C24" s="140"/>
      <c r="D24" s="140"/>
      <c r="E24" s="140"/>
      <c r="F24" s="140"/>
      <c r="G24" s="140"/>
      <c r="H24" s="140"/>
      <c r="I24" s="140"/>
      <c r="J24" s="140"/>
      <c r="K24" s="140"/>
      <c r="L24" s="140"/>
      <c r="M24" s="141" t="s">
        <v>562</v>
      </c>
      <c r="N24" s="141"/>
      <c r="O24" s="141" t="s">
        <v>77</v>
      </c>
      <c r="P24" s="141"/>
      <c r="Q24" s="141" t="s">
        <v>74</v>
      </c>
      <c r="R24" s="141"/>
      <c r="S24" s="84" t="s">
        <v>390</v>
      </c>
      <c r="T24" s="84" t="s">
        <v>193</v>
      </c>
      <c r="U24" s="84" t="s">
        <v>193</v>
      </c>
      <c r="V24" s="84" t="str">
        <f>+IF(ISERR(U24/T24*100),"N/A",ROUND(U24/T24*100,2))</f>
        <v>N/A</v>
      </c>
      <c r="W24" s="85" t="str">
        <f>+IF(ISERR(U24/S24*100),"N/A",ROUND(U24/S24*100,2))</f>
        <v>N/A</v>
      </c>
    </row>
    <row r="25" spans="2:27" ht="56.25" customHeight="1" thickBot="1">
      <c r="B25" s="139" t="s">
        <v>1489</v>
      </c>
      <c r="C25" s="140"/>
      <c r="D25" s="140"/>
      <c r="E25" s="140"/>
      <c r="F25" s="140"/>
      <c r="G25" s="140"/>
      <c r="H25" s="140"/>
      <c r="I25" s="140"/>
      <c r="J25" s="140"/>
      <c r="K25" s="140"/>
      <c r="L25" s="140"/>
      <c r="M25" s="141" t="s">
        <v>562</v>
      </c>
      <c r="N25" s="141"/>
      <c r="O25" s="141" t="s">
        <v>77</v>
      </c>
      <c r="P25" s="141"/>
      <c r="Q25" s="141" t="s">
        <v>74</v>
      </c>
      <c r="R25" s="141"/>
      <c r="S25" s="84" t="s">
        <v>499</v>
      </c>
      <c r="T25" s="84" t="s">
        <v>193</v>
      </c>
      <c r="U25" s="84" t="s">
        <v>193</v>
      </c>
      <c r="V25" s="84" t="str">
        <f>+IF(ISERR(U25/T25*100),"N/A",ROUND(U25/T25*100,2))</f>
        <v>N/A</v>
      </c>
      <c r="W25" s="85" t="str">
        <f>+IF(ISERR(U25/S25*100),"N/A",ROUND(U25/S25*100,2))</f>
        <v>N/A</v>
      </c>
    </row>
    <row r="26" spans="2:27" ht="21.75" customHeight="1" thickTop="1" thickBot="1">
      <c r="B26" s="66" t="s">
        <v>82</v>
      </c>
      <c r="C26" s="67"/>
      <c r="D26" s="67"/>
      <c r="E26" s="67"/>
      <c r="F26" s="67"/>
      <c r="G26" s="67"/>
      <c r="H26" s="68"/>
      <c r="I26" s="68"/>
      <c r="J26" s="68"/>
      <c r="K26" s="68"/>
      <c r="L26" s="68"/>
      <c r="M26" s="68"/>
      <c r="N26" s="68"/>
      <c r="O26" s="68"/>
      <c r="P26" s="68"/>
      <c r="Q26" s="68"/>
      <c r="R26" s="68"/>
      <c r="S26" s="68"/>
      <c r="T26" s="68"/>
      <c r="U26" s="68"/>
      <c r="V26" s="68"/>
      <c r="W26" s="69"/>
      <c r="X26" s="76"/>
    </row>
    <row r="27" spans="2:27" ht="29.25" customHeight="1" thickTop="1" thickBot="1">
      <c r="B27" s="142" t="s">
        <v>2409</v>
      </c>
      <c r="C27" s="143"/>
      <c r="D27" s="143"/>
      <c r="E27" s="143"/>
      <c r="F27" s="143"/>
      <c r="G27" s="143"/>
      <c r="H27" s="143"/>
      <c r="I27" s="143"/>
      <c r="J27" s="143"/>
      <c r="K27" s="143"/>
      <c r="L27" s="143"/>
      <c r="M27" s="143"/>
      <c r="N27" s="143"/>
      <c r="O27" s="143"/>
      <c r="P27" s="143"/>
      <c r="Q27" s="144"/>
      <c r="R27" s="86" t="s">
        <v>81</v>
      </c>
      <c r="S27" s="132" t="s">
        <v>80</v>
      </c>
      <c r="T27" s="132"/>
      <c r="U27" s="87" t="s">
        <v>79</v>
      </c>
      <c r="V27" s="133" t="s">
        <v>78</v>
      </c>
      <c r="W27" s="134"/>
    </row>
    <row r="28" spans="2:27" ht="30.75" customHeight="1" thickBot="1">
      <c r="B28" s="145"/>
      <c r="C28" s="146"/>
      <c r="D28" s="146"/>
      <c r="E28" s="146"/>
      <c r="F28" s="146"/>
      <c r="G28" s="146"/>
      <c r="H28" s="146"/>
      <c r="I28" s="146"/>
      <c r="J28" s="146"/>
      <c r="K28" s="146"/>
      <c r="L28" s="146"/>
      <c r="M28" s="146"/>
      <c r="N28" s="146"/>
      <c r="O28" s="146"/>
      <c r="P28" s="146"/>
      <c r="Q28" s="147"/>
      <c r="R28" s="88" t="s">
        <v>76</v>
      </c>
      <c r="S28" s="88" t="s">
        <v>76</v>
      </c>
      <c r="T28" s="88" t="s">
        <v>77</v>
      </c>
      <c r="U28" s="88" t="s">
        <v>76</v>
      </c>
      <c r="V28" s="88" t="s">
        <v>75</v>
      </c>
      <c r="W28" s="89" t="s">
        <v>74</v>
      </c>
      <c r="Y28" s="76"/>
    </row>
    <row r="29" spans="2:27" ht="23.25" customHeight="1" thickBot="1">
      <c r="B29" s="135" t="s">
        <v>73</v>
      </c>
      <c r="C29" s="136"/>
      <c r="D29" s="136"/>
      <c r="E29" s="90" t="s">
        <v>548</v>
      </c>
      <c r="F29" s="90"/>
      <c r="G29" s="90"/>
      <c r="H29" s="91"/>
      <c r="I29" s="91"/>
      <c r="J29" s="91"/>
      <c r="K29" s="91"/>
      <c r="L29" s="91"/>
      <c r="M29" s="91"/>
      <c r="N29" s="91"/>
      <c r="O29" s="91"/>
      <c r="P29" s="92"/>
      <c r="Q29" s="92"/>
      <c r="R29" s="93" t="s">
        <v>1488</v>
      </c>
      <c r="S29" s="93" t="s">
        <v>72</v>
      </c>
      <c r="T29" s="92"/>
      <c r="U29" s="93" t="s">
        <v>67</v>
      </c>
      <c r="V29" s="92"/>
      <c r="W29" s="94">
        <f>+IF(ISERR(U29/R29*100),"N/A",ROUND(U29/R29*100,2))</f>
        <v>0</v>
      </c>
    </row>
    <row r="30" spans="2:27" ht="26.25" customHeight="1">
      <c r="B30" s="137" t="s">
        <v>71</v>
      </c>
      <c r="C30" s="138"/>
      <c r="D30" s="138"/>
      <c r="E30" s="95" t="s">
        <v>548</v>
      </c>
      <c r="F30" s="95"/>
      <c r="G30" s="95"/>
      <c r="H30" s="96"/>
      <c r="I30" s="96"/>
      <c r="J30" s="96"/>
      <c r="K30" s="96"/>
      <c r="L30" s="96"/>
      <c r="M30" s="96"/>
      <c r="N30" s="96"/>
      <c r="O30" s="96"/>
      <c r="P30" s="97"/>
      <c r="Q30" s="97"/>
      <c r="R30" s="98" t="s">
        <v>67</v>
      </c>
      <c r="S30" s="98" t="s">
        <v>67</v>
      </c>
      <c r="T30" s="98" t="str">
        <f>+IF(ISERR(S30/R30*100),"N/A",ROUND(S30/R30*100,2))</f>
        <v>N/A</v>
      </c>
      <c r="U30" s="98" t="s">
        <v>67</v>
      </c>
      <c r="V30" s="98" t="str">
        <f>+IF(ISERR(U30/S30*100),"N/A",ROUND(U30/S30*100,2))</f>
        <v>N/A</v>
      </c>
      <c r="W30" s="99" t="str">
        <f>+IF(ISERR(U30/R30*100),"N/A",ROUND(U30/R30*100,2))</f>
        <v>N/A</v>
      </c>
    </row>
    <row r="31" spans="2:27" ht="23.25" customHeight="1" thickBot="1">
      <c r="B31" s="135" t="s">
        <v>73</v>
      </c>
      <c r="C31" s="136"/>
      <c r="D31" s="136"/>
      <c r="E31" s="90" t="s">
        <v>2426</v>
      </c>
      <c r="F31" s="90"/>
      <c r="G31" s="90"/>
      <c r="H31" s="91"/>
      <c r="I31" s="91"/>
      <c r="J31" s="91"/>
      <c r="K31" s="91"/>
      <c r="L31" s="91"/>
      <c r="M31" s="91"/>
      <c r="N31" s="91"/>
      <c r="O31" s="91"/>
      <c r="P31" s="92"/>
      <c r="Q31" s="92"/>
      <c r="R31" s="93">
        <v>0</v>
      </c>
      <c r="S31" s="93" t="s">
        <v>72</v>
      </c>
      <c r="T31" s="92"/>
      <c r="U31" s="93" t="s">
        <v>67</v>
      </c>
      <c r="V31" s="92"/>
      <c r="W31" s="94" t="str">
        <f>+IF(ISERR(U31/R31*100),"N/A",ROUND(U31/R31*100,2))</f>
        <v>N/A</v>
      </c>
    </row>
    <row r="32" spans="2:27" ht="26.25" customHeight="1" thickBot="1">
      <c r="B32" s="137" t="s">
        <v>71</v>
      </c>
      <c r="C32" s="138"/>
      <c r="D32" s="138"/>
      <c r="E32" s="90" t="s">
        <v>2426</v>
      </c>
      <c r="F32" s="95"/>
      <c r="G32" s="95"/>
      <c r="H32" s="96"/>
      <c r="I32" s="96"/>
      <c r="J32" s="96"/>
      <c r="K32" s="96"/>
      <c r="L32" s="96"/>
      <c r="M32" s="96"/>
      <c r="N32" s="96"/>
      <c r="O32" s="96"/>
      <c r="P32" s="97"/>
      <c r="Q32" s="97"/>
      <c r="R32" s="98" t="s">
        <v>67</v>
      </c>
      <c r="S32" s="98">
        <v>6.32</v>
      </c>
      <c r="T32" s="98" t="str">
        <f>+IF(ISERR(S32/R32*100),"N/A",ROUND(S32/R32*100,2))</f>
        <v>N/A</v>
      </c>
      <c r="U32" s="98" t="s">
        <v>67</v>
      </c>
      <c r="V32" s="98">
        <f>+IF(ISERR(U32/S32*100),"N/A",ROUND(U32/S32*100,2))</f>
        <v>0</v>
      </c>
      <c r="W32" s="99" t="str">
        <f>+IF(ISERR(U32/R32*100),"N/A",ROUND(U32/R32*100,2))</f>
        <v>N/A</v>
      </c>
    </row>
    <row r="33" spans="2:23" ht="22.5" customHeight="1" thickTop="1" thickBot="1">
      <c r="B33" s="66" t="s">
        <v>66</v>
      </c>
      <c r="C33" s="67"/>
      <c r="D33" s="67"/>
      <c r="E33" s="67"/>
      <c r="F33" s="67"/>
      <c r="G33" s="67"/>
      <c r="H33" s="68"/>
      <c r="I33" s="68"/>
      <c r="J33" s="68"/>
      <c r="K33" s="68"/>
      <c r="L33" s="68"/>
      <c r="M33" s="68"/>
      <c r="N33" s="68"/>
      <c r="O33" s="68"/>
      <c r="P33" s="68"/>
      <c r="Q33" s="68"/>
      <c r="R33" s="68"/>
      <c r="S33" s="68"/>
      <c r="T33" s="68"/>
      <c r="U33" s="68"/>
      <c r="V33" s="68"/>
      <c r="W33" s="69"/>
    </row>
    <row r="34" spans="2:23" ht="37.5" customHeight="1" thickTop="1">
      <c r="B34" s="123" t="s">
        <v>2241</v>
      </c>
      <c r="C34" s="124"/>
      <c r="D34" s="124"/>
      <c r="E34" s="124"/>
      <c r="F34" s="124"/>
      <c r="G34" s="124"/>
      <c r="H34" s="124"/>
      <c r="I34" s="124"/>
      <c r="J34" s="124"/>
      <c r="K34" s="124"/>
      <c r="L34" s="124"/>
      <c r="M34" s="124"/>
      <c r="N34" s="124"/>
      <c r="O34" s="124"/>
      <c r="P34" s="124"/>
      <c r="Q34" s="124"/>
      <c r="R34" s="124"/>
      <c r="S34" s="124"/>
      <c r="T34" s="124"/>
      <c r="U34" s="124"/>
      <c r="V34" s="124"/>
      <c r="W34" s="125"/>
    </row>
    <row r="35" spans="2:23" ht="98"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2242</v>
      </c>
      <c r="C36" s="124"/>
      <c r="D36" s="124"/>
      <c r="E36" s="124"/>
      <c r="F36" s="124"/>
      <c r="G36" s="124"/>
      <c r="H36" s="124"/>
      <c r="I36" s="124"/>
      <c r="J36" s="124"/>
      <c r="K36" s="124"/>
      <c r="L36" s="124"/>
      <c r="M36" s="124"/>
      <c r="N36" s="124"/>
      <c r="O36" s="124"/>
      <c r="P36" s="124"/>
      <c r="Q36" s="124"/>
      <c r="R36" s="124"/>
      <c r="S36" s="124"/>
      <c r="T36" s="124"/>
      <c r="U36" s="124"/>
      <c r="V36" s="124"/>
      <c r="W36" s="125"/>
    </row>
    <row r="37" spans="2:23" ht="23.5" customHeight="1" thickBot="1">
      <c r="B37" s="126"/>
      <c r="C37" s="127"/>
      <c r="D37" s="127"/>
      <c r="E37" s="127"/>
      <c r="F37" s="127"/>
      <c r="G37" s="127"/>
      <c r="H37" s="127"/>
      <c r="I37" s="127"/>
      <c r="J37" s="127"/>
      <c r="K37" s="127"/>
      <c r="L37" s="127"/>
      <c r="M37" s="127"/>
      <c r="N37" s="127"/>
      <c r="O37" s="127"/>
      <c r="P37" s="127"/>
      <c r="Q37" s="127"/>
      <c r="R37" s="127"/>
      <c r="S37" s="127"/>
      <c r="T37" s="127"/>
      <c r="U37" s="127"/>
      <c r="V37" s="127"/>
      <c r="W37" s="128"/>
    </row>
    <row r="38" spans="2:23" ht="37.5" customHeight="1" thickTop="1">
      <c r="B38" s="123" t="s">
        <v>2243</v>
      </c>
      <c r="C38" s="124"/>
      <c r="D38" s="124"/>
      <c r="E38" s="124"/>
      <c r="F38" s="124"/>
      <c r="G38" s="124"/>
      <c r="H38" s="124"/>
      <c r="I38" s="124"/>
      <c r="J38" s="124"/>
      <c r="K38" s="124"/>
      <c r="L38" s="124"/>
      <c r="M38" s="124"/>
      <c r="N38" s="124"/>
      <c r="O38" s="124"/>
      <c r="P38" s="124"/>
      <c r="Q38" s="124"/>
      <c r="R38" s="124"/>
      <c r="S38" s="124"/>
      <c r="T38" s="124"/>
      <c r="U38" s="124"/>
      <c r="V38" s="124"/>
      <c r="W38" s="125"/>
    </row>
    <row r="39" spans="2:23" ht="12" thickBot="1">
      <c r="B39" s="129"/>
      <c r="C39" s="130"/>
      <c r="D39" s="130"/>
      <c r="E39" s="130"/>
      <c r="F39" s="130"/>
      <c r="G39" s="130"/>
      <c r="H39" s="130"/>
      <c r="I39" s="130"/>
      <c r="J39" s="130"/>
      <c r="K39" s="130"/>
      <c r="L39" s="130"/>
      <c r="M39" s="130"/>
      <c r="N39" s="130"/>
      <c r="O39" s="130"/>
      <c r="P39" s="130"/>
      <c r="Q39" s="130"/>
      <c r="R39" s="130"/>
      <c r="S39" s="130"/>
      <c r="T39" s="130"/>
      <c r="U39" s="130"/>
      <c r="V39" s="130"/>
      <c r="W39" s="131"/>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6:W37"/>
    <mergeCell ref="B38:W39"/>
    <mergeCell ref="B27:Q28"/>
    <mergeCell ref="S27:T27"/>
    <mergeCell ref="V27:W27"/>
    <mergeCell ref="B29:D29"/>
    <mergeCell ref="B30:D30"/>
    <mergeCell ref="B34:W35"/>
    <mergeCell ref="B31:D31"/>
    <mergeCell ref="B32:D32"/>
  </mergeCells>
  <printOptions horizontalCentered="1"/>
  <pageMargins left="0.7" right="0.7" top="0.75" bottom="0.75" header="0.3" footer="0.3"/>
  <pageSetup paperSize="119" scale="50" fitToHeight="6" orientation="landscape" r:id="rId1"/>
  <headerFooter>
    <oddFooter>&amp;R&amp;P de &amp;N</oddFooter>
  </headerFooter>
  <rowBreaks count="2" manualBreakCount="2">
    <brk id="16" min="1" max="20" man="1"/>
    <brk id="37" min="1" max="22"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1510</v>
      </c>
      <c r="D4" s="176" t="s">
        <v>52</v>
      </c>
      <c r="E4" s="176"/>
      <c r="F4" s="176"/>
      <c r="G4" s="176"/>
      <c r="H4" s="177"/>
      <c r="J4" s="178" t="s">
        <v>131</v>
      </c>
      <c r="K4" s="176"/>
      <c r="L4" s="71" t="s">
        <v>235</v>
      </c>
      <c r="M4" s="179" t="s">
        <v>1509</v>
      </c>
      <c r="N4" s="179"/>
      <c r="O4" s="179"/>
      <c r="P4" s="179"/>
      <c r="Q4" s="180"/>
      <c r="R4" s="72"/>
      <c r="S4" s="181" t="s">
        <v>2124</v>
      </c>
      <c r="T4" s="182"/>
      <c r="U4" s="182"/>
      <c r="V4" s="166" t="s">
        <v>276</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287</v>
      </c>
      <c r="D6" s="159" t="s">
        <v>1508</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1507</v>
      </c>
      <c r="K8" s="57" t="s">
        <v>1506</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1505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1504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1503</v>
      </c>
      <c r="C21" s="140"/>
      <c r="D21" s="140"/>
      <c r="E21" s="140"/>
      <c r="F21" s="140"/>
      <c r="G21" s="140"/>
      <c r="H21" s="140"/>
      <c r="I21" s="140"/>
      <c r="J21" s="140"/>
      <c r="K21" s="140"/>
      <c r="L21" s="140"/>
      <c r="M21" s="141" t="s">
        <v>287</v>
      </c>
      <c r="N21" s="141"/>
      <c r="O21" s="141" t="s">
        <v>77</v>
      </c>
      <c r="P21" s="141"/>
      <c r="Q21" s="141" t="s">
        <v>86</v>
      </c>
      <c r="R21" s="141"/>
      <c r="S21" s="84" t="s">
        <v>89</v>
      </c>
      <c r="T21" s="84" t="s">
        <v>307</v>
      </c>
      <c r="U21" s="84" t="s">
        <v>67</v>
      </c>
      <c r="V21" s="84">
        <f>+IF(ISERR(U21/T21*100),"N/A",ROUND(U21/T21*100,2))</f>
        <v>0</v>
      </c>
      <c r="W21" s="85">
        <f>+IF(ISERR(U21/S21*100),"N/A",ROUND(U21/S21*100,2))</f>
        <v>0</v>
      </c>
    </row>
    <row r="22" spans="2:27" ht="56.25" customHeight="1" thickBot="1">
      <c r="B22" s="139" t="s">
        <v>1502</v>
      </c>
      <c r="C22" s="140"/>
      <c r="D22" s="140"/>
      <c r="E22" s="140"/>
      <c r="F22" s="140"/>
      <c r="G22" s="140"/>
      <c r="H22" s="140"/>
      <c r="I22" s="140"/>
      <c r="J22" s="140"/>
      <c r="K22" s="140"/>
      <c r="L22" s="140"/>
      <c r="M22" s="141" t="s">
        <v>287</v>
      </c>
      <c r="N22" s="141"/>
      <c r="O22" s="141" t="s">
        <v>77</v>
      </c>
      <c r="P22" s="141"/>
      <c r="Q22" s="141" t="s">
        <v>86</v>
      </c>
      <c r="R22" s="141"/>
      <c r="S22" s="84" t="s">
        <v>254</v>
      </c>
      <c r="T22" s="84" t="s">
        <v>147</v>
      </c>
      <c r="U22" s="84" t="s">
        <v>67</v>
      </c>
      <c r="V22" s="84">
        <f>+IF(ISERR(U22/T22*100),"N/A",ROUND(U22/T22*100,2))</f>
        <v>0</v>
      </c>
      <c r="W22" s="85">
        <f>+IF(ISERR(U22/S22*100),"N/A",ROUND(U22/S22*100,2))</f>
        <v>0</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277</v>
      </c>
      <c r="F26" s="90"/>
      <c r="G26" s="90"/>
      <c r="H26" s="91"/>
      <c r="I26" s="91"/>
      <c r="J26" s="91"/>
      <c r="K26" s="91"/>
      <c r="L26" s="91"/>
      <c r="M26" s="91"/>
      <c r="N26" s="91"/>
      <c r="O26" s="91"/>
      <c r="P26" s="92"/>
      <c r="Q26" s="92"/>
      <c r="R26" s="93" t="s">
        <v>276</v>
      </c>
      <c r="S26" s="93" t="s">
        <v>72</v>
      </c>
      <c r="T26" s="92"/>
      <c r="U26" s="93" t="s">
        <v>67</v>
      </c>
      <c r="V26" s="92"/>
      <c r="W26" s="94">
        <f>+IF(ISERR(U26/R26*100),"N/A",ROUND(U26/R26*100,2))</f>
        <v>0</v>
      </c>
    </row>
    <row r="27" spans="2:27" ht="26.25" customHeight="1" thickBot="1">
      <c r="B27" s="137" t="s">
        <v>71</v>
      </c>
      <c r="C27" s="138"/>
      <c r="D27" s="138"/>
      <c r="E27" s="95" t="s">
        <v>277</v>
      </c>
      <c r="F27" s="95"/>
      <c r="G27" s="95"/>
      <c r="H27" s="96"/>
      <c r="I27" s="96"/>
      <c r="J27" s="96"/>
      <c r="K27" s="96"/>
      <c r="L27" s="96"/>
      <c r="M27" s="96"/>
      <c r="N27" s="96"/>
      <c r="O27" s="96"/>
      <c r="P27" s="97"/>
      <c r="Q27" s="97"/>
      <c r="R27" s="98" t="s">
        <v>276</v>
      </c>
      <c r="S27" s="98" t="s">
        <v>1501</v>
      </c>
      <c r="T27" s="98">
        <f>+IF(ISERR(S27/R27*100),"N/A",ROUND(S27/R27*100,2))</f>
        <v>72.73</v>
      </c>
      <c r="U27" s="98" t="s">
        <v>67</v>
      </c>
      <c r="V27" s="98">
        <f>+IF(ISERR(U27/S27*100),"N/A",ROUND(U27/S27*100,2))</f>
        <v>0</v>
      </c>
      <c r="W27" s="99">
        <f>+IF(ISERR(U27/R27*100),"N/A",ROUND(U27/R27*100,2))</f>
        <v>0</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2238</v>
      </c>
      <c r="C29" s="124"/>
      <c r="D29" s="124"/>
      <c r="E29" s="124"/>
      <c r="F29" s="124"/>
      <c r="G29" s="124"/>
      <c r="H29" s="124"/>
      <c r="I29" s="124"/>
      <c r="J29" s="124"/>
      <c r="K29" s="124"/>
      <c r="L29" s="124"/>
      <c r="M29" s="124"/>
      <c r="N29" s="124"/>
      <c r="O29" s="124"/>
      <c r="P29" s="124"/>
      <c r="Q29" s="124"/>
      <c r="R29" s="124"/>
      <c r="S29" s="124"/>
      <c r="T29" s="124"/>
      <c r="U29" s="124"/>
      <c r="V29" s="124"/>
      <c r="W29" s="125"/>
    </row>
    <row r="30" spans="2:27" ht="52.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2239</v>
      </c>
      <c r="C31" s="124"/>
      <c r="D31" s="124"/>
      <c r="E31" s="124"/>
      <c r="F31" s="124"/>
      <c r="G31" s="124"/>
      <c r="H31" s="124"/>
      <c r="I31" s="124"/>
      <c r="J31" s="124"/>
      <c r="K31" s="124"/>
      <c r="L31" s="124"/>
      <c r="M31" s="124"/>
      <c r="N31" s="124"/>
      <c r="O31" s="124"/>
      <c r="P31" s="124"/>
      <c r="Q31" s="124"/>
      <c r="R31" s="124"/>
      <c r="S31" s="124"/>
      <c r="T31" s="124"/>
      <c r="U31" s="124"/>
      <c r="V31" s="124"/>
      <c r="W31" s="125"/>
    </row>
    <row r="32" spans="2:27" ht="33.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2240</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tabColor indexed="53"/>
  </sheetPr>
  <dimension ref="A1:AA35"/>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1510</v>
      </c>
      <c r="D4" s="176" t="s">
        <v>52</v>
      </c>
      <c r="E4" s="176"/>
      <c r="F4" s="176"/>
      <c r="G4" s="176"/>
      <c r="H4" s="177"/>
      <c r="J4" s="178" t="s">
        <v>131</v>
      </c>
      <c r="K4" s="176"/>
      <c r="L4" s="71" t="s">
        <v>1528</v>
      </c>
      <c r="M4" s="179" t="s">
        <v>1527</v>
      </c>
      <c r="N4" s="179"/>
      <c r="O4" s="179"/>
      <c r="P4" s="179"/>
      <c r="Q4" s="180"/>
      <c r="R4" s="72"/>
      <c r="S4" s="181" t="s">
        <v>2124</v>
      </c>
      <c r="T4" s="182"/>
      <c r="U4" s="182"/>
      <c r="V4" s="166" t="s">
        <v>1526</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1515</v>
      </c>
      <c r="D6" s="159" t="s">
        <v>1525</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1524</v>
      </c>
      <c r="K8" s="57" t="s">
        <v>1523</v>
      </c>
      <c r="L8" s="57" t="s">
        <v>1522</v>
      </c>
      <c r="M8" s="57" t="s">
        <v>1521</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1520</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1504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1519</v>
      </c>
      <c r="C21" s="140"/>
      <c r="D21" s="140"/>
      <c r="E21" s="140"/>
      <c r="F21" s="140"/>
      <c r="G21" s="140"/>
      <c r="H21" s="140"/>
      <c r="I21" s="140"/>
      <c r="J21" s="140"/>
      <c r="K21" s="140"/>
      <c r="L21" s="140"/>
      <c r="M21" s="141" t="s">
        <v>1515</v>
      </c>
      <c r="N21" s="141"/>
      <c r="O21" s="141" t="s">
        <v>77</v>
      </c>
      <c r="P21" s="141"/>
      <c r="Q21" s="141" t="s">
        <v>251</v>
      </c>
      <c r="R21" s="141"/>
      <c r="S21" s="84" t="s">
        <v>85</v>
      </c>
      <c r="T21" s="84" t="s">
        <v>89</v>
      </c>
      <c r="U21" s="84" t="s">
        <v>1518</v>
      </c>
      <c r="V21" s="84">
        <f>+IF(ISERR(U21/T21*100),"N/A",ROUND(U21/T21*100,2))</f>
        <v>247.2</v>
      </c>
      <c r="W21" s="85">
        <f>+IF(ISERR(U21/S21*100),"N/A",ROUND(U21/S21*100,2))</f>
        <v>123.6</v>
      </c>
    </row>
    <row r="22" spans="2:27" ht="56.25" customHeight="1">
      <c r="B22" s="139" t="s">
        <v>1517</v>
      </c>
      <c r="C22" s="140"/>
      <c r="D22" s="140"/>
      <c r="E22" s="140"/>
      <c r="F22" s="140"/>
      <c r="G22" s="140"/>
      <c r="H22" s="140"/>
      <c r="I22" s="140"/>
      <c r="J22" s="140"/>
      <c r="K22" s="140"/>
      <c r="L22" s="140"/>
      <c r="M22" s="141" t="s">
        <v>1515</v>
      </c>
      <c r="N22" s="141"/>
      <c r="O22" s="141" t="s">
        <v>77</v>
      </c>
      <c r="P22" s="141"/>
      <c r="Q22" s="141" t="s">
        <v>74</v>
      </c>
      <c r="R22" s="141"/>
      <c r="S22" s="84" t="s">
        <v>85</v>
      </c>
      <c r="T22" s="84" t="s">
        <v>193</v>
      </c>
      <c r="U22" s="84" t="s">
        <v>193</v>
      </c>
      <c r="V22" s="84" t="str">
        <f>+IF(ISERR(U22/T22*100),"N/A",ROUND(U22/T22*100,2))</f>
        <v>N/A</v>
      </c>
      <c r="W22" s="85" t="str">
        <f>+IF(ISERR(U22/S22*100),"N/A",ROUND(U22/S22*100,2))</f>
        <v>N/A</v>
      </c>
    </row>
    <row r="23" spans="2:27" ht="56.25" customHeight="1" thickBot="1">
      <c r="B23" s="139" t="s">
        <v>1516</v>
      </c>
      <c r="C23" s="140"/>
      <c r="D23" s="140"/>
      <c r="E23" s="140"/>
      <c r="F23" s="140"/>
      <c r="G23" s="140"/>
      <c r="H23" s="140"/>
      <c r="I23" s="140"/>
      <c r="J23" s="140"/>
      <c r="K23" s="140"/>
      <c r="L23" s="140"/>
      <c r="M23" s="141" t="s">
        <v>1515</v>
      </c>
      <c r="N23" s="141"/>
      <c r="O23" s="141" t="s">
        <v>77</v>
      </c>
      <c r="P23" s="141"/>
      <c r="Q23" s="141" t="s">
        <v>74</v>
      </c>
      <c r="R23" s="141"/>
      <c r="S23" s="84" t="s">
        <v>847</v>
      </c>
      <c r="T23" s="84" t="s">
        <v>193</v>
      </c>
      <c r="U23" s="84" t="s">
        <v>193</v>
      </c>
      <c r="V23" s="84" t="str">
        <f>+IF(ISERR(U23/T23*100),"N/A",ROUND(U23/T23*100,2))</f>
        <v>N/A</v>
      </c>
      <c r="W23" s="85" t="str">
        <f>+IF(ISERR(U23/S23*100),"N/A",ROUND(U23/S23*100,2))</f>
        <v>N/A</v>
      </c>
    </row>
    <row r="24" spans="2:27" ht="21.75" customHeight="1" thickTop="1" thickBot="1">
      <c r="B24" s="66" t="s">
        <v>82</v>
      </c>
      <c r="C24" s="67"/>
      <c r="D24" s="67"/>
      <c r="E24" s="67"/>
      <c r="F24" s="67"/>
      <c r="G24" s="67"/>
      <c r="H24" s="68"/>
      <c r="I24" s="68"/>
      <c r="J24" s="68"/>
      <c r="K24" s="68"/>
      <c r="L24" s="68"/>
      <c r="M24" s="68"/>
      <c r="N24" s="68"/>
      <c r="O24" s="68"/>
      <c r="P24" s="68"/>
      <c r="Q24" s="68"/>
      <c r="R24" s="68"/>
      <c r="S24" s="68"/>
      <c r="T24" s="68"/>
      <c r="U24" s="68"/>
      <c r="V24" s="68"/>
      <c r="W24" s="69"/>
      <c r="X24" s="76"/>
    </row>
    <row r="25" spans="2:27" ht="29.25" customHeight="1" thickTop="1" thickBot="1">
      <c r="B25" s="142" t="s">
        <v>2409</v>
      </c>
      <c r="C25" s="143"/>
      <c r="D25" s="143"/>
      <c r="E25" s="143"/>
      <c r="F25" s="143"/>
      <c r="G25" s="143"/>
      <c r="H25" s="143"/>
      <c r="I25" s="143"/>
      <c r="J25" s="143"/>
      <c r="K25" s="143"/>
      <c r="L25" s="143"/>
      <c r="M25" s="143"/>
      <c r="N25" s="143"/>
      <c r="O25" s="143"/>
      <c r="P25" s="143"/>
      <c r="Q25" s="144"/>
      <c r="R25" s="86" t="s">
        <v>81</v>
      </c>
      <c r="S25" s="132" t="s">
        <v>80</v>
      </c>
      <c r="T25" s="132"/>
      <c r="U25" s="87" t="s">
        <v>79</v>
      </c>
      <c r="V25" s="133" t="s">
        <v>78</v>
      </c>
      <c r="W25" s="134"/>
    </row>
    <row r="26" spans="2:27" ht="30.75" customHeight="1" thickBot="1">
      <c r="B26" s="145"/>
      <c r="C26" s="146"/>
      <c r="D26" s="146"/>
      <c r="E26" s="146"/>
      <c r="F26" s="146"/>
      <c r="G26" s="146"/>
      <c r="H26" s="146"/>
      <c r="I26" s="146"/>
      <c r="J26" s="146"/>
      <c r="K26" s="146"/>
      <c r="L26" s="146"/>
      <c r="M26" s="146"/>
      <c r="N26" s="146"/>
      <c r="O26" s="146"/>
      <c r="P26" s="146"/>
      <c r="Q26" s="147"/>
      <c r="R26" s="88" t="s">
        <v>76</v>
      </c>
      <c r="S26" s="88" t="s">
        <v>76</v>
      </c>
      <c r="T26" s="88" t="s">
        <v>77</v>
      </c>
      <c r="U26" s="88" t="s">
        <v>76</v>
      </c>
      <c r="V26" s="88" t="s">
        <v>75</v>
      </c>
      <c r="W26" s="89" t="s">
        <v>74</v>
      </c>
      <c r="Y26" s="76"/>
    </row>
    <row r="27" spans="2:27" ht="23.25" customHeight="1" thickBot="1">
      <c r="B27" s="135" t="s">
        <v>73</v>
      </c>
      <c r="C27" s="136"/>
      <c r="D27" s="136"/>
      <c r="E27" s="90" t="s">
        <v>1514</v>
      </c>
      <c r="F27" s="90"/>
      <c r="G27" s="90"/>
      <c r="H27" s="91"/>
      <c r="I27" s="91"/>
      <c r="J27" s="91"/>
      <c r="K27" s="91"/>
      <c r="L27" s="91"/>
      <c r="M27" s="91"/>
      <c r="N27" s="91"/>
      <c r="O27" s="91"/>
      <c r="P27" s="92"/>
      <c r="Q27" s="92"/>
      <c r="R27" s="93" t="s">
        <v>1513</v>
      </c>
      <c r="S27" s="93" t="s">
        <v>72</v>
      </c>
      <c r="T27" s="92"/>
      <c r="U27" s="93" t="s">
        <v>1511</v>
      </c>
      <c r="V27" s="92"/>
      <c r="W27" s="94">
        <f>+IF(ISERR(U27/R27*100),"N/A",ROUND(U27/R27*100,2))</f>
        <v>6.28</v>
      </c>
    </row>
    <row r="28" spans="2:27" ht="26.25" customHeight="1" thickBot="1">
      <c r="B28" s="137" t="s">
        <v>71</v>
      </c>
      <c r="C28" s="138"/>
      <c r="D28" s="138"/>
      <c r="E28" s="95" t="s">
        <v>1514</v>
      </c>
      <c r="F28" s="95"/>
      <c r="G28" s="95"/>
      <c r="H28" s="96"/>
      <c r="I28" s="96"/>
      <c r="J28" s="96"/>
      <c r="K28" s="96"/>
      <c r="L28" s="96"/>
      <c r="M28" s="96"/>
      <c r="N28" s="96"/>
      <c r="O28" s="96"/>
      <c r="P28" s="97"/>
      <c r="Q28" s="97"/>
      <c r="R28" s="98" t="s">
        <v>1513</v>
      </c>
      <c r="S28" s="98" t="s">
        <v>1512</v>
      </c>
      <c r="T28" s="98">
        <f>+IF(ISERR(S28/R28*100),"N/A",ROUND(S28/R28*100,2))</f>
        <v>24.41</v>
      </c>
      <c r="U28" s="98" t="s">
        <v>1511</v>
      </c>
      <c r="V28" s="98">
        <f>+IF(ISERR(U28/S28*100),"N/A",ROUND(U28/S28*100,2))</f>
        <v>25.71</v>
      </c>
      <c r="W28" s="99">
        <f>+IF(ISERR(U28/R28*100),"N/A",ROUND(U28/R28*100,2))</f>
        <v>6.28</v>
      </c>
    </row>
    <row r="29" spans="2:27" ht="22.5" customHeight="1" thickTop="1" thickBot="1">
      <c r="B29" s="66" t="s">
        <v>66</v>
      </c>
      <c r="C29" s="67"/>
      <c r="D29" s="67"/>
      <c r="E29" s="67"/>
      <c r="F29" s="67"/>
      <c r="G29" s="67"/>
      <c r="H29" s="68"/>
      <c r="I29" s="68"/>
      <c r="J29" s="68"/>
      <c r="K29" s="68"/>
      <c r="L29" s="68"/>
      <c r="M29" s="68"/>
      <c r="N29" s="68"/>
      <c r="O29" s="68"/>
      <c r="P29" s="68"/>
      <c r="Q29" s="68"/>
      <c r="R29" s="68"/>
      <c r="S29" s="68"/>
      <c r="T29" s="68"/>
      <c r="U29" s="68"/>
      <c r="V29" s="68"/>
      <c r="W29" s="69"/>
    </row>
    <row r="30" spans="2:27" ht="37.5" customHeight="1" thickTop="1">
      <c r="B30" s="123" t="s">
        <v>2235</v>
      </c>
      <c r="C30" s="124"/>
      <c r="D30" s="124"/>
      <c r="E30" s="124"/>
      <c r="F30" s="124"/>
      <c r="G30" s="124"/>
      <c r="H30" s="124"/>
      <c r="I30" s="124"/>
      <c r="J30" s="124"/>
      <c r="K30" s="124"/>
      <c r="L30" s="124"/>
      <c r="M30" s="124"/>
      <c r="N30" s="124"/>
      <c r="O30" s="124"/>
      <c r="P30" s="124"/>
      <c r="Q30" s="124"/>
      <c r="R30" s="124"/>
      <c r="S30" s="124"/>
      <c r="T30" s="124"/>
      <c r="U30" s="124"/>
      <c r="V30" s="124"/>
      <c r="W30" s="125"/>
    </row>
    <row r="31" spans="2:27" ht="88"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2236</v>
      </c>
      <c r="C32" s="124"/>
      <c r="D32" s="124"/>
      <c r="E32" s="124"/>
      <c r="F32" s="124"/>
      <c r="G32" s="124"/>
      <c r="H32" s="124"/>
      <c r="I32" s="124"/>
      <c r="J32" s="124"/>
      <c r="K32" s="124"/>
      <c r="L32" s="124"/>
      <c r="M32" s="124"/>
      <c r="N32" s="124"/>
      <c r="O32" s="124"/>
      <c r="P32" s="124"/>
      <c r="Q32" s="124"/>
      <c r="R32" s="124"/>
      <c r="S32" s="124"/>
      <c r="T32" s="124"/>
      <c r="U32" s="124"/>
      <c r="V32" s="124"/>
      <c r="W32" s="125"/>
    </row>
    <row r="33" spans="2:23" ht="64"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2237</v>
      </c>
      <c r="C34" s="124"/>
      <c r="D34" s="124"/>
      <c r="E34" s="124"/>
      <c r="F34" s="124"/>
      <c r="G34" s="124"/>
      <c r="H34" s="124"/>
      <c r="I34" s="124"/>
      <c r="J34" s="124"/>
      <c r="K34" s="124"/>
      <c r="L34" s="124"/>
      <c r="M34" s="124"/>
      <c r="N34" s="124"/>
      <c r="O34" s="124"/>
      <c r="P34" s="124"/>
      <c r="Q34" s="124"/>
      <c r="R34" s="124"/>
      <c r="S34" s="124"/>
      <c r="T34" s="124"/>
      <c r="U34" s="124"/>
      <c r="V34" s="124"/>
      <c r="W34" s="125"/>
    </row>
    <row r="35" spans="2:23" ht="84" customHeight="1" thickBot="1">
      <c r="B35" s="129"/>
      <c r="C35" s="130"/>
      <c r="D35" s="130"/>
      <c r="E35" s="130"/>
      <c r="F35" s="130"/>
      <c r="G35" s="130"/>
      <c r="H35" s="130"/>
      <c r="I35" s="130"/>
      <c r="J35" s="130"/>
      <c r="K35" s="130"/>
      <c r="L35" s="130"/>
      <c r="M35" s="130"/>
      <c r="N35" s="130"/>
      <c r="O35" s="130"/>
      <c r="P35" s="130"/>
      <c r="Q35" s="130"/>
      <c r="R35" s="130"/>
      <c r="S35" s="130"/>
      <c r="T35" s="130"/>
      <c r="U35" s="130"/>
      <c r="V35" s="130"/>
      <c r="W35" s="131"/>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1510</v>
      </c>
      <c r="D4" s="176" t="s">
        <v>52</v>
      </c>
      <c r="E4" s="176"/>
      <c r="F4" s="176"/>
      <c r="G4" s="176"/>
      <c r="H4" s="177"/>
      <c r="J4" s="178" t="s">
        <v>131</v>
      </c>
      <c r="K4" s="176"/>
      <c r="L4" s="71" t="s">
        <v>1535</v>
      </c>
      <c r="M4" s="179" t="s">
        <v>1534</v>
      </c>
      <c r="N4" s="179"/>
      <c r="O4" s="179"/>
      <c r="P4" s="179"/>
      <c r="Q4" s="180"/>
      <c r="R4" s="72"/>
      <c r="S4" s="181" t="s">
        <v>2124</v>
      </c>
      <c r="T4" s="182"/>
      <c r="U4" s="182"/>
      <c r="V4" s="166" t="s">
        <v>1529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289</v>
      </c>
      <c r="D6" s="159" t="s">
        <v>1533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1532</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1531</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1504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1530</v>
      </c>
      <c r="C21" s="140"/>
      <c r="D21" s="140"/>
      <c r="E21" s="140"/>
      <c r="F21" s="140"/>
      <c r="G21" s="140"/>
      <c r="H21" s="140"/>
      <c r="I21" s="140"/>
      <c r="J21" s="140"/>
      <c r="K21" s="140"/>
      <c r="L21" s="140"/>
      <c r="M21" s="141" t="s">
        <v>289</v>
      </c>
      <c r="N21" s="141"/>
      <c r="O21" s="141" t="s">
        <v>77</v>
      </c>
      <c r="P21" s="141"/>
      <c r="Q21" s="141" t="s">
        <v>74</v>
      </c>
      <c r="R21" s="141"/>
      <c r="S21" s="84" t="s">
        <v>147</v>
      </c>
      <c r="T21" s="84" t="s">
        <v>193</v>
      </c>
      <c r="U21" s="84" t="s">
        <v>193</v>
      </c>
      <c r="V21" s="84" t="str">
        <f>+IF(ISERR(U21/T21*100),"N/A",ROUND(U21/T21*100,2))</f>
        <v>N/A</v>
      </c>
      <c r="W21" s="85" t="str">
        <f>+IF(ISERR(U21/S21*100),"N/A",ROUND(U21/S21*100,2))</f>
        <v>N/A</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279</v>
      </c>
      <c r="F25" s="90"/>
      <c r="G25" s="90"/>
      <c r="H25" s="91"/>
      <c r="I25" s="91"/>
      <c r="J25" s="91"/>
      <c r="K25" s="91"/>
      <c r="L25" s="91"/>
      <c r="M25" s="91"/>
      <c r="N25" s="91"/>
      <c r="O25" s="91"/>
      <c r="P25" s="92"/>
      <c r="Q25" s="92"/>
      <c r="R25" s="93" t="s">
        <v>1529</v>
      </c>
      <c r="S25" s="93" t="s">
        <v>72</v>
      </c>
      <c r="T25" s="92"/>
      <c r="U25" s="93" t="s">
        <v>67</v>
      </c>
      <c r="V25" s="92"/>
      <c r="W25" s="94">
        <f>+IF(ISERR(U25/R25*100),"N/A",ROUND(U25/R25*100,2))</f>
        <v>0</v>
      </c>
    </row>
    <row r="26" spans="2:27" ht="26.25" customHeight="1" thickBot="1">
      <c r="B26" s="137" t="s">
        <v>71</v>
      </c>
      <c r="C26" s="138"/>
      <c r="D26" s="138"/>
      <c r="E26" s="95" t="s">
        <v>279</v>
      </c>
      <c r="F26" s="95"/>
      <c r="G26" s="95"/>
      <c r="H26" s="96"/>
      <c r="I26" s="96"/>
      <c r="J26" s="96"/>
      <c r="K26" s="96"/>
      <c r="L26" s="96"/>
      <c r="M26" s="96"/>
      <c r="N26" s="96"/>
      <c r="O26" s="96"/>
      <c r="P26" s="97"/>
      <c r="Q26" s="97"/>
      <c r="R26" s="98" t="s">
        <v>1529</v>
      </c>
      <c r="S26" s="98" t="s">
        <v>433</v>
      </c>
      <c r="T26" s="98">
        <f>+IF(ISERR(S26/R26*100),"N/A",ROUND(S26/R26*100,2))</f>
        <v>44.44</v>
      </c>
      <c r="U26" s="98" t="s">
        <v>67</v>
      </c>
      <c r="V26" s="98">
        <f>+IF(ISERR(U26/S26*100),"N/A",ROUND(U26/S26*100,2))</f>
        <v>0</v>
      </c>
      <c r="W26" s="99">
        <f>+IF(ISERR(U26/R26*100),"N/A",ROUND(U26/R26*100,2))</f>
        <v>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2232</v>
      </c>
      <c r="C28" s="124"/>
      <c r="D28" s="124"/>
      <c r="E28" s="124"/>
      <c r="F28" s="124"/>
      <c r="G28" s="124"/>
      <c r="H28" s="124"/>
      <c r="I28" s="124"/>
      <c r="J28" s="124"/>
      <c r="K28" s="124"/>
      <c r="L28" s="124"/>
      <c r="M28" s="124"/>
      <c r="N28" s="124"/>
      <c r="O28" s="124"/>
      <c r="P28" s="124"/>
      <c r="Q28" s="124"/>
      <c r="R28" s="124"/>
      <c r="S28" s="124"/>
      <c r="T28" s="124"/>
      <c r="U28" s="124"/>
      <c r="V28" s="124"/>
      <c r="W28" s="125"/>
    </row>
    <row r="29" spans="2:27" ht="42.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2233</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2234</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tabColor indexed="53"/>
  </sheetPr>
  <dimension ref="A1:AA38"/>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1510</v>
      </c>
      <c r="D4" s="176" t="s">
        <v>52</v>
      </c>
      <c r="E4" s="176"/>
      <c r="F4" s="176"/>
      <c r="G4" s="176"/>
      <c r="H4" s="177"/>
      <c r="J4" s="178" t="s">
        <v>131</v>
      </c>
      <c r="K4" s="176"/>
      <c r="L4" s="71" t="s">
        <v>1556</v>
      </c>
      <c r="M4" s="179" t="s">
        <v>1555</v>
      </c>
      <c r="N4" s="179"/>
      <c r="O4" s="179"/>
      <c r="P4" s="179"/>
      <c r="Q4" s="180"/>
      <c r="R4" s="72"/>
      <c r="S4" s="181" t="s">
        <v>2124</v>
      </c>
      <c r="T4" s="182"/>
      <c r="U4" s="182"/>
      <c r="V4" s="166" t="s">
        <v>1554</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1545</v>
      </c>
      <c r="D6" s="159" t="s">
        <v>1553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1541</v>
      </c>
      <c r="D7" s="171" t="s">
        <v>1552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1551</v>
      </c>
      <c r="K8" s="57" t="s">
        <v>1550</v>
      </c>
      <c r="L8" s="57" t="s">
        <v>1193</v>
      </c>
      <c r="M8" s="57" t="s">
        <v>1549</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50.5" customHeight="1" thickTop="1" thickBot="1">
      <c r="B10" s="77" t="s">
        <v>118</v>
      </c>
      <c r="C10" s="166" t="s">
        <v>1548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1504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1547</v>
      </c>
      <c r="C21" s="140"/>
      <c r="D21" s="140"/>
      <c r="E21" s="140"/>
      <c r="F21" s="140"/>
      <c r="G21" s="140"/>
      <c r="H21" s="140"/>
      <c r="I21" s="140"/>
      <c r="J21" s="140"/>
      <c r="K21" s="140"/>
      <c r="L21" s="140"/>
      <c r="M21" s="141" t="s">
        <v>1545</v>
      </c>
      <c r="N21" s="141"/>
      <c r="O21" s="141" t="s">
        <v>77</v>
      </c>
      <c r="P21" s="141"/>
      <c r="Q21" s="141" t="s">
        <v>74</v>
      </c>
      <c r="R21" s="141"/>
      <c r="S21" s="84" t="s">
        <v>85</v>
      </c>
      <c r="T21" s="84" t="s">
        <v>193</v>
      </c>
      <c r="U21" s="84" t="s">
        <v>193</v>
      </c>
      <c r="V21" s="84" t="str">
        <f>+IF(ISERR(U21/T21*100),"N/A",ROUND(U21/T21*100,2))</f>
        <v>N/A</v>
      </c>
      <c r="W21" s="85" t="str">
        <f>+IF(ISERR(U21/S21*100),"N/A",ROUND(U21/S21*100,2))</f>
        <v>N/A</v>
      </c>
    </row>
    <row r="22" spans="2:27" ht="56.25" customHeight="1">
      <c r="B22" s="139" t="s">
        <v>1546</v>
      </c>
      <c r="C22" s="140"/>
      <c r="D22" s="140"/>
      <c r="E22" s="140"/>
      <c r="F22" s="140"/>
      <c r="G22" s="140"/>
      <c r="H22" s="140"/>
      <c r="I22" s="140"/>
      <c r="J22" s="140"/>
      <c r="K22" s="140"/>
      <c r="L22" s="140"/>
      <c r="M22" s="141" t="s">
        <v>1545</v>
      </c>
      <c r="N22" s="141"/>
      <c r="O22" s="141" t="s">
        <v>77</v>
      </c>
      <c r="P22" s="141"/>
      <c r="Q22" s="141" t="s">
        <v>74</v>
      </c>
      <c r="R22" s="141"/>
      <c r="S22" s="84" t="s">
        <v>85</v>
      </c>
      <c r="T22" s="84" t="s">
        <v>193</v>
      </c>
      <c r="U22" s="84" t="s">
        <v>193</v>
      </c>
      <c r="V22" s="84" t="str">
        <f>+IF(ISERR(U22/T22*100),"N/A",ROUND(U22/T22*100,2))</f>
        <v>N/A</v>
      </c>
      <c r="W22" s="85" t="str">
        <f>+IF(ISERR(U22/S22*100),"N/A",ROUND(U22/S22*100,2))</f>
        <v>N/A</v>
      </c>
    </row>
    <row r="23" spans="2:27" ht="56.25" customHeight="1">
      <c r="B23" s="139" t="s">
        <v>1544</v>
      </c>
      <c r="C23" s="140"/>
      <c r="D23" s="140"/>
      <c r="E23" s="140"/>
      <c r="F23" s="140"/>
      <c r="G23" s="140"/>
      <c r="H23" s="140"/>
      <c r="I23" s="140"/>
      <c r="J23" s="140"/>
      <c r="K23" s="140"/>
      <c r="L23" s="140"/>
      <c r="M23" s="141" t="s">
        <v>1541</v>
      </c>
      <c r="N23" s="141"/>
      <c r="O23" s="141" t="s">
        <v>77</v>
      </c>
      <c r="P23" s="141"/>
      <c r="Q23" s="141" t="s">
        <v>74</v>
      </c>
      <c r="R23" s="141"/>
      <c r="S23" s="84" t="s">
        <v>1543</v>
      </c>
      <c r="T23" s="84" t="s">
        <v>193</v>
      </c>
      <c r="U23" s="84" t="s">
        <v>193</v>
      </c>
      <c r="V23" s="84" t="str">
        <f>+IF(ISERR(U23/T23*100),"N/A",ROUND(U23/T23*100,2))</f>
        <v>N/A</v>
      </c>
      <c r="W23" s="85" t="str">
        <f>+IF(ISERR(U23/S23*100),"N/A",ROUND(U23/S23*100,2))</f>
        <v>N/A</v>
      </c>
    </row>
    <row r="24" spans="2:27" ht="56.25" customHeight="1" thickBot="1">
      <c r="B24" s="139" t="s">
        <v>1542</v>
      </c>
      <c r="C24" s="140"/>
      <c r="D24" s="140"/>
      <c r="E24" s="140"/>
      <c r="F24" s="140"/>
      <c r="G24" s="140"/>
      <c r="H24" s="140"/>
      <c r="I24" s="140"/>
      <c r="J24" s="140"/>
      <c r="K24" s="140"/>
      <c r="L24" s="140"/>
      <c r="M24" s="141" t="s">
        <v>1541</v>
      </c>
      <c r="N24" s="141"/>
      <c r="O24" s="141" t="s">
        <v>77</v>
      </c>
      <c r="P24" s="141"/>
      <c r="Q24" s="141" t="s">
        <v>74</v>
      </c>
      <c r="R24" s="141"/>
      <c r="S24" s="84" t="s">
        <v>89</v>
      </c>
      <c r="T24" s="84" t="s">
        <v>193</v>
      </c>
      <c r="U24" s="84" t="s">
        <v>193</v>
      </c>
      <c r="V24" s="84" t="str">
        <f>+IF(ISERR(U24/T24*100),"N/A",ROUND(U24/T24*100,2))</f>
        <v>N/A</v>
      </c>
      <c r="W24" s="85" t="str">
        <f>+IF(ISERR(U24/S24*100),"N/A",ROUND(U24/S24*100,2))</f>
        <v>N/A</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1540</v>
      </c>
      <c r="F28" s="90"/>
      <c r="G28" s="90"/>
      <c r="H28" s="91"/>
      <c r="I28" s="91"/>
      <c r="J28" s="91"/>
      <c r="K28" s="91"/>
      <c r="L28" s="91"/>
      <c r="M28" s="91"/>
      <c r="N28" s="91"/>
      <c r="O28" s="91"/>
      <c r="P28" s="92"/>
      <c r="Q28" s="92"/>
      <c r="R28" s="93" t="s">
        <v>1539</v>
      </c>
      <c r="S28" s="93" t="s">
        <v>72</v>
      </c>
      <c r="T28" s="92"/>
      <c r="U28" s="93" t="s">
        <v>1501</v>
      </c>
      <c r="V28" s="92"/>
      <c r="W28" s="94">
        <f>+IF(ISERR(U28/R28*100),"N/A",ROUND(U28/R28*100,2))</f>
        <v>11.7</v>
      </c>
    </row>
    <row r="29" spans="2:27" ht="26.25" customHeight="1">
      <c r="B29" s="137" t="s">
        <v>71</v>
      </c>
      <c r="C29" s="138"/>
      <c r="D29" s="138"/>
      <c r="E29" s="95" t="s">
        <v>1540</v>
      </c>
      <c r="F29" s="95"/>
      <c r="G29" s="95"/>
      <c r="H29" s="96"/>
      <c r="I29" s="96"/>
      <c r="J29" s="96"/>
      <c r="K29" s="96"/>
      <c r="L29" s="96"/>
      <c r="M29" s="96"/>
      <c r="N29" s="96"/>
      <c r="O29" s="96"/>
      <c r="P29" s="97"/>
      <c r="Q29" s="97"/>
      <c r="R29" s="98" t="s">
        <v>1539</v>
      </c>
      <c r="S29" s="98" t="s">
        <v>465</v>
      </c>
      <c r="T29" s="98">
        <f>+IF(ISERR(S29/R29*100),"N/A",ROUND(S29/R29*100,2))</f>
        <v>32.6</v>
      </c>
      <c r="U29" s="98" t="s">
        <v>1501</v>
      </c>
      <c r="V29" s="98">
        <f>+IF(ISERR(U29/S29*100),"N/A",ROUND(U29/S29*100,2))</f>
        <v>35.869999999999997</v>
      </c>
      <c r="W29" s="99">
        <f>+IF(ISERR(U29/R29*100),"N/A",ROUND(U29/R29*100,2))</f>
        <v>11.7</v>
      </c>
    </row>
    <row r="30" spans="2:27" ht="23.25" customHeight="1" thickBot="1">
      <c r="B30" s="135" t="s">
        <v>73</v>
      </c>
      <c r="C30" s="136"/>
      <c r="D30" s="136"/>
      <c r="E30" s="90" t="s">
        <v>1538</v>
      </c>
      <c r="F30" s="90"/>
      <c r="G30" s="90"/>
      <c r="H30" s="91"/>
      <c r="I30" s="91"/>
      <c r="J30" s="91"/>
      <c r="K30" s="91"/>
      <c r="L30" s="91"/>
      <c r="M30" s="91"/>
      <c r="N30" s="91"/>
      <c r="O30" s="91"/>
      <c r="P30" s="92"/>
      <c r="Q30" s="92"/>
      <c r="R30" s="93" t="s">
        <v>1537</v>
      </c>
      <c r="S30" s="93" t="s">
        <v>72</v>
      </c>
      <c r="T30" s="92"/>
      <c r="U30" s="93" t="s">
        <v>1338</v>
      </c>
      <c r="V30" s="92"/>
      <c r="W30" s="94">
        <f>+IF(ISERR(U30/R30*100),"N/A",ROUND(U30/R30*100,2))</f>
        <v>42.83</v>
      </c>
    </row>
    <row r="31" spans="2:27" ht="26.25" customHeight="1" thickBot="1">
      <c r="B31" s="137" t="s">
        <v>71</v>
      </c>
      <c r="C31" s="138"/>
      <c r="D31" s="138"/>
      <c r="E31" s="95" t="s">
        <v>1538</v>
      </c>
      <c r="F31" s="95"/>
      <c r="G31" s="95"/>
      <c r="H31" s="96"/>
      <c r="I31" s="96"/>
      <c r="J31" s="96"/>
      <c r="K31" s="96"/>
      <c r="L31" s="96"/>
      <c r="M31" s="96"/>
      <c r="N31" s="96"/>
      <c r="O31" s="96"/>
      <c r="P31" s="97"/>
      <c r="Q31" s="97"/>
      <c r="R31" s="98" t="s">
        <v>1537</v>
      </c>
      <c r="S31" s="98" t="s">
        <v>1536</v>
      </c>
      <c r="T31" s="98">
        <f>+IF(ISERR(S31/R31*100),"N/A",ROUND(S31/R31*100,2))</f>
        <v>51.71</v>
      </c>
      <c r="U31" s="98" t="s">
        <v>1338</v>
      </c>
      <c r="V31" s="98">
        <f>+IF(ISERR(U31/S31*100),"N/A",ROUND(U31/S31*100,2))</f>
        <v>82.83</v>
      </c>
      <c r="W31" s="99">
        <f>+IF(ISERR(U31/R31*100),"N/A",ROUND(U31/R31*100,2))</f>
        <v>42.83</v>
      </c>
    </row>
    <row r="32" spans="2:27" ht="22.5" customHeight="1" thickTop="1" thickBot="1">
      <c r="B32" s="66" t="s">
        <v>66</v>
      </c>
      <c r="C32" s="67"/>
      <c r="D32" s="67"/>
      <c r="E32" s="67"/>
      <c r="F32" s="67"/>
      <c r="G32" s="67"/>
      <c r="H32" s="68"/>
      <c r="I32" s="68"/>
      <c r="J32" s="68"/>
      <c r="K32" s="68"/>
      <c r="L32" s="68"/>
      <c r="M32" s="68"/>
      <c r="N32" s="68"/>
      <c r="O32" s="68"/>
      <c r="P32" s="68"/>
      <c r="Q32" s="68"/>
      <c r="R32" s="68"/>
      <c r="S32" s="68"/>
      <c r="T32" s="68"/>
      <c r="U32" s="68"/>
      <c r="V32" s="68"/>
      <c r="W32" s="69"/>
    </row>
    <row r="33" spans="2:23" ht="37.5" customHeight="1" thickTop="1">
      <c r="B33" s="123" t="s">
        <v>2229</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2"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2230</v>
      </c>
      <c r="C35" s="124"/>
      <c r="D35" s="124"/>
      <c r="E35" s="124"/>
      <c r="F35" s="124"/>
      <c r="G35" s="124"/>
      <c r="H35" s="124"/>
      <c r="I35" s="124"/>
      <c r="J35" s="124"/>
      <c r="K35" s="124"/>
      <c r="L35" s="124"/>
      <c r="M35" s="124"/>
      <c r="N35" s="124"/>
      <c r="O35" s="124"/>
      <c r="P35" s="124"/>
      <c r="Q35" s="124"/>
      <c r="R35" s="124"/>
      <c r="S35" s="124"/>
      <c r="T35" s="124"/>
      <c r="U35" s="124"/>
      <c r="V35" s="124"/>
      <c r="W35" s="125"/>
    </row>
    <row r="36" spans="2:23" ht="136" customHeight="1" thickBot="1">
      <c r="B36" s="126"/>
      <c r="C36" s="127"/>
      <c r="D36" s="127"/>
      <c r="E36" s="127"/>
      <c r="F36" s="127"/>
      <c r="G36" s="127"/>
      <c r="H36" s="127"/>
      <c r="I36" s="127"/>
      <c r="J36" s="127"/>
      <c r="K36" s="127"/>
      <c r="L36" s="127"/>
      <c r="M36" s="127"/>
      <c r="N36" s="127"/>
      <c r="O36" s="127"/>
      <c r="P36" s="127"/>
      <c r="Q36" s="127"/>
      <c r="R36" s="127"/>
      <c r="S36" s="127"/>
      <c r="T36" s="127"/>
      <c r="U36" s="127"/>
      <c r="V36" s="127"/>
      <c r="W36" s="128"/>
    </row>
    <row r="37" spans="2:23" ht="37.5" customHeight="1" thickTop="1">
      <c r="B37" s="123" t="s">
        <v>2231</v>
      </c>
      <c r="C37" s="124"/>
      <c r="D37" s="124"/>
      <c r="E37" s="124"/>
      <c r="F37" s="124"/>
      <c r="G37" s="124"/>
      <c r="H37" s="124"/>
      <c r="I37" s="124"/>
      <c r="J37" s="124"/>
      <c r="K37" s="124"/>
      <c r="L37" s="124"/>
      <c r="M37" s="124"/>
      <c r="N37" s="124"/>
      <c r="O37" s="124"/>
      <c r="P37" s="124"/>
      <c r="Q37" s="124"/>
      <c r="R37" s="124"/>
      <c r="S37" s="124"/>
      <c r="T37" s="124"/>
      <c r="U37" s="124"/>
      <c r="V37" s="124"/>
      <c r="W37" s="125"/>
    </row>
    <row r="38" spans="2:23" ht="48" customHeight="1" thickBot="1">
      <c r="B38" s="129"/>
      <c r="C38" s="130"/>
      <c r="D38" s="130"/>
      <c r="E38" s="130"/>
      <c r="F38" s="130"/>
      <c r="G38" s="130"/>
      <c r="H38" s="130"/>
      <c r="I38" s="130"/>
      <c r="J38" s="130"/>
      <c r="K38" s="130"/>
      <c r="L38" s="130"/>
      <c r="M38" s="130"/>
      <c r="N38" s="130"/>
      <c r="O38" s="130"/>
      <c r="P38" s="130"/>
      <c r="Q38" s="130"/>
      <c r="R38" s="130"/>
      <c r="S38" s="130"/>
      <c r="T38" s="130"/>
      <c r="U38" s="130"/>
      <c r="V38" s="130"/>
      <c r="W38" s="131"/>
    </row>
  </sheetData>
  <mergeCells count="6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S26:T26"/>
    <mergeCell ref="B35:W36"/>
    <mergeCell ref="B37:W38"/>
    <mergeCell ref="V26:W26"/>
    <mergeCell ref="B28:D28"/>
    <mergeCell ref="B29:D29"/>
    <mergeCell ref="B30:D30"/>
    <mergeCell ref="B31:D31"/>
    <mergeCell ref="B33:W34"/>
  </mergeCells>
  <printOptions horizontalCentered="1"/>
  <pageMargins left="0.7" right="0.7" top="0.75" bottom="0.75" header="0.3" footer="0.3"/>
  <pageSetup paperSize="119" scale="50" fitToHeight="6" orientation="landscape" r:id="rId1"/>
  <headerFooter>
    <oddFooter>&amp;R&amp;P de &amp;N</oddFooter>
  </headerFooter>
  <rowBreaks count="2" manualBreakCount="2">
    <brk id="16" min="1" max="20" man="1"/>
    <brk id="34" min="1" max="2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1510</v>
      </c>
      <c r="D4" s="176" t="s">
        <v>52</v>
      </c>
      <c r="E4" s="176"/>
      <c r="F4" s="176"/>
      <c r="G4" s="176"/>
      <c r="H4" s="177"/>
      <c r="J4" s="178" t="s">
        <v>131</v>
      </c>
      <c r="K4" s="176"/>
      <c r="L4" s="71" t="s">
        <v>1570</v>
      </c>
      <c r="M4" s="179" t="s">
        <v>1569</v>
      </c>
      <c r="N4" s="179"/>
      <c r="O4" s="179"/>
      <c r="P4" s="179"/>
      <c r="Q4" s="180"/>
      <c r="R4" s="72"/>
      <c r="S4" s="181" t="s">
        <v>2124</v>
      </c>
      <c r="T4" s="182"/>
      <c r="U4" s="182"/>
      <c r="V4" s="166" t="s">
        <v>1559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1321</v>
      </c>
      <c r="D6" s="159" t="s">
        <v>1568</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1567</v>
      </c>
      <c r="K8" s="57" t="s">
        <v>1566</v>
      </c>
      <c r="L8" s="57" t="s">
        <v>1565</v>
      </c>
      <c r="M8" s="57" t="s">
        <v>1515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1564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1504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1563</v>
      </c>
      <c r="C21" s="140"/>
      <c r="D21" s="140"/>
      <c r="E21" s="140"/>
      <c r="F21" s="140"/>
      <c r="G21" s="140"/>
      <c r="H21" s="140"/>
      <c r="I21" s="140"/>
      <c r="J21" s="140"/>
      <c r="K21" s="140"/>
      <c r="L21" s="140"/>
      <c r="M21" s="141" t="s">
        <v>1321</v>
      </c>
      <c r="N21" s="141"/>
      <c r="O21" s="141" t="s">
        <v>77</v>
      </c>
      <c r="P21" s="141"/>
      <c r="Q21" s="141" t="s">
        <v>251</v>
      </c>
      <c r="R21" s="141"/>
      <c r="S21" s="84" t="s">
        <v>1314</v>
      </c>
      <c r="T21" s="84" t="s">
        <v>1562</v>
      </c>
      <c r="U21" s="84" t="s">
        <v>568</v>
      </c>
      <c r="V21" s="84">
        <f>+IF(ISERR(U21/T21*100),"N/A",ROUND(U21/T21*100,2))</f>
        <v>130.94999999999999</v>
      </c>
      <c r="W21" s="85">
        <f>+IF(ISERR(U21/S21*100),"N/A",ROUND(U21/S21*100,2))</f>
        <v>78.569999999999993</v>
      </c>
    </row>
    <row r="22" spans="2:27" ht="56.25" customHeight="1" thickBot="1">
      <c r="B22" s="139" t="s">
        <v>1561</v>
      </c>
      <c r="C22" s="140"/>
      <c r="D22" s="140"/>
      <c r="E22" s="140"/>
      <c r="F22" s="140"/>
      <c r="G22" s="140"/>
      <c r="H22" s="140"/>
      <c r="I22" s="140"/>
      <c r="J22" s="140"/>
      <c r="K22" s="140"/>
      <c r="L22" s="140"/>
      <c r="M22" s="141" t="s">
        <v>1321</v>
      </c>
      <c r="N22" s="141"/>
      <c r="O22" s="141" t="s">
        <v>77</v>
      </c>
      <c r="P22" s="141"/>
      <c r="Q22" s="141" t="s">
        <v>86</v>
      </c>
      <c r="R22" s="141"/>
      <c r="S22" s="84" t="s">
        <v>391</v>
      </c>
      <c r="T22" s="84" t="s">
        <v>307</v>
      </c>
      <c r="U22" s="84" t="s">
        <v>1065</v>
      </c>
      <c r="V22" s="84">
        <f>+IF(ISERR(U22/T22*100),"N/A",ROUND(U22/T22*100,2))</f>
        <v>120</v>
      </c>
      <c r="W22" s="85">
        <f>+IF(ISERR(U22/S22*100),"N/A",ROUND(U22/S22*100,2))</f>
        <v>40</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1560</v>
      </c>
      <c r="F26" s="90"/>
      <c r="G26" s="90"/>
      <c r="H26" s="91"/>
      <c r="I26" s="91"/>
      <c r="J26" s="91"/>
      <c r="K26" s="91"/>
      <c r="L26" s="91"/>
      <c r="M26" s="91"/>
      <c r="N26" s="91"/>
      <c r="O26" s="91"/>
      <c r="P26" s="92"/>
      <c r="Q26" s="92"/>
      <c r="R26" s="93" t="s">
        <v>1559</v>
      </c>
      <c r="S26" s="93" t="s">
        <v>72</v>
      </c>
      <c r="T26" s="92"/>
      <c r="U26" s="93" t="s">
        <v>1557</v>
      </c>
      <c r="V26" s="92"/>
      <c r="W26" s="94">
        <f>+IF(ISERR(U26/R26*100),"N/A",ROUND(U26/R26*100,2))</f>
        <v>42.18</v>
      </c>
    </row>
    <row r="27" spans="2:27" ht="26.25" customHeight="1" thickBot="1">
      <c r="B27" s="137" t="s">
        <v>71</v>
      </c>
      <c r="C27" s="138"/>
      <c r="D27" s="138"/>
      <c r="E27" s="95" t="s">
        <v>1560</v>
      </c>
      <c r="F27" s="95"/>
      <c r="G27" s="95"/>
      <c r="H27" s="96"/>
      <c r="I27" s="96"/>
      <c r="J27" s="96"/>
      <c r="K27" s="96"/>
      <c r="L27" s="96"/>
      <c r="M27" s="96"/>
      <c r="N27" s="96"/>
      <c r="O27" s="96"/>
      <c r="P27" s="97"/>
      <c r="Q27" s="97"/>
      <c r="R27" s="98" t="s">
        <v>1559</v>
      </c>
      <c r="S27" s="98" t="s">
        <v>1558</v>
      </c>
      <c r="T27" s="98">
        <f>+IF(ISERR(S27/R27*100),"N/A",ROUND(S27/R27*100,2))</f>
        <v>45.64</v>
      </c>
      <c r="U27" s="98" t="s">
        <v>1557</v>
      </c>
      <c r="V27" s="98">
        <f>+IF(ISERR(U27/S27*100),"N/A",ROUND(U27/S27*100,2))</f>
        <v>92.42</v>
      </c>
      <c r="W27" s="99">
        <f>+IF(ISERR(U27/R27*100),"N/A",ROUND(U27/R27*100,2))</f>
        <v>42.18</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2226</v>
      </c>
      <c r="C29" s="124"/>
      <c r="D29" s="124"/>
      <c r="E29" s="124"/>
      <c r="F29" s="124"/>
      <c r="G29" s="124"/>
      <c r="H29" s="124"/>
      <c r="I29" s="124"/>
      <c r="J29" s="124"/>
      <c r="K29" s="124"/>
      <c r="L29" s="124"/>
      <c r="M29" s="124"/>
      <c r="N29" s="124"/>
      <c r="O29" s="124"/>
      <c r="P29" s="124"/>
      <c r="Q29" s="124"/>
      <c r="R29" s="124"/>
      <c r="S29" s="124"/>
      <c r="T29" s="124"/>
      <c r="U29" s="124"/>
      <c r="V29" s="124"/>
      <c r="W29" s="125"/>
    </row>
    <row r="30" spans="2:27" ht="53"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2227</v>
      </c>
      <c r="C31" s="124"/>
      <c r="D31" s="124"/>
      <c r="E31" s="124"/>
      <c r="F31" s="124"/>
      <c r="G31" s="124"/>
      <c r="H31" s="124"/>
      <c r="I31" s="124"/>
      <c r="J31" s="124"/>
      <c r="K31" s="124"/>
      <c r="L31" s="124"/>
      <c r="M31" s="124"/>
      <c r="N31" s="124"/>
      <c r="O31" s="124"/>
      <c r="P31" s="124"/>
      <c r="Q31" s="124"/>
      <c r="R31" s="124"/>
      <c r="S31" s="124"/>
      <c r="T31" s="124"/>
      <c r="U31" s="124"/>
      <c r="V31" s="124"/>
      <c r="W31" s="125"/>
    </row>
    <row r="32" spans="2:27" ht="100.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2228</v>
      </c>
      <c r="C33" s="124"/>
      <c r="D33" s="124"/>
      <c r="E33" s="124"/>
      <c r="F33" s="124"/>
      <c r="G33" s="124"/>
      <c r="H33" s="124"/>
      <c r="I33" s="124"/>
      <c r="J33" s="124"/>
      <c r="K33" s="124"/>
      <c r="L33" s="124"/>
      <c r="M33" s="124"/>
      <c r="N33" s="124"/>
      <c r="O33" s="124"/>
      <c r="P33" s="124"/>
      <c r="Q33" s="124"/>
      <c r="R33" s="124"/>
      <c r="S33" s="124"/>
      <c r="T33" s="124"/>
      <c r="U33" s="124"/>
      <c r="V33" s="124"/>
      <c r="W33" s="125"/>
    </row>
    <row r="34" spans="2:23" ht="52" customHeight="1"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1510</v>
      </c>
      <c r="D4" s="176" t="s">
        <v>52</v>
      </c>
      <c r="E4" s="176"/>
      <c r="F4" s="176"/>
      <c r="G4" s="176"/>
      <c r="H4" s="177"/>
      <c r="J4" s="178" t="s">
        <v>131</v>
      </c>
      <c r="K4" s="176"/>
      <c r="L4" s="71" t="s">
        <v>1579</v>
      </c>
      <c r="M4" s="179" t="s">
        <v>1578</v>
      </c>
      <c r="N4" s="179"/>
      <c r="O4" s="179"/>
      <c r="P4" s="179"/>
      <c r="Q4" s="180"/>
      <c r="R4" s="72"/>
      <c r="S4" s="181" t="s">
        <v>2124</v>
      </c>
      <c r="T4" s="182"/>
      <c r="U4" s="182"/>
      <c r="V4" s="166" t="s">
        <v>1577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1573</v>
      </c>
      <c r="D6" s="159" t="s">
        <v>1576</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1575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1504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1574</v>
      </c>
      <c r="C21" s="140"/>
      <c r="D21" s="140"/>
      <c r="E21" s="140"/>
      <c r="F21" s="140"/>
      <c r="G21" s="140"/>
      <c r="H21" s="140"/>
      <c r="I21" s="140"/>
      <c r="J21" s="140"/>
      <c r="K21" s="140"/>
      <c r="L21" s="140"/>
      <c r="M21" s="141" t="s">
        <v>1573</v>
      </c>
      <c r="N21" s="141"/>
      <c r="O21" s="141" t="s">
        <v>77</v>
      </c>
      <c r="P21" s="141"/>
      <c r="Q21" s="141" t="s">
        <v>74</v>
      </c>
      <c r="R21" s="141"/>
      <c r="S21" s="84" t="s">
        <v>85</v>
      </c>
      <c r="T21" s="84" t="s">
        <v>193</v>
      </c>
      <c r="U21" s="84" t="s">
        <v>193</v>
      </c>
      <c r="V21" s="84" t="str">
        <f>+IF(ISERR(U21/T21*100),"N/A",ROUND(U21/T21*100,2))</f>
        <v>N/A</v>
      </c>
      <c r="W21" s="85" t="str">
        <f>+IF(ISERR(U21/S21*100),"N/A",ROUND(U21/S21*100,2))</f>
        <v>N/A</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1572</v>
      </c>
      <c r="F25" s="90"/>
      <c r="G25" s="90"/>
      <c r="H25" s="91"/>
      <c r="I25" s="91"/>
      <c r="J25" s="91"/>
      <c r="K25" s="91"/>
      <c r="L25" s="91"/>
      <c r="M25" s="91"/>
      <c r="N25" s="91"/>
      <c r="O25" s="91"/>
      <c r="P25" s="92"/>
      <c r="Q25" s="92"/>
      <c r="R25" s="93" t="s">
        <v>236</v>
      </c>
      <c r="S25" s="93" t="s">
        <v>72</v>
      </c>
      <c r="T25" s="92"/>
      <c r="U25" s="93" t="s">
        <v>1571</v>
      </c>
      <c r="V25" s="92"/>
      <c r="W25" s="94">
        <f>+IF(ISERR(U25/R25*100),"N/A",ROUND(U25/R25*100,2))</f>
        <v>42.42</v>
      </c>
    </row>
    <row r="26" spans="2:27" ht="26.25" customHeight="1" thickBot="1">
      <c r="B26" s="137" t="s">
        <v>71</v>
      </c>
      <c r="C26" s="138"/>
      <c r="D26" s="138"/>
      <c r="E26" s="95" t="s">
        <v>1572</v>
      </c>
      <c r="F26" s="95"/>
      <c r="G26" s="95"/>
      <c r="H26" s="96"/>
      <c r="I26" s="96"/>
      <c r="J26" s="96"/>
      <c r="K26" s="96"/>
      <c r="L26" s="96"/>
      <c r="M26" s="96"/>
      <c r="N26" s="96"/>
      <c r="O26" s="96"/>
      <c r="P26" s="97"/>
      <c r="Q26" s="97"/>
      <c r="R26" s="98" t="s">
        <v>236</v>
      </c>
      <c r="S26" s="98" t="s">
        <v>1571</v>
      </c>
      <c r="T26" s="98">
        <f>+IF(ISERR(S26/R26*100),"N/A",ROUND(S26/R26*100,2))</f>
        <v>42.42</v>
      </c>
      <c r="U26" s="98" t="s">
        <v>1571</v>
      </c>
      <c r="V26" s="98">
        <f>+IF(ISERR(U26/S26*100),"N/A",ROUND(U26/S26*100,2))</f>
        <v>100</v>
      </c>
      <c r="W26" s="99">
        <f>+IF(ISERR(U26/R26*100),"N/A",ROUND(U26/R26*100,2))</f>
        <v>42.42</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2223</v>
      </c>
      <c r="C28" s="124"/>
      <c r="D28" s="124"/>
      <c r="E28" s="124"/>
      <c r="F28" s="124"/>
      <c r="G28" s="124"/>
      <c r="H28" s="124"/>
      <c r="I28" s="124"/>
      <c r="J28" s="124"/>
      <c r="K28" s="124"/>
      <c r="L28" s="124"/>
      <c r="M28" s="124"/>
      <c r="N28" s="124"/>
      <c r="O28" s="124"/>
      <c r="P28" s="124"/>
      <c r="Q28" s="124"/>
      <c r="R28" s="124"/>
      <c r="S28" s="124"/>
      <c r="T28" s="124"/>
      <c r="U28" s="124"/>
      <c r="V28" s="124"/>
      <c r="W28" s="125"/>
    </row>
    <row r="29" spans="2:27" ht="86.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2224</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2225</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1510</v>
      </c>
      <c r="D4" s="176" t="s">
        <v>52</v>
      </c>
      <c r="E4" s="176"/>
      <c r="F4" s="176"/>
      <c r="G4" s="176"/>
      <c r="H4" s="177"/>
      <c r="J4" s="178" t="s">
        <v>131</v>
      </c>
      <c r="K4" s="176"/>
      <c r="L4" s="71" t="s">
        <v>1587</v>
      </c>
      <c r="M4" s="179" t="s">
        <v>1586</v>
      </c>
      <c r="N4" s="179"/>
      <c r="O4" s="179"/>
      <c r="P4" s="179"/>
      <c r="Q4" s="180"/>
      <c r="R4" s="72"/>
      <c r="S4" s="181" t="s">
        <v>2124</v>
      </c>
      <c r="T4" s="182"/>
      <c r="U4" s="182"/>
      <c r="V4" s="166" t="s">
        <v>1585</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1321</v>
      </c>
      <c r="D6" s="159" t="s">
        <v>1568</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1567</v>
      </c>
      <c r="K8" s="57" t="s">
        <v>1566</v>
      </c>
      <c r="L8" s="57" t="s">
        <v>1565</v>
      </c>
      <c r="M8" s="57" t="s">
        <v>1515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1584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1504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1583</v>
      </c>
      <c r="C21" s="140"/>
      <c r="D21" s="140"/>
      <c r="E21" s="140"/>
      <c r="F21" s="140"/>
      <c r="G21" s="140"/>
      <c r="H21" s="140"/>
      <c r="I21" s="140"/>
      <c r="J21" s="140"/>
      <c r="K21" s="140"/>
      <c r="L21" s="140"/>
      <c r="M21" s="141" t="s">
        <v>1321</v>
      </c>
      <c r="N21" s="141"/>
      <c r="O21" s="141" t="s">
        <v>77</v>
      </c>
      <c r="P21" s="141"/>
      <c r="Q21" s="141" t="s">
        <v>74</v>
      </c>
      <c r="R21" s="141"/>
      <c r="S21" s="84" t="s">
        <v>281</v>
      </c>
      <c r="T21" s="84" t="s">
        <v>193</v>
      </c>
      <c r="U21" s="84" t="s">
        <v>193</v>
      </c>
      <c r="V21" s="84" t="str">
        <f>+IF(ISERR(U21/T21*100),"N/A",ROUND(U21/T21*100,2))</f>
        <v>N/A</v>
      </c>
      <c r="W21" s="85" t="str">
        <f>+IF(ISERR(U21/S21*100),"N/A",ROUND(U21/S21*100,2))</f>
        <v>N/A</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1560</v>
      </c>
      <c r="F25" s="90"/>
      <c r="G25" s="90"/>
      <c r="H25" s="91"/>
      <c r="I25" s="91"/>
      <c r="J25" s="91"/>
      <c r="K25" s="91"/>
      <c r="L25" s="91"/>
      <c r="M25" s="91"/>
      <c r="N25" s="91"/>
      <c r="O25" s="91"/>
      <c r="P25" s="92"/>
      <c r="Q25" s="92"/>
      <c r="R25" s="93" t="s">
        <v>1582</v>
      </c>
      <c r="S25" s="93" t="s">
        <v>72</v>
      </c>
      <c r="T25" s="92"/>
      <c r="U25" s="93" t="s">
        <v>1580</v>
      </c>
      <c r="V25" s="92"/>
      <c r="W25" s="94">
        <f>+IF(ISERR(U25/R25*100),"N/A",ROUND(U25/R25*100,2))</f>
        <v>39.08</v>
      </c>
    </row>
    <row r="26" spans="2:27" ht="26.25" customHeight="1" thickBot="1">
      <c r="B26" s="137" t="s">
        <v>71</v>
      </c>
      <c r="C26" s="138"/>
      <c r="D26" s="138"/>
      <c r="E26" s="95" t="s">
        <v>1560</v>
      </c>
      <c r="F26" s="95"/>
      <c r="G26" s="95"/>
      <c r="H26" s="96"/>
      <c r="I26" s="96"/>
      <c r="J26" s="96"/>
      <c r="K26" s="96"/>
      <c r="L26" s="96"/>
      <c r="M26" s="96"/>
      <c r="N26" s="96"/>
      <c r="O26" s="96"/>
      <c r="P26" s="97"/>
      <c r="Q26" s="97"/>
      <c r="R26" s="98" t="s">
        <v>1582</v>
      </c>
      <c r="S26" s="98" t="s">
        <v>1581</v>
      </c>
      <c r="T26" s="98">
        <f>+IF(ISERR(S26/R26*100),"N/A",ROUND(S26/R26*100,2))</f>
        <v>44.25</v>
      </c>
      <c r="U26" s="98" t="s">
        <v>1580</v>
      </c>
      <c r="V26" s="98">
        <f>+IF(ISERR(U26/S26*100),"N/A",ROUND(U26/S26*100,2))</f>
        <v>88.31</v>
      </c>
      <c r="W26" s="99">
        <f>+IF(ISERR(U26/R26*100),"N/A",ROUND(U26/R26*100,2))</f>
        <v>39.08</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2220</v>
      </c>
      <c r="C28" s="124"/>
      <c r="D28" s="124"/>
      <c r="E28" s="124"/>
      <c r="F28" s="124"/>
      <c r="G28" s="124"/>
      <c r="H28" s="124"/>
      <c r="I28" s="124"/>
      <c r="J28" s="124"/>
      <c r="K28" s="124"/>
      <c r="L28" s="124"/>
      <c r="M28" s="124"/>
      <c r="N28" s="124"/>
      <c r="O28" s="124"/>
      <c r="P28" s="124"/>
      <c r="Q28" s="124"/>
      <c r="R28" s="124"/>
      <c r="S28" s="124"/>
      <c r="T28" s="124"/>
      <c r="U28" s="124"/>
      <c r="V28" s="124"/>
      <c r="W28" s="125"/>
    </row>
    <row r="29" spans="2:27" ht="26.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2221</v>
      </c>
      <c r="C30" s="124"/>
      <c r="D30" s="124"/>
      <c r="E30" s="124"/>
      <c r="F30" s="124"/>
      <c r="G30" s="124"/>
      <c r="H30" s="124"/>
      <c r="I30" s="124"/>
      <c r="J30" s="124"/>
      <c r="K30" s="124"/>
      <c r="L30" s="124"/>
      <c r="M30" s="124"/>
      <c r="N30" s="124"/>
      <c r="O30" s="124"/>
      <c r="P30" s="124"/>
      <c r="Q30" s="124"/>
      <c r="R30" s="124"/>
      <c r="S30" s="124"/>
      <c r="T30" s="124"/>
      <c r="U30" s="124"/>
      <c r="V30" s="124"/>
      <c r="W30" s="125"/>
    </row>
    <row r="31" spans="2:27" ht="28"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2222</v>
      </c>
      <c r="C32" s="124"/>
      <c r="D32" s="124"/>
      <c r="E32" s="124"/>
      <c r="F32" s="124"/>
      <c r="G32" s="124"/>
      <c r="H32" s="124"/>
      <c r="I32" s="124"/>
      <c r="J32" s="124"/>
      <c r="K32" s="124"/>
      <c r="L32" s="124"/>
      <c r="M32" s="124"/>
      <c r="N32" s="124"/>
      <c r="O32" s="124"/>
      <c r="P32" s="124"/>
      <c r="Q32" s="124"/>
      <c r="R32" s="124"/>
      <c r="S32" s="124"/>
      <c r="T32" s="124"/>
      <c r="U32" s="124"/>
      <c r="V32" s="124"/>
      <c r="W32" s="125"/>
    </row>
    <row r="33" spans="2:23" ht="44.5" customHeight="1"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tabColor indexed="53"/>
  </sheetPr>
  <dimension ref="A1:AA48"/>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1620</v>
      </c>
      <c r="D4" s="176" t="s">
        <v>53</v>
      </c>
      <c r="E4" s="176"/>
      <c r="F4" s="176"/>
      <c r="G4" s="176"/>
      <c r="H4" s="177"/>
      <c r="J4" s="178" t="s">
        <v>131</v>
      </c>
      <c r="K4" s="176"/>
      <c r="L4" s="71" t="s">
        <v>1619</v>
      </c>
      <c r="M4" s="179" t="s">
        <v>1618</v>
      </c>
      <c r="N4" s="179"/>
      <c r="O4" s="179"/>
      <c r="P4" s="179"/>
      <c r="Q4" s="180"/>
      <c r="R4" s="72"/>
      <c r="S4" s="181" t="s">
        <v>2124</v>
      </c>
      <c r="T4" s="182"/>
      <c r="U4" s="182"/>
      <c r="V4" s="166" t="s">
        <v>1617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1573</v>
      </c>
      <c r="D6" s="159" t="s">
        <v>1616</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1615</v>
      </c>
      <c r="M8" s="57" t="s">
        <v>1614</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14.5" customHeight="1" thickTop="1" thickBot="1">
      <c r="B10" s="77" t="s">
        <v>118</v>
      </c>
      <c r="C10" s="166" t="s">
        <v>1613</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1612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1611</v>
      </c>
      <c r="C21" s="140"/>
      <c r="D21" s="140"/>
      <c r="E21" s="140"/>
      <c r="F21" s="140"/>
      <c r="G21" s="140"/>
      <c r="H21" s="140"/>
      <c r="I21" s="140"/>
      <c r="J21" s="140"/>
      <c r="K21" s="140"/>
      <c r="L21" s="140"/>
      <c r="M21" s="141" t="s">
        <v>1573</v>
      </c>
      <c r="N21" s="141"/>
      <c r="O21" s="141" t="s">
        <v>1610</v>
      </c>
      <c r="P21" s="141"/>
      <c r="Q21" s="141" t="s">
        <v>74</v>
      </c>
      <c r="R21" s="141"/>
      <c r="S21" s="84" t="s">
        <v>430</v>
      </c>
      <c r="T21" s="84" t="s">
        <v>193</v>
      </c>
      <c r="U21" s="84" t="s">
        <v>193</v>
      </c>
      <c r="V21" s="84" t="str">
        <f t="shared" ref="V21:V36" si="0">+IF(ISERR(U21/T21*100),"N/A",ROUND(U21/T21*100,2))</f>
        <v>N/A</v>
      </c>
      <c r="W21" s="85" t="str">
        <f t="shared" ref="W21:W36" si="1">+IF(ISERR(U21/S21*100),"N/A",ROUND(U21/S21*100,2))</f>
        <v>N/A</v>
      </c>
    </row>
    <row r="22" spans="2:27" ht="56.25" customHeight="1">
      <c r="B22" s="139" t="s">
        <v>1609</v>
      </c>
      <c r="C22" s="140"/>
      <c r="D22" s="140"/>
      <c r="E22" s="140"/>
      <c r="F22" s="140"/>
      <c r="G22" s="140"/>
      <c r="H22" s="140"/>
      <c r="I22" s="140"/>
      <c r="J22" s="140"/>
      <c r="K22" s="140"/>
      <c r="L22" s="140"/>
      <c r="M22" s="141" t="s">
        <v>1573</v>
      </c>
      <c r="N22" s="141"/>
      <c r="O22" s="141" t="s">
        <v>77</v>
      </c>
      <c r="P22" s="141"/>
      <c r="Q22" s="141" t="s">
        <v>74</v>
      </c>
      <c r="R22" s="141"/>
      <c r="S22" s="84" t="s">
        <v>85</v>
      </c>
      <c r="T22" s="84" t="s">
        <v>193</v>
      </c>
      <c r="U22" s="84" t="s">
        <v>193</v>
      </c>
      <c r="V22" s="84" t="str">
        <f t="shared" si="0"/>
        <v>N/A</v>
      </c>
      <c r="W22" s="85" t="str">
        <f t="shared" si="1"/>
        <v>N/A</v>
      </c>
    </row>
    <row r="23" spans="2:27" ht="56.25" customHeight="1">
      <c r="B23" s="139" t="s">
        <v>1608</v>
      </c>
      <c r="C23" s="140"/>
      <c r="D23" s="140"/>
      <c r="E23" s="140"/>
      <c r="F23" s="140"/>
      <c r="G23" s="140"/>
      <c r="H23" s="140"/>
      <c r="I23" s="140"/>
      <c r="J23" s="140"/>
      <c r="K23" s="140"/>
      <c r="L23" s="140"/>
      <c r="M23" s="141" t="s">
        <v>1573</v>
      </c>
      <c r="N23" s="141"/>
      <c r="O23" s="141" t="s">
        <v>77</v>
      </c>
      <c r="P23" s="141"/>
      <c r="Q23" s="141" t="s">
        <v>251</v>
      </c>
      <c r="R23" s="141"/>
      <c r="S23" s="84" t="s">
        <v>85</v>
      </c>
      <c r="T23" s="84" t="s">
        <v>85</v>
      </c>
      <c r="U23" s="84" t="s">
        <v>85</v>
      </c>
      <c r="V23" s="84">
        <f t="shared" si="0"/>
        <v>100</v>
      </c>
      <c r="W23" s="85">
        <f t="shared" si="1"/>
        <v>100</v>
      </c>
    </row>
    <row r="24" spans="2:27" ht="56.25" customHeight="1">
      <c r="B24" s="139" t="s">
        <v>1607</v>
      </c>
      <c r="C24" s="140"/>
      <c r="D24" s="140"/>
      <c r="E24" s="140"/>
      <c r="F24" s="140"/>
      <c r="G24" s="140"/>
      <c r="H24" s="140"/>
      <c r="I24" s="140"/>
      <c r="J24" s="140"/>
      <c r="K24" s="140"/>
      <c r="L24" s="140"/>
      <c r="M24" s="141" t="s">
        <v>1573</v>
      </c>
      <c r="N24" s="141"/>
      <c r="O24" s="141" t="s">
        <v>77</v>
      </c>
      <c r="P24" s="141"/>
      <c r="Q24" s="141" t="s">
        <v>251</v>
      </c>
      <c r="R24" s="141"/>
      <c r="S24" s="84" t="s">
        <v>85</v>
      </c>
      <c r="T24" s="84" t="s">
        <v>85</v>
      </c>
      <c r="U24" s="84" t="s">
        <v>1606</v>
      </c>
      <c r="V24" s="84">
        <f t="shared" si="0"/>
        <v>92.59</v>
      </c>
      <c r="W24" s="85">
        <f t="shared" si="1"/>
        <v>92.59</v>
      </c>
    </row>
    <row r="25" spans="2:27" ht="56.25" customHeight="1">
      <c r="B25" s="139" t="s">
        <v>1605</v>
      </c>
      <c r="C25" s="140"/>
      <c r="D25" s="140"/>
      <c r="E25" s="140"/>
      <c r="F25" s="140"/>
      <c r="G25" s="140"/>
      <c r="H25" s="140"/>
      <c r="I25" s="140"/>
      <c r="J25" s="140"/>
      <c r="K25" s="140"/>
      <c r="L25" s="140"/>
      <c r="M25" s="141" t="s">
        <v>1573</v>
      </c>
      <c r="N25" s="141"/>
      <c r="O25" s="141" t="s">
        <v>77</v>
      </c>
      <c r="P25" s="141"/>
      <c r="Q25" s="141" t="s">
        <v>251</v>
      </c>
      <c r="R25" s="141"/>
      <c r="S25" s="84" t="s">
        <v>85</v>
      </c>
      <c r="T25" s="84" t="s">
        <v>85</v>
      </c>
      <c r="U25" s="84" t="s">
        <v>1604</v>
      </c>
      <c r="V25" s="84">
        <f t="shared" si="0"/>
        <v>73.58</v>
      </c>
      <c r="W25" s="85">
        <f t="shared" si="1"/>
        <v>73.58</v>
      </c>
    </row>
    <row r="26" spans="2:27" ht="56.25" customHeight="1">
      <c r="B26" s="139" t="s">
        <v>1603</v>
      </c>
      <c r="C26" s="140"/>
      <c r="D26" s="140"/>
      <c r="E26" s="140"/>
      <c r="F26" s="140"/>
      <c r="G26" s="140"/>
      <c r="H26" s="140"/>
      <c r="I26" s="140"/>
      <c r="J26" s="140"/>
      <c r="K26" s="140"/>
      <c r="L26" s="140"/>
      <c r="M26" s="141" t="s">
        <v>1573</v>
      </c>
      <c r="N26" s="141"/>
      <c r="O26" s="141" t="s">
        <v>77</v>
      </c>
      <c r="P26" s="141"/>
      <c r="Q26" s="141" t="s">
        <v>251</v>
      </c>
      <c r="R26" s="141"/>
      <c r="S26" s="84" t="s">
        <v>85</v>
      </c>
      <c r="T26" s="84" t="s">
        <v>85</v>
      </c>
      <c r="U26" s="84" t="s">
        <v>67</v>
      </c>
      <c r="V26" s="84">
        <f t="shared" si="0"/>
        <v>0</v>
      </c>
      <c r="W26" s="85">
        <f t="shared" si="1"/>
        <v>0</v>
      </c>
    </row>
    <row r="27" spans="2:27" ht="56.25" customHeight="1">
      <c r="B27" s="139" t="s">
        <v>1602</v>
      </c>
      <c r="C27" s="140"/>
      <c r="D27" s="140"/>
      <c r="E27" s="140"/>
      <c r="F27" s="140"/>
      <c r="G27" s="140"/>
      <c r="H27" s="140"/>
      <c r="I27" s="140"/>
      <c r="J27" s="140"/>
      <c r="K27" s="140"/>
      <c r="L27" s="140"/>
      <c r="M27" s="141" t="s">
        <v>1573</v>
      </c>
      <c r="N27" s="141"/>
      <c r="O27" s="141" t="s">
        <v>77</v>
      </c>
      <c r="P27" s="141"/>
      <c r="Q27" s="141" t="s">
        <v>86</v>
      </c>
      <c r="R27" s="141"/>
      <c r="S27" s="84" t="s">
        <v>85</v>
      </c>
      <c r="T27" s="84" t="s">
        <v>85</v>
      </c>
      <c r="U27" s="84" t="s">
        <v>85</v>
      </c>
      <c r="V27" s="84">
        <f t="shared" si="0"/>
        <v>100</v>
      </c>
      <c r="W27" s="85">
        <f t="shared" si="1"/>
        <v>100</v>
      </c>
    </row>
    <row r="28" spans="2:27" ht="56.25" customHeight="1">
      <c r="B28" s="139" t="s">
        <v>1601</v>
      </c>
      <c r="C28" s="140"/>
      <c r="D28" s="140"/>
      <c r="E28" s="140"/>
      <c r="F28" s="140"/>
      <c r="G28" s="140"/>
      <c r="H28" s="140"/>
      <c r="I28" s="140"/>
      <c r="J28" s="140"/>
      <c r="K28" s="140"/>
      <c r="L28" s="140"/>
      <c r="M28" s="141" t="s">
        <v>1573</v>
      </c>
      <c r="N28" s="141"/>
      <c r="O28" s="141" t="s">
        <v>77</v>
      </c>
      <c r="P28" s="141"/>
      <c r="Q28" s="141" t="s">
        <v>1600</v>
      </c>
      <c r="R28" s="141"/>
      <c r="S28" s="84" t="s">
        <v>85</v>
      </c>
      <c r="T28" s="84" t="s">
        <v>85</v>
      </c>
      <c r="U28" s="84" t="s">
        <v>85</v>
      </c>
      <c r="V28" s="84">
        <f t="shared" si="0"/>
        <v>100</v>
      </c>
      <c r="W28" s="85">
        <f t="shared" si="1"/>
        <v>100</v>
      </c>
    </row>
    <row r="29" spans="2:27" ht="56.25" customHeight="1">
      <c r="B29" s="139" t="s">
        <v>1599</v>
      </c>
      <c r="C29" s="140"/>
      <c r="D29" s="140"/>
      <c r="E29" s="140"/>
      <c r="F29" s="140"/>
      <c r="G29" s="140"/>
      <c r="H29" s="140"/>
      <c r="I29" s="140"/>
      <c r="J29" s="140"/>
      <c r="K29" s="140"/>
      <c r="L29" s="140"/>
      <c r="M29" s="141" t="s">
        <v>1573</v>
      </c>
      <c r="N29" s="141"/>
      <c r="O29" s="141" t="s">
        <v>77</v>
      </c>
      <c r="P29" s="141"/>
      <c r="Q29" s="141" t="s">
        <v>251</v>
      </c>
      <c r="R29" s="141"/>
      <c r="S29" s="84" t="s">
        <v>85</v>
      </c>
      <c r="T29" s="84" t="s">
        <v>85</v>
      </c>
      <c r="U29" s="84" t="s">
        <v>85</v>
      </c>
      <c r="V29" s="84">
        <f t="shared" si="0"/>
        <v>100</v>
      </c>
      <c r="W29" s="85">
        <f t="shared" si="1"/>
        <v>100</v>
      </c>
    </row>
    <row r="30" spans="2:27" ht="56.25" customHeight="1">
      <c r="B30" s="139" t="s">
        <v>1598</v>
      </c>
      <c r="C30" s="140"/>
      <c r="D30" s="140"/>
      <c r="E30" s="140"/>
      <c r="F30" s="140"/>
      <c r="G30" s="140"/>
      <c r="H30" s="140"/>
      <c r="I30" s="140"/>
      <c r="J30" s="140"/>
      <c r="K30" s="140"/>
      <c r="L30" s="140"/>
      <c r="M30" s="141" t="s">
        <v>1573</v>
      </c>
      <c r="N30" s="141"/>
      <c r="O30" s="141" t="s">
        <v>77</v>
      </c>
      <c r="P30" s="141"/>
      <c r="Q30" s="141" t="s">
        <v>251</v>
      </c>
      <c r="R30" s="141"/>
      <c r="S30" s="84" t="s">
        <v>85</v>
      </c>
      <c r="T30" s="84" t="s">
        <v>85</v>
      </c>
      <c r="U30" s="84" t="s">
        <v>85</v>
      </c>
      <c r="V30" s="84">
        <f t="shared" si="0"/>
        <v>100</v>
      </c>
      <c r="W30" s="85">
        <f t="shared" si="1"/>
        <v>100</v>
      </c>
    </row>
    <row r="31" spans="2:27" ht="56.25" customHeight="1">
      <c r="B31" s="139" t="s">
        <v>1597</v>
      </c>
      <c r="C31" s="140"/>
      <c r="D31" s="140"/>
      <c r="E31" s="140"/>
      <c r="F31" s="140"/>
      <c r="G31" s="140"/>
      <c r="H31" s="140"/>
      <c r="I31" s="140"/>
      <c r="J31" s="140"/>
      <c r="K31" s="140"/>
      <c r="L31" s="140"/>
      <c r="M31" s="141" t="s">
        <v>1573</v>
      </c>
      <c r="N31" s="141"/>
      <c r="O31" s="141" t="s">
        <v>77</v>
      </c>
      <c r="P31" s="141"/>
      <c r="Q31" s="141" t="s">
        <v>74</v>
      </c>
      <c r="R31" s="141"/>
      <c r="S31" s="84" t="s">
        <v>85</v>
      </c>
      <c r="T31" s="84" t="s">
        <v>193</v>
      </c>
      <c r="U31" s="84" t="s">
        <v>193</v>
      </c>
      <c r="V31" s="84" t="str">
        <f t="shared" si="0"/>
        <v>N/A</v>
      </c>
      <c r="W31" s="85" t="str">
        <f t="shared" si="1"/>
        <v>N/A</v>
      </c>
    </row>
    <row r="32" spans="2:27" ht="56.25" customHeight="1">
      <c r="B32" s="139" t="s">
        <v>1596</v>
      </c>
      <c r="C32" s="140"/>
      <c r="D32" s="140"/>
      <c r="E32" s="140"/>
      <c r="F32" s="140"/>
      <c r="G32" s="140"/>
      <c r="H32" s="140"/>
      <c r="I32" s="140"/>
      <c r="J32" s="140"/>
      <c r="K32" s="140"/>
      <c r="L32" s="140"/>
      <c r="M32" s="141" t="s">
        <v>1573</v>
      </c>
      <c r="N32" s="141"/>
      <c r="O32" s="141" t="s">
        <v>77</v>
      </c>
      <c r="P32" s="141"/>
      <c r="Q32" s="141" t="s">
        <v>251</v>
      </c>
      <c r="R32" s="141"/>
      <c r="S32" s="84" t="s">
        <v>85</v>
      </c>
      <c r="T32" s="84" t="s">
        <v>85</v>
      </c>
      <c r="U32" s="84" t="s">
        <v>85</v>
      </c>
      <c r="V32" s="84">
        <f t="shared" si="0"/>
        <v>100</v>
      </c>
      <c r="W32" s="85">
        <f t="shared" si="1"/>
        <v>100</v>
      </c>
    </row>
    <row r="33" spans="2:25" ht="56.25" customHeight="1">
      <c r="B33" s="139" t="s">
        <v>1595</v>
      </c>
      <c r="C33" s="140"/>
      <c r="D33" s="140"/>
      <c r="E33" s="140"/>
      <c r="F33" s="140"/>
      <c r="G33" s="140"/>
      <c r="H33" s="140"/>
      <c r="I33" s="140"/>
      <c r="J33" s="140"/>
      <c r="K33" s="140"/>
      <c r="L33" s="140"/>
      <c r="M33" s="141" t="s">
        <v>1573</v>
      </c>
      <c r="N33" s="141"/>
      <c r="O33" s="141" t="s">
        <v>77</v>
      </c>
      <c r="P33" s="141"/>
      <c r="Q33" s="141" t="s">
        <v>251</v>
      </c>
      <c r="R33" s="141"/>
      <c r="S33" s="84" t="s">
        <v>85</v>
      </c>
      <c r="T33" s="84" t="s">
        <v>85</v>
      </c>
      <c r="U33" s="84" t="s">
        <v>85</v>
      </c>
      <c r="V33" s="84">
        <f t="shared" si="0"/>
        <v>100</v>
      </c>
      <c r="W33" s="85">
        <f t="shared" si="1"/>
        <v>100</v>
      </c>
    </row>
    <row r="34" spans="2:25" ht="56.25" customHeight="1">
      <c r="B34" s="139" t="s">
        <v>1594</v>
      </c>
      <c r="C34" s="140"/>
      <c r="D34" s="140"/>
      <c r="E34" s="140"/>
      <c r="F34" s="140"/>
      <c r="G34" s="140"/>
      <c r="H34" s="140"/>
      <c r="I34" s="140"/>
      <c r="J34" s="140"/>
      <c r="K34" s="140"/>
      <c r="L34" s="140"/>
      <c r="M34" s="141" t="s">
        <v>1573</v>
      </c>
      <c r="N34" s="141"/>
      <c r="O34" s="141" t="s">
        <v>77</v>
      </c>
      <c r="P34" s="141"/>
      <c r="Q34" s="141" t="s">
        <v>86</v>
      </c>
      <c r="R34" s="141"/>
      <c r="S34" s="84" t="s">
        <v>85</v>
      </c>
      <c r="T34" s="84" t="s">
        <v>85</v>
      </c>
      <c r="U34" s="84" t="s">
        <v>1593</v>
      </c>
      <c r="V34" s="84">
        <f t="shared" si="0"/>
        <v>105.56</v>
      </c>
      <c r="W34" s="85">
        <f t="shared" si="1"/>
        <v>105.56</v>
      </c>
    </row>
    <row r="35" spans="2:25" ht="56.25" customHeight="1">
      <c r="B35" s="139" t="s">
        <v>1592</v>
      </c>
      <c r="C35" s="140"/>
      <c r="D35" s="140"/>
      <c r="E35" s="140"/>
      <c r="F35" s="140"/>
      <c r="G35" s="140"/>
      <c r="H35" s="140"/>
      <c r="I35" s="140"/>
      <c r="J35" s="140"/>
      <c r="K35" s="140"/>
      <c r="L35" s="140"/>
      <c r="M35" s="141" t="s">
        <v>1573</v>
      </c>
      <c r="N35" s="141"/>
      <c r="O35" s="141" t="s">
        <v>77</v>
      </c>
      <c r="P35" s="141"/>
      <c r="Q35" s="141" t="s">
        <v>251</v>
      </c>
      <c r="R35" s="141"/>
      <c r="S35" s="84" t="s">
        <v>85</v>
      </c>
      <c r="T35" s="84" t="s">
        <v>85</v>
      </c>
      <c r="U35" s="84" t="s">
        <v>1460</v>
      </c>
      <c r="V35" s="84">
        <f t="shared" si="0"/>
        <v>78.17</v>
      </c>
      <c r="W35" s="85">
        <f t="shared" si="1"/>
        <v>78.17</v>
      </c>
    </row>
    <row r="36" spans="2:25" ht="56.25" customHeight="1" thickBot="1">
      <c r="B36" s="139" t="s">
        <v>1591</v>
      </c>
      <c r="C36" s="140"/>
      <c r="D36" s="140"/>
      <c r="E36" s="140"/>
      <c r="F36" s="140"/>
      <c r="G36" s="140"/>
      <c r="H36" s="140"/>
      <c r="I36" s="140"/>
      <c r="J36" s="140"/>
      <c r="K36" s="140"/>
      <c r="L36" s="140"/>
      <c r="M36" s="141" t="s">
        <v>1573</v>
      </c>
      <c r="N36" s="141"/>
      <c r="O36" s="141" t="s">
        <v>77</v>
      </c>
      <c r="P36" s="141"/>
      <c r="Q36" s="141" t="s">
        <v>251</v>
      </c>
      <c r="R36" s="141"/>
      <c r="S36" s="84" t="s">
        <v>85</v>
      </c>
      <c r="T36" s="84" t="s">
        <v>85</v>
      </c>
      <c r="U36" s="84" t="s">
        <v>85</v>
      </c>
      <c r="V36" s="84">
        <f t="shared" si="0"/>
        <v>100</v>
      </c>
      <c r="W36" s="85">
        <f t="shared" si="1"/>
        <v>100</v>
      </c>
    </row>
    <row r="37" spans="2:25" ht="21.75" customHeight="1" thickTop="1" thickBot="1">
      <c r="B37" s="66" t="s">
        <v>82</v>
      </c>
      <c r="C37" s="67"/>
      <c r="D37" s="67"/>
      <c r="E37" s="67"/>
      <c r="F37" s="67"/>
      <c r="G37" s="67"/>
      <c r="H37" s="68"/>
      <c r="I37" s="68"/>
      <c r="J37" s="68"/>
      <c r="K37" s="68"/>
      <c r="L37" s="68"/>
      <c r="M37" s="68"/>
      <c r="N37" s="68"/>
      <c r="O37" s="68"/>
      <c r="P37" s="68"/>
      <c r="Q37" s="68"/>
      <c r="R37" s="68"/>
      <c r="S37" s="68"/>
      <c r="T37" s="68"/>
      <c r="U37" s="68"/>
      <c r="V37" s="68"/>
      <c r="W37" s="69"/>
      <c r="X37" s="76"/>
    </row>
    <row r="38" spans="2:25" ht="29.25" customHeight="1" thickTop="1" thickBot="1">
      <c r="B38" s="142" t="s">
        <v>2409</v>
      </c>
      <c r="C38" s="143"/>
      <c r="D38" s="143"/>
      <c r="E38" s="143"/>
      <c r="F38" s="143"/>
      <c r="G38" s="143"/>
      <c r="H38" s="143"/>
      <c r="I38" s="143"/>
      <c r="J38" s="143"/>
      <c r="K38" s="143"/>
      <c r="L38" s="143"/>
      <c r="M38" s="143"/>
      <c r="N38" s="143"/>
      <c r="O38" s="143"/>
      <c r="P38" s="143"/>
      <c r="Q38" s="144"/>
      <c r="R38" s="86" t="s">
        <v>81</v>
      </c>
      <c r="S38" s="132" t="s">
        <v>80</v>
      </c>
      <c r="T38" s="132"/>
      <c r="U38" s="87" t="s">
        <v>79</v>
      </c>
      <c r="V38" s="133" t="s">
        <v>78</v>
      </c>
      <c r="W38" s="134"/>
    </row>
    <row r="39" spans="2:25" ht="30.75" customHeight="1" thickBot="1">
      <c r="B39" s="145"/>
      <c r="C39" s="146"/>
      <c r="D39" s="146"/>
      <c r="E39" s="146"/>
      <c r="F39" s="146"/>
      <c r="G39" s="146"/>
      <c r="H39" s="146"/>
      <c r="I39" s="146"/>
      <c r="J39" s="146"/>
      <c r="K39" s="146"/>
      <c r="L39" s="146"/>
      <c r="M39" s="146"/>
      <c r="N39" s="146"/>
      <c r="O39" s="146"/>
      <c r="P39" s="146"/>
      <c r="Q39" s="147"/>
      <c r="R39" s="88" t="s">
        <v>76</v>
      </c>
      <c r="S39" s="88" t="s">
        <v>76</v>
      </c>
      <c r="T39" s="88" t="s">
        <v>77</v>
      </c>
      <c r="U39" s="88" t="s">
        <v>76</v>
      </c>
      <c r="V39" s="88" t="s">
        <v>75</v>
      </c>
      <c r="W39" s="89" t="s">
        <v>74</v>
      </c>
      <c r="Y39" s="76"/>
    </row>
    <row r="40" spans="2:25" ht="23.25" customHeight="1" thickBot="1">
      <c r="B40" s="135" t="s">
        <v>73</v>
      </c>
      <c r="C40" s="136"/>
      <c r="D40" s="136"/>
      <c r="E40" s="90" t="s">
        <v>1572</v>
      </c>
      <c r="F40" s="90"/>
      <c r="G40" s="90"/>
      <c r="H40" s="91"/>
      <c r="I40" s="91"/>
      <c r="J40" s="91"/>
      <c r="K40" s="91"/>
      <c r="L40" s="91"/>
      <c r="M40" s="91"/>
      <c r="N40" s="91"/>
      <c r="O40" s="91"/>
      <c r="P40" s="92"/>
      <c r="Q40" s="92"/>
      <c r="R40" s="93" t="s">
        <v>1590</v>
      </c>
      <c r="S40" s="93" t="s">
        <v>72</v>
      </c>
      <c r="T40" s="92"/>
      <c r="U40" s="93" t="s">
        <v>579</v>
      </c>
      <c r="V40" s="92"/>
      <c r="W40" s="94">
        <f>+IF(ISERR(U40/R40*100),"N/A",ROUND(U40/R40*100,2))</f>
        <v>35.119999999999997</v>
      </c>
    </row>
    <row r="41" spans="2:25" ht="26.25" customHeight="1" thickBot="1">
      <c r="B41" s="137" t="s">
        <v>71</v>
      </c>
      <c r="C41" s="138"/>
      <c r="D41" s="138"/>
      <c r="E41" s="95" t="s">
        <v>1572</v>
      </c>
      <c r="F41" s="95"/>
      <c r="G41" s="95"/>
      <c r="H41" s="96"/>
      <c r="I41" s="96"/>
      <c r="J41" s="96"/>
      <c r="K41" s="96"/>
      <c r="L41" s="96"/>
      <c r="M41" s="96"/>
      <c r="N41" s="96"/>
      <c r="O41" s="96"/>
      <c r="P41" s="97"/>
      <c r="Q41" s="97"/>
      <c r="R41" s="98" t="s">
        <v>1589</v>
      </c>
      <c r="S41" s="98" t="s">
        <v>1588</v>
      </c>
      <c r="T41" s="98">
        <f>+IF(ISERR(S41/R41*100),"N/A",ROUND(S41/R41*100,2))</f>
        <v>42.27</v>
      </c>
      <c r="U41" s="98" t="s">
        <v>579</v>
      </c>
      <c r="V41" s="98">
        <f>+IF(ISERR(U41/S41*100),"N/A",ROUND(U41/S41*100,2))</f>
        <v>80.97</v>
      </c>
      <c r="W41" s="99">
        <f>+IF(ISERR(U41/R41*100),"N/A",ROUND(U41/R41*100,2))</f>
        <v>34.229999999999997</v>
      </c>
    </row>
    <row r="42" spans="2:25" ht="22.5" customHeight="1" thickTop="1" thickBot="1">
      <c r="B42" s="66" t="s">
        <v>66</v>
      </c>
      <c r="C42" s="67"/>
      <c r="D42" s="67"/>
      <c r="E42" s="67"/>
      <c r="F42" s="67"/>
      <c r="G42" s="67"/>
      <c r="H42" s="68"/>
      <c r="I42" s="68"/>
      <c r="J42" s="68"/>
      <c r="K42" s="68"/>
      <c r="L42" s="68"/>
      <c r="M42" s="68"/>
      <c r="N42" s="68"/>
      <c r="O42" s="68"/>
      <c r="P42" s="68"/>
      <c r="Q42" s="68"/>
      <c r="R42" s="68"/>
      <c r="S42" s="68"/>
      <c r="T42" s="68"/>
      <c r="U42" s="68"/>
      <c r="V42" s="68"/>
      <c r="W42" s="69"/>
    </row>
    <row r="43" spans="2:25" ht="37.5" customHeight="1" thickTop="1">
      <c r="B43" s="123" t="s">
        <v>2217</v>
      </c>
      <c r="C43" s="124"/>
      <c r="D43" s="124"/>
      <c r="E43" s="124"/>
      <c r="F43" s="124"/>
      <c r="G43" s="124"/>
      <c r="H43" s="124"/>
      <c r="I43" s="124"/>
      <c r="J43" s="124"/>
      <c r="K43" s="124"/>
      <c r="L43" s="124"/>
      <c r="M43" s="124"/>
      <c r="N43" s="124"/>
      <c r="O43" s="124"/>
      <c r="P43" s="124"/>
      <c r="Q43" s="124"/>
      <c r="R43" s="124"/>
      <c r="S43" s="124"/>
      <c r="T43" s="124"/>
      <c r="U43" s="124"/>
      <c r="V43" s="124"/>
      <c r="W43" s="125"/>
    </row>
    <row r="44" spans="2:25" ht="83" customHeight="1" thickBot="1">
      <c r="B44" s="126"/>
      <c r="C44" s="127"/>
      <c r="D44" s="127"/>
      <c r="E44" s="127"/>
      <c r="F44" s="127"/>
      <c r="G44" s="127"/>
      <c r="H44" s="127"/>
      <c r="I44" s="127"/>
      <c r="J44" s="127"/>
      <c r="K44" s="127"/>
      <c r="L44" s="127"/>
      <c r="M44" s="127"/>
      <c r="N44" s="127"/>
      <c r="O44" s="127"/>
      <c r="P44" s="127"/>
      <c r="Q44" s="127"/>
      <c r="R44" s="127"/>
      <c r="S44" s="127"/>
      <c r="T44" s="127"/>
      <c r="U44" s="127"/>
      <c r="V44" s="127"/>
      <c r="W44" s="128"/>
    </row>
    <row r="45" spans="2:25" ht="37.5" customHeight="1" thickTop="1">
      <c r="B45" s="123" t="s">
        <v>2218</v>
      </c>
      <c r="C45" s="124"/>
      <c r="D45" s="124"/>
      <c r="E45" s="124"/>
      <c r="F45" s="124"/>
      <c r="G45" s="124"/>
      <c r="H45" s="124"/>
      <c r="I45" s="124"/>
      <c r="J45" s="124"/>
      <c r="K45" s="124"/>
      <c r="L45" s="124"/>
      <c r="M45" s="124"/>
      <c r="N45" s="124"/>
      <c r="O45" s="124"/>
      <c r="P45" s="124"/>
      <c r="Q45" s="124"/>
      <c r="R45" s="124"/>
      <c r="S45" s="124"/>
      <c r="T45" s="124"/>
      <c r="U45" s="124"/>
      <c r="V45" s="124"/>
      <c r="W45" s="125"/>
    </row>
    <row r="46" spans="2:25" ht="86" customHeight="1" thickBot="1">
      <c r="B46" s="126"/>
      <c r="C46" s="127"/>
      <c r="D46" s="127"/>
      <c r="E46" s="127"/>
      <c r="F46" s="127"/>
      <c r="G46" s="127"/>
      <c r="H46" s="127"/>
      <c r="I46" s="127"/>
      <c r="J46" s="127"/>
      <c r="K46" s="127"/>
      <c r="L46" s="127"/>
      <c r="M46" s="127"/>
      <c r="N46" s="127"/>
      <c r="O46" s="127"/>
      <c r="P46" s="127"/>
      <c r="Q46" s="127"/>
      <c r="R46" s="127"/>
      <c r="S46" s="127"/>
      <c r="T46" s="127"/>
      <c r="U46" s="127"/>
      <c r="V46" s="127"/>
      <c r="W46" s="128"/>
    </row>
    <row r="47" spans="2:25" ht="37.5" customHeight="1" thickTop="1">
      <c r="B47" s="123" t="s">
        <v>2219</v>
      </c>
      <c r="C47" s="124"/>
      <c r="D47" s="124"/>
      <c r="E47" s="124"/>
      <c r="F47" s="124"/>
      <c r="G47" s="124"/>
      <c r="H47" s="124"/>
      <c r="I47" s="124"/>
      <c r="J47" s="124"/>
      <c r="K47" s="124"/>
      <c r="L47" s="124"/>
      <c r="M47" s="124"/>
      <c r="N47" s="124"/>
      <c r="O47" s="124"/>
      <c r="P47" s="124"/>
      <c r="Q47" s="124"/>
      <c r="R47" s="124"/>
      <c r="S47" s="124"/>
      <c r="T47" s="124"/>
      <c r="U47" s="124"/>
      <c r="V47" s="124"/>
      <c r="W47" s="125"/>
    </row>
    <row r="48" spans="2:25" ht="38.5" customHeight="1" thickBot="1">
      <c r="B48" s="129"/>
      <c r="C48" s="130"/>
      <c r="D48" s="130"/>
      <c r="E48" s="130"/>
      <c r="F48" s="130"/>
      <c r="G48" s="130"/>
      <c r="H48" s="130"/>
      <c r="I48" s="130"/>
      <c r="J48" s="130"/>
      <c r="K48" s="130"/>
      <c r="L48" s="130"/>
      <c r="M48" s="130"/>
      <c r="N48" s="130"/>
      <c r="O48" s="130"/>
      <c r="P48" s="130"/>
      <c r="Q48" s="130"/>
      <c r="R48" s="130"/>
      <c r="S48" s="130"/>
      <c r="T48" s="130"/>
      <c r="U48" s="130"/>
      <c r="V48" s="130"/>
      <c r="W48" s="131"/>
    </row>
  </sheetData>
  <mergeCells count="11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34:L34"/>
    <mergeCell ref="M34:N34"/>
    <mergeCell ref="O34:P34"/>
    <mergeCell ref="Q34:R34"/>
    <mergeCell ref="B35:L35"/>
    <mergeCell ref="M35:N35"/>
    <mergeCell ref="O35:P35"/>
    <mergeCell ref="Q35:R35"/>
    <mergeCell ref="B43:W44"/>
    <mergeCell ref="B45:W46"/>
    <mergeCell ref="B47:W48"/>
    <mergeCell ref="B36:L36"/>
    <mergeCell ref="M36:N36"/>
    <mergeCell ref="O36:P36"/>
    <mergeCell ref="Q36:R36"/>
    <mergeCell ref="B38:Q39"/>
    <mergeCell ref="S38:T38"/>
    <mergeCell ref="V38:W38"/>
    <mergeCell ref="B40:D40"/>
    <mergeCell ref="B41:D41"/>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tabColor indexed="53"/>
  </sheetPr>
  <dimension ref="A1:AA38"/>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1620</v>
      </c>
      <c r="D4" s="176" t="s">
        <v>53</v>
      </c>
      <c r="E4" s="176"/>
      <c r="F4" s="176"/>
      <c r="G4" s="176"/>
      <c r="H4" s="177"/>
      <c r="J4" s="178" t="s">
        <v>131</v>
      </c>
      <c r="K4" s="176"/>
      <c r="L4" s="71" t="s">
        <v>1642</v>
      </c>
      <c r="M4" s="179" t="s">
        <v>1641</v>
      </c>
      <c r="N4" s="179"/>
      <c r="O4" s="179"/>
      <c r="P4" s="179"/>
      <c r="Q4" s="180"/>
      <c r="R4" s="72"/>
      <c r="S4" s="181" t="s">
        <v>2124</v>
      </c>
      <c r="T4" s="182"/>
      <c r="U4" s="182"/>
      <c r="V4" s="166" t="s">
        <v>1640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72</v>
      </c>
      <c r="D6" s="159" t="s">
        <v>72</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1639</v>
      </c>
      <c r="K8" s="57" t="s">
        <v>1638</v>
      </c>
      <c r="L8" s="57" t="s">
        <v>1637</v>
      </c>
      <c r="M8" s="57" t="s">
        <v>1636</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1635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1634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1633</v>
      </c>
      <c r="C21" s="140"/>
      <c r="D21" s="140"/>
      <c r="E21" s="140"/>
      <c r="F21" s="140"/>
      <c r="G21" s="140"/>
      <c r="H21" s="140"/>
      <c r="I21" s="140"/>
      <c r="J21" s="140"/>
      <c r="K21" s="140"/>
      <c r="L21" s="140"/>
      <c r="M21" s="141" t="s">
        <v>1626</v>
      </c>
      <c r="N21" s="141"/>
      <c r="O21" s="141" t="s">
        <v>77</v>
      </c>
      <c r="P21" s="141"/>
      <c r="Q21" s="141" t="s">
        <v>86</v>
      </c>
      <c r="R21" s="141"/>
      <c r="S21" s="84" t="s">
        <v>85</v>
      </c>
      <c r="T21" s="84" t="s">
        <v>85</v>
      </c>
      <c r="U21" s="84" t="s">
        <v>1632</v>
      </c>
      <c r="V21" s="84">
        <f t="shared" ref="V21:V26" si="0">+IF(ISERR(U21/T21*100),"N/A",ROUND(U21/T21*100,2))</f>
        <v>132.94</v>
      </c>
      <c r="W21" s="85">
        <f t="shared" ref="W21:W26" si="1">+IF(ISERR(U21/S21*100),"N/A",ROUND(U21/S21*100,2))</f>
        <v>132.94</v>
      </c>
    </row>
    <row r="22" spans="2:27" ht="56.25" customHeight="1">
      <c r="B22" s="139" t="s">
        <v>1631</v>
      </c>
      <c r="C22" s="140"/>
      <c r="D22" s="140"/>
      <c r="E22" s="140"/>
      <c r="F22" s="140"/>
      <c r="G22" s="140"/>
      <c r="H22" s="140"/>
      <c r="I22" s="140"/>
      <c r="J22" s="140"/>
      <c r="K22" s="140"/>
      <c r="L22" s="140"/>
      <c r="M22" s="141" t="s">
        <v>1626</v>
      </c>
      <c r="N22" s="141"/>
      <c r="O22" s="141" t="s">
        <v>77</v>
      </c>
      <c r="P22" s="141"/>
      <c r="Q22" s="141" t="s">
        <v>74</v>
      </c>
      <c r="R22" s="141"/>
      <c r="S22" s="84" t="s">
        <v>85</v>
      </c>
      <c r="T22" s="84" t="s">
        <v>193</v>
      </c>
      <c r="U22" s="84" t="s">
        <v>193</v>
      </c>
      <c r="V22" s="84" t="str">
        <f t="shared" si="0"/>
        <v>N/A</v>
      </c>
      <c r="W22" s="85" t="str">
        <f t="shared" si="1"/>
        <v>N/A</v>
      </c>
    </row>
    <row r="23" spans="2:27" ht="56.25" customHeight="1">
      <c r="B23" s="139" t="s">
        <v>1630</v>
      </c>
      <c r="C23" s="140"/>
      <c r="D23" s="140"/>
      <c r="E23" s="140"/>
      <c r="F23" s="140"/>
      <c r="G23" s="140"/>
      <c r="H23" s="140"/>
      <c r="I23" s="140"/>
      <c r="J23" s="140"/>
      <c r="K23" s="140"/>
      <c r="L23" s="140"/>
      <c r="M23" s="141" t="s">
        <v>1626</v>
      </c>
      <c r="N23" s="141"/>
      <c r="O23" s="141" t="s">
        <v>77</v>
      </c>
      <c r="P23" s="141"/>
      <c r="Q23" s="141" t="s">
        <v>251</v>
      </c>
      <c r="R23" s="141"/>
      <c r="S23" s="84" t="s">
        <v>85</v>
      </c>
      <c r="T23" s="84" t="s">
        <v>85</v>
      </c>
      <c r="U23" s="84" t="s">
        <v>85</v>
      </c>
      <c r="V23" s="84">
        <f t="shared" si="0"/>
        <v>100</v>
      </c>
      <c r="W23" s="85">
        <f t="shared" si="1"/>
        <v>100</v>
      </c>
    </row>
    <row r="24" spans="2:27" ht="56.25" customHeight="1">
      <c r="B24" s="139" t="s">
        <v>1629</v>
      </c>
      <c r="C24" s="140"/>
      <c r="D24" s="140"/>
      <c r="E24" s="140"/>
      <c r="F24" s="140"/>
      <c r="G24" s="140"/>
      <c r="H24" s="140"/>
      <c r="I24" s="140"/>
      <c r="J24" s="140"/>
      <c r="K24" s="140"/>
      <c r="L24" s="140"/>
      <c r="M24" s="141" t="s">
        <v>1626</v>
      </c>
      <c r="N24" s="141"/>
      <c r="O24" s="141" t="s">
        <v>77</v>
      </c>
      <c r="P24" s="141"/>
      <c r="Q24" s="141" t="s">
        <v>251</v>
      </c>
      <c r="R24" s="141"/>
      <c r="S24" s="84" t="s">
        <v>85</v>
      </c>
      <c r="T24" s="84" t="s">
        <v>85</v>
      </c>
      <c r="U24" s="84" t="s">
        <v>85</v>
      </c>
      <c r="V24" s="84">
        <f t="shared" si="0"/>
        <v>100</v>
      </c>
      <c r="W24" s="85">
        <f t="shared" si="1"/>
        <v>100</v>
      </c>
    </row>
    <row r="25" spans="2:27" ht="56.25" customHeight="1">
      <c r="B25" s="139" t="s">
        <v>1628</v>
      </c>
      <c r="C25" s="140"/>
      <c r="D25" s="140"/>
      <c r="E25" s="140"/>
      <c r="F25" s="140"/>
      <c r="G25" s="140"/>
      <c r="H25" s="140"/>
      <c r="I25" s="140"/>
      <c r="J25" s="140"/>
      <c r="K25" s="140"/>
      <c r="L25" s="140"/>
      <c r="M25" s="141" t="s">
        <v>1626</v>
      </c>
      <c r="N25" s="141"/>
      <c r="O25" s="141" t="s">
        <v>77</v>
      </c>
      <c r="P25" s="141"/>
      <c r="Q25" s="141" t="s">
        <v>86</v>
      </c>
      <c r="R25" s="141"/>
      <c r="S25" s="84" t="s">
        <v>85</v>
      </c>
      <c r="T25" s="84" t="s">
        <v>85</v>
      </c>
      <c r="U25" s="84" t="s">
        <v>85</v>
      </c>
      <c r="V25" s="84">
        <f t="shared" si="0"/>
        <v>100</v>
      </c>
      <c r="W25" s="85">
        <f t="shared" si="1"/>
        <v>100</v>
      </c>
    </row>
    <row r="26" spans="2:27" ht="56.25" customHeight="1" thickBot="1">
      <c r="B26" s="139" t="s">
        <v>1627</v>
      </c>
      <c r="C26" s="140"/>
      <c r="D26" s="140"/>
      <c r="E26" s="140"/>
      <c r="F26" s="140"/>
      <c r="G26" s="140"/>
      <c r="H26" s="140"/>
      <c r="I26" s="140"/>
      <c r="J26" s="140"/>
      <c r="K26" s="140"/>
      <c r="L26" s="140"/>
      <c r="M26" s="141" t="s">
        <v>1626</v>
      </c>
      <c r="N26" s="141"/>
      <c r="O26" s="141" t="s">
        <v>77</v>
      </c>
      <c r="P26" s="141"/>
      <c r="Q26" s="141" t="s">
        <v>86</v>
      </c>
      <c r="R26" s="141"/>
      <c r="S26" s="84" t="s">
        <v>85</v>
      </c>
      <c r="T26" s="84" t="s">
        <v>85</v>
      </c>
      <c r="U26" s="84" t="s">
        <v>85</v>
      </c>
      <c r="V26" s="84">
        <f t="shared" si="0"/>
        <v>100</v>
      </c>
      <c r="W26" s="85">
        <f t="shared" si="1"/>
        <v>100</v>
      </c>
    </row>
    <row r="27" spans="2:27" ht="21.75" customHeight="1" thickTop="1" thickBot="1">
      <c r="B27" s="66" t="s">
        <v>82</v>
      </c>
      <c r="C27" s="67"/>
      <c r="D27" s="67"/>
      <c r="E27" s="67"/>
      <c r="F27" s="67"/>
      <c r="G27" s="67"/>
      <c r="H27" s="68"/>
      <c r="I27" s="68"/>
      <c r="J27" s="68"/>
      <c r="K27" s="68"/>
      <c r="L27" s="68"/>
      <c r="M27" s="68"/>
      <c r="N27" s="68"/>
      <c r="O27" s="68"/>
      <c r="P27" s="68"/>
      <c r="Q27" s="68"/>
      <c r="R27" s="68"/>
      <c r="S27" s="68"/>
      <c r="T27" s="68"/>
      <c r="U27" s="68"/>
      <c r="V27" s="68"/>
      <c r="W27" s="69"/>
      <c r="X27" s="76"/>
    </row>
    <row r="28" spans="2:27" ht="29.25" customHeight="1" thickTop="1" thickBot="1">
      <c r="B28" s="142" t="s">
        <v>2409</v>
      </c>
      <c r="C28" s="143"/>
      <c r="D28" s="143"/>
      <c r="E28" s="143"/>
      <c r="F28" s="143"/>
      <c r="G28" s="143"/>
      <c r="H28" s="143"/>
      <c r="I28" s="143"/>
      <c r="J28" s="143"/>
      <c r="K28" s="143"/>
      <c r="L28" s="143"/>
      <c r="M28" s="143"/>
      <c r="N28" s="143"/>
      <c r="O28" s="143"/>
      <c r="P28" s="143"/>
      <c r="Q28" s="144"/>
      <c r="R28" s="86" t="s">
        <v>81</v>
      </c>
      <c r="S28" s="132" t="s">
        <v>80</v>
      </c>
      <c r="T28" s="132"/>
      <c r="U28" s="87" t="s">
        <v>79</v>
      </c>
      <c r="V28" s="133" t="s">
        <v>78</v>
      </c>
      <c r="W28" s="134"/>
    </row>
    <row r="29" spans="2:27" ht="30.75" customHeight="1" thickBot="1">
      <c r="B29" s="145"/>
      <c r="C29" s="146"/>
      <c r="D29" s="146"/>
      <c r="E29" s="146"/>
      <c r="F29" s="146"/>
      <c r="G29" s="146"/>
      <c r="H29" s="146"/>
      <c r="I29" s="146"/>
      <c r="J29" s="146"/>
      <c r="K29" s="146"/>
      <c r="L29" s="146"/>
      <c r="M29" s="146"/>
      <c r="N29" s="146"/>
      <c r="O29" s="146"/>
      <c r="P29" s="146"/>
      <c r="Q29" s="147"/>
      <c r="R29" s="88" t="s">
        <v>76</v>
      </c>
      <c r="S29" s="88" t="s">
        <v>76</v>
      </c>
      <c r="T29" s="88" t="s">
        <v>77</v>
      </c>
      <c r="U29" s="88" t="s">
        <v>76</v>
      </c>
      <c r="V29" s="88" t="s">
        <v>75</v>
      </c>
      <c r="W29" s="89" t="s">
        <v>74</v>
      </c>
      <c r="Y29" s="76"/>
    </row>
    <row r="30" spans="2:27" ht="23.25" customHeight="1" thickBot="1">
      <c r="B30" s="135" t="s">
        <v>73</v>
      </c>
      <c r="C30" s="136"/>
      <c r="D30" s="136"/>
      <c r="E30" s="90" t="s">
        <v>1624</v>
      </c>
      <c r="F30" s="90"/>
      <c r="G30" s="90"/>
      <c r="H30" s="91"/>
      <c r="I30" s="91"/>
      <c r="J30" s="91"/>
      <c r="K30" s="91"/>
      <c r="L30" s="91"/>
      <c r="M30" s="91"/>
      <c r="N30" s="91"/>
      <c r="O30" s="91"/>
      <c r="P30" s="92"/>
      <c r="Q30" s="92"/>
      <c r="R30" s="93" t="s">
        <v>1625</v>
      </c>
      <c r="S30" s="93" t="s">
        <v>72</v>
      </c>
      <c r="T30" s="92"/>
      <c r="U30" s="93" t="s">
        <v>1621</v>
      </c>
      <c r="V30" s="92"/>
      <c r="W30" s="94">
        <f>+IF(ISERR(U30/R30*100),"N/A",ROUND(U30/R30*100,2))</f>
        <v>49.3</v>
      </c>
    </row>
    <row r="31" spans="2:27" ht="26.25" customHeight="1" thickBot="1">
      <c r="B31" s="137" t="s">
        <v>71</v>
      </c>
      <c r="C31" s="138"/>
      <c r="D31" s="138"/>
      <c r="E31" s="95" t="s">
        <v>1624</v>
      </c>
      <c r="F31" s="95"/>
      <c r="G31" s="95"/>
      <c r="H31" s="96"/>
      <c r="I31" s="96"/>
      <c r="J31" s="96"/>
      <c r="K31" s="96"/>
      <c r="L31" s="96"/>
      <c r="M31" s="96"/>
      <c r="N31" s="96"/>
      <c r="O31" s="96"/>
      <c r="P31" s="97"/>
      <c r="Q31" s="97"/>
      <c r="R31" s="98" t="s">
        <v>1623</v>
      </c>
      <c r="S31" s="98" t="s">
        <v>1622</v>
      </c>
      <c r="T31" s="98">
        <f>+IF(ISERR(S31/R31*100),"N/A",ROUND(S31/R31*100,2))</f>
        <v>50.94</v>
      </c>
      <c r="U31" s="98" t="s">
        <v>1621</v>
      </c>
      <c r="V31" s="98">
        <f>+IF(ISERR(U31/S31*100),"N/A",ROUND(U31/S31*100,2))</f>
        <v>86.07</v>
      </c>
      <c r="W31" s="99">
        <f>+IF(ISERR(U31/R31*100),"N/A",ROUND(U31/R31*100,2))</f>
        <v>43.84</v>
      </c>
    </row>
    <row r="32" spans="2:27" ht="22.5" customHeight="1" thickTop="1" thickBot="1">
      <c r="B32" s="66" t="s">
        <v>66</v>
      </c>
      <c r="C32" s="67"/>
      <c r="D32" s="67"/>
      <c r="E32" s="67"/>
      <c r="F32" s="67"/>
      <c r="G32" s="67"/>
      <c r="H32" s="68"/>
      <c r="I32" s="68"/>
      <c r="J32" s="68"/>
      <c r="K32" s="68"/>
      <c r="L32" s="68"/>
      <c r="M32" s="68"/>
      <c r="N32" s="68"/>
      <c r="O32" s="68"/>
      <c r="P32" s="68"/>
      <c r="Q32" s="68"/>
      <c r="R32" s="68"/>
      <c r="S32" s="68"/>
      <c r="T32" s="68"/>
      <c r="U32" s="68"/>
      <c r="V32" s="68"/>
      <c r="W32" s="69"/>
    </row>
    <row r="33" spans="2:23" ht="37.5" customHeight="1" thickTop="1">
      <c r="B33" s="123" t="s">
        <v>2214</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06"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96" customHeight="1" thickTop="1">
      <c r="B35" s="123" t="s">
        <v>2215</v>
      </c>
      <c r="C35" s="124"/>
      <c r="D35" s="124"/>
      <c r="E35" s="124"/>
      <c r="F35" s="124"/>
      <c r="G35" s="124"/>
      <c r="H35" s="124"/>
      <c r="I35" s="124"/>
      <c r="J35" s="124"/>
      <c r="K35" s="124"/>
      <c r="L35" s="124"/>
      <c r="M35" s="124"/>
      <c r="N35" s="124"/>
      <c r="O35" s="124"/>
      <c r="P35" s="124"/>
      <c r="Q35" s="124"/>
      <c r="R35" s="124"/>
      <c r="S35" s="124"/>
      <c r="T35" s="124"/>
      <c r="U35" s="124"/>
      <c r="V35" s="124"/>
      <c r="W35" s="125"/>
    </row>
    <row r="36" spans="2:23" ht="31.5" customHeight="1" thickBot="1">
      <c r="B36" s="126"/>
      <c r="C36" s="127"/>
      <c r="D36" s="127"/>
      <c r="E36" s="127"/>
      <c r="F36" s="127"/>
      <c r="G36" s="127"/>
      <c r="H36" s="127"/>
      <c r="I36" s="127"/>
      <c r="J36" s="127"/>
      <c r="K36" s="127"/>
      <c r="L36" s="127"/>
      <c r="M36" s="127"/>
      <c r="N36" s="127"/>
      <c r="O36" s="127"/>
      <c r="P36" s="127"/>
      <c r="Q36" s="127"/>
      <c r="R36" s="127"/>
      <c r="S36" s="127"/>
      <c r="T36" s="127"/>
      <c r="U36" s="127"/>
      <c r="V36" s="127"/>
      <c r="W36" s="128"/>
    </row>
    <row r="37" spans="2:23" ht="37.5" customHeight="1" thickTop="1">
      <c r="B37" s="123" t="s">
        <v>2216</v>
      </c>
      <c r="C37" s="124"/>
      <c r="D37" s="124"/>
      <c r="E37" s="124"/>
      <c r="F37" s="124"/>
      <c r="G37" s="124"/>
      <c r="H37" s="124"/>
      <c r="I37" s="124"/>
      <c r="J37" s="124"/>
      <c r="K37" s="124"/>
      <c r="L37" s="124"/>
      <c r="M37" s="124"/>
      <c r="N37" s="124"/>
      <c r="O37" s="124"/>
      <c r="P37" s="124"/>
      <c r="Q37" s="124"/>
      <c r="R37" s="124"/>
      <c r="S37" s="124"/>
      <c r="T37" s="124"/>
      <c r="U37" s="124"/>
      <c r="V37" s="124"/>
      <c r="W37" s="125"/>
    </row>
    <row r="38" spans="2:23" ht="38" customHeight="1" thickBot="1">
      <c r="B38" s="129"/>
      <c r="C38" s="130"/>
      <c r="D38" s="130"/>
      <c r="E38" s="130"/>
      <c r="F38" s="130"/>
      <c r="G38" s="130"/>
      <c r="H38" s="130"/>
      <c r="I38" s="130"/>
      <c r="J38" s="130"/>
      <c r="K38" s="130"/>
      <c r="L38" s="130"/>
      <c r="M38" s="130"/>
      <c r="N38" s="130"/>
      <c r="O38" s="130"/>
      <c r="P38" s="130"/>
      <c r="Q38" s="130"/>
      <c r="R38" s="130"/>
      <c r="S38" s="130"/>
      <c r="T38" s="130"/>
      <c r="U38" s="130"/>
      <c r="V38" s="130"/>
      <c r="W38" s="131"/>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162</v>
      </c>
      <c r="D4" s="176" t="s">
        <v>35</v>
      </c>
      <c r="E4" s="176"/>
      <c r="F4" s="176"/>
      <c r="G4" s="176"/>
      <c r="H4" s="177"/>
      <c r="J4" s="178" t="s">
        <v>131</v>
      </c>
      <c r="K4" s="176"/>
      <c r="L4" s="71" t="s">
        <v>202</v>
      </c>
      <c r="M4" s="179" t="s">
        <v>201</v>
      </c>
      <c r="N4" s="179"/>
      <c r="O4" s="179"/>
      <c r="P4" s="179"/>
      <c r="Q4" s="180"/>
      <c r="R4" s="72"/>
      <c r="S4" s="181" t="s">
        <v>2124</v>
      </c>
      <c r="T4" s="182"/>
      <c r="U4" s="182"/>
      <c r="V4" s="166" t="s">
        <v>191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194</v>
      </c>
      <c r="D6" s="159" t="s">
        <v>200</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199</v>
      </c>
      <c r="M8" s="57" t="s">
        <v>198</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197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196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195</v>
      </c>
      <c r="C21" s="140"/>
      <c r="D21" s="140"/>
      <c r="E21" s="140"/>
      <c r="F21" s="140"/>
      <c r="G21" s="140"/>
      <c r="H21" s="140"/>
      <c r="I21" s="140"/>
      <c r="J21" s="140"/>
      <c r="K21" s="140"/>
      <c r="L21" s="140"/>
      <c r="M21" s="141" t="s">
        <v>194</v>
      </c>
      <c r="N21" s="141"/>
      <c r="O21" s="141" t="s">
        <v>77</v>
      </c>
      <c r="P21" s="141"/>
      <c r="Q21" s="141" t="s">
        <v>74</v>
      </c>
      <c r="R21" s="141"/>
      <c r="S21" s="84" t="s">
        <v>85</v>
      </c>
      <c r="T21" s="84" t="s">
        <v>193</v>
      </c>
      <c r="U21" s="84" t="s">
        <v>193</v>
      </c>
      <c r="V21" s="84" t="str">
        <f>+IF(ISERR(U21/T21*100),"N/A",ROUND(U21/T21*100,2))</f>
        <v>N/A</v>
      </c>
      <c r="W21" s="85" t="str">
        <f>+IF(ISERR(U21/S21*100),"N/A",ROUND(U21/S21*100,2))</f>
        <v>N/A</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192</v>
      </c>
      <c r="F25" s="90"/>
      <c r="G25" s="90"/>
      <c r="H25" s="91"/>
      <c r="I25" s="91"/>
      <c r="J25" s="91"/>
      <c r="K25" s="91"/>
      <c r="L25" s="91"/>
      <c r="M25" s="91"/>
      <c r="N25" s="91"/>
      <c r="O25" s="91"/>
      <c r="P25" s="92"/>
      <c r="Q25" s="92"/>
      <c r="R25" s="93" t="s">
        <v>191</v>
      </c>
      <c r="S25" s="93" t="s">
        <v>72</v>
      </c>
      <c r="T25" s="92"/>
      <c r="U25" s="93" t="s">
        <v>67</v>
      </c>
      <c r="V25" s="92"/>
      <c r="W25" s="94">
        <f>+IF(ISERR(U25/R25*100),"N/A",ROUND(U25/R25*100,2))</f>
        <v>0</v>
      </c>
    </row>
    <row r="26" spans="2:27" ht="26.25" customHeight="1" thickBot="1">
      <c r="B26" s="137" t="s">
        <v>71</v>
      </c>
      <c r="C26" s="138"/>
      <c r="D26" s="138"/>
      <c r="E26" s="95" t="s">
        <v>192</v>
      </c>
      <c r="F26" s="95"/>
      <c r="G26" s="95"/>
      <c r="H26" s="96"/>
      <c r="I26" s="96"/>
      <c r="J26" s="96"/>
      <c r="K26" s="96"/>
      <c r="L26" s="96"/>
      <c r="M26" s="96"/>
      <c r="N26" s="96"/>
      <c r="O26" s="96"/>
      <c r="P26" s="97"/>
      <c r="Q26" s="97"/>
      <c r="R26" s="98" t="s">
        <v>191</v>
      </c>
      <c r="S26" s="98" t="s">
        <v>67</v>
      </c>
      <c r="T26" s="98">
        <f>+IF(ISERR(S26/R26*100),"N/A",ROUND(S26/R26*100,2))</f>
        <v>0</v>
      </c>
      <c r="U26" s="98" t="s">
        <v>67</v>
      </c>
      <c r="V26" s="98" t="str">
        <f>+IF(ISERR(U26/S26*100),"N/A",ROUND(U26/S26*100,2))</f>
        <v>N/A</v>
      </c>
      <c r="W26" s="99">
        <f>+IF(ISERR(U26/R26*100),"N/A",ROUND(U26/R26*100,2))</f>
        <v>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2396</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2397</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2398</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tabColor indexed="53"/>
  </sheetPr>
  <dimension ref="A1:AA39"/>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1661</v>
      </c>
      <c r="D4" s="176" t="s">
        <v>54</v>
      </c>
      <c r="E4" s="176"/>
      <c r="F4" s="176"/>
      <c r="G4" s="176"/>
      <c r="H4" s="177"/>
      <c r="J4" s="178" t="s">
        <v>131</v>
      </c>
      <c r="K4" s="176"/>
      <c r="L4" s="71" t="s">
        <v>446</v>
      </c>
      <c r="M4" s="179" t="s">
        <v>1660</v>
      </c>
      <c r="N4" s="179"/>
      <c r="O4" s="179"/>
      <c r="P4" s="179"/>
      <c r="Q4" s="180"/>
      <c r="R4" s="72"/>
      <c r="S4" s="181" t="s">
        <v>2124</v>
      </c>
      <c r="T4" s="182"/>
      <c r="U4" s="182"/>
      <c r="V4" s="166" t="s">
        <v>1659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1648</v>
      </c>
      <c r="D6" s="159" t="s">
        <v>1658</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1145</v>
      </c>
      <c r="D7" s="171" t="s">
        <v>1657</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1656</v>
      </c>
      <c r="K8" s="57" t="s">
        <v>155</v>
      </c>
      <c r="L8" s="57" t="s">
        <v>1386</v>
      </c>
      <c r="M8" s="57" t="s">
        <v>1620</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01.5" customHeight="1" thickTop="1" thickBot="1">
      <c r="B10" s="77" t="s">
        <v>118</v>
      </c>
      <c r="C10" s="166" t="s">
        <v>1655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1654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1653</v>
      </c>
      <c r="C21" s="140"/>
      <c r="D21" s="140"/>
      <c r="E21" s="140"/>
      <c r="F21" s="140"/>
      <c r="G21" s="140"/>
      <c r="H21" s="140"/>
      <c r="I21" s="140"/>
      <c r="J21" s="140"/>
      <c r="K21" s="140"/>
      <c r="L21" s="140"/>
      <c r="M21" s="141" t="s">
        <v>1648</v>
      </c>
      <c r="N21" s="141"/>
      <c r="O21" s="141" t="s">
        <v>77</v>
      </c>
      <c r="P21" s="141"/>
      <c r="Q21" s="141" t="s">
        <v>74</v>
      </c>
      <c r="R21" s="141"/>
      <c r="S21" s="84" t="s">
        <v>1651</v>
      </c>
      <c r="T21" s="84" t="s">
        <v>193</v>
      </c>
      <c r="U21" s="84" t="s">
        <v>193</v>
      </c>
      <c r="V21" s="84" t="str">
        <f>+IF(ISERR(U21/T21*100),"N/A",ROUND(U21/T21*100,2))</f>
        <v>N/A</v>
      </c>
      <c r="W21" s="85" t="str">
        <f>+IF(ISERR(U21/S21*100),"N/A",ROUND(U21/S21*100,2))</f>
        <v>N/A</v>
      </c>
    </row>
    <row r="22" spans="2:27" ht="56.25" customHeight="1">
      <c r="B22" s="139" t="s">
        <v>1652</v>
      </c>
      <c r="C22" s="140"/>
      <c r="D22" s="140"/>
      <c r="E22" s="140"/>
      <c r="F22" s="140"/>
      <c r="G22" s="140"/>
      <c r="H22" s="140"/>
      <c r="I22" s="140"/>
      <c r="J22" s="140"/>
      <c r="K22" s="140"/>
      <c r="L22" s="140"/>
      <c r="M22" s="141" t="s">
        <v>1648</v>
      </c>
      <c r="N22" s="141"/>
      <c r="O22" s="141" t="s">
        <v>1647</v>
      </c>
      <c r="P22" s="141"/>
      <c r="Q22" s="141" t="s">
        <v>74</v>
      </c>
      <c r="R22" s="141"/>
      <c r="S22" s="84" t="s">
        <v>1651</v>
      </c>
      <c r="T22" s="84" t="s">
        <v>193</v>
      </c>
      <c r="U22" s="84" t="s">
        <v>193</v>
      </c>
      <c r="V22" s="84" t="str">
        <f>+IF(ISERR(U22/T22*100),"N/A",ROUND(U22/T22*100,2))</f>
        <v>N/A</v>
      </c>
      <c r="W22" s="85" t="str">
        <f>+IF(ISERR(U22/S22*100),"N/A",ROUND(U22/S22*100,2))</f>
        <v>N/A</v>
      </c>
    </row>
    <row r="23" spans="2:27" ht="56.25" customHeight="1">
      <c r="B23" s="139" t="s">
        <v>1650</v>
      </c>
      <c r="C23" s="140"/>
      <c r="D23" s="140"/>
      <c r="E23" s="140"/>
      <c r="F23" s="140"/>
      <c r="G23" s="140"/>
      <c r="H23" s="140"/>
      <c r="I23" s="140"/>
      <c r="J23" s="140"/>
      <c r="K23" s="140"/>
      <c r="L23" s="140"/>
      <c r="M23" s="141" t="s">
        <v>1648</v>
      </c>
      <c r="N23" s="141"/>
      <c r="O23" s="141" t="s">
        <v>77</v>
      </c>
      <c r="P23" s="141"/>
      <c r="Q23" s="141" t="s">
        <v>74</v>
      </c>
      <c r="R23" s="141"/>
      <c r="S23" s="84" t="s">
        <v>281</v>
      </c>
      <c r="T23" s="84" t="s">
        <v>193</v>
      </c>
      <c r="U23" s="84" t="s">
        <v>193</v>
      </c>
      <c r="V23" s="84" t="str">
        <f>+IF(ISERR(U23/T23*100),"N/A",ROUND(U23/T23*100,2))</f>
        <v>N/A</v>
      </c>
      <c r="W23" s="85" t="str">
        <f>+IF(ISERR(U23/S23*100),"N/A",ROUND(U23/S23*100,2))</f>
        <v>N/A</v>
      </c>
    </row>
    <row r="24" spans="2:27" ht="56.25" customHeight="1">
      <c r="B24" s="139" t="s">
        <v>1649</v>
      </c>
      <c r="C24" s="140"/>
      <c r="D24" s="140"/>
      <c r="E24" s="140"/>
      <c r="F24" s="140"/>
      <c r="G24" s="140"/>
      <c r="H24" s="140"/>
      <c r="I24" s="140"/>
      <c r="J24" s="140"/>
      <c r="K24" s="140"/>
      <c r="L24" s="140"/>
      <c r="M24" s="141" t="s">
        <v>1648</v>
      </c>
      <c r="N24" s="141"/>
      <c r="O24" s="141" t="s">
        <v>1647</v>
      </c>
      <c r="P24" s="141"/>
      <c r="Q24" s="141" t="s">
        <v>74</v>
      </c>
      <c r="R24" s="141"/>
      <c r="S24" s="84" t="s">
        <v>281</v>
      </c>
      <c r="T24" s="84" t="s">
        <v>193</v>
      </c>
      <c r="U24" s="84" t="s">
        <v>193</v>
      </c>
      <c r="V24" s="84" t="str">
        <f>+IF(ISERR(U24/T24*100),"N/A",ROUND(U24/T24*100,2))</f>
        <v>N/A</v>
      </c>
      <c r="W24" s="85" t="str">
        <f>+IF(ISERR(U24/S24*100),"N/A",ROUND(U24/S24*100,2))</f>
        <v>N/A</v>
      </c>
    </row>
    <row r="25" spans="2:27" ht="56.25" customHeight="1" thickBot="1">
      <c r="B25" s="139" t="s">
        <v>1646</v>
      </c>
      <c r="C25" s="140"/>
      <c r="D25" s="140"/>
      <c r="E25" s="140"/>
      <c r="F25" s="140"/>
      <c r="G25" s="140"/>
      <c r="H25" s="140"/>
      <c r="I25" s="140"/>
      <c r="J25" s="140"/>
      <c r="K25" s="140"/>
      <c r="L25" s="140"/>
      <c r="M25" s="141" t="s">
        <v>1145</v>
      </c>
      <c r="N25" s="141"/>
      <c r="O25" s="141" t="s">
        <v>77</v>
      </c>
      <c r="P25" s="141"/>
      <c r="Q25" s="141" t="s">
        <v>86</v>
      </c>
      <c r="R25" s="141"/>
      <c r="S25" s="84" t="s">
        <v>85</v>
      </c>
      <c r="T25" s="84" t="s">
        <v>150</v>
      </c>
      <c r="U25" s="84" t="s">
        <v>1645</v>
      </c>
      <c r="V25" s="84">
        <f>+IF(ISERR(U25/T25*100),"N/A",ROUND(U25/T25*100,2))</f>
        <v>137.52000000000001</v>
      </c>
      <c r="W25" s="85">
        <f>+IF(ISERR(U25/S25*100),"N/A",ROUND(U25/S25*100,2))</f>
        <v>73.3</v>
      </c>
    </row>
    <row r="26" spans="2:27" ht="21.75" customHeight="1" thickTop="1" thickBot="1">
      <c r="B26" s="66" t="s">
        <v>82</v>
      </c>
      <c r="C26" s="67"/>
      <c r="D26" s="67"/>
      <c r="E26" s="67"/>
      <c r="F26" s="67"/>
      <c r="G26" s="67"/>
      <c r="H26" s="68"/>
      <c r="I26" s="68"/>
      <c r="J26" s="68"/>
      <c r="K26" s="68"/>
      <c r="L26" s="68"/>
      <c r="M26" s="68"/>
      <c r="N26" s="68"/>
      <c r="O26" s="68"/>
      <c r="P26" s="68"/>
      <c r="Q26" s="68"/>
      <c r="R26" s="68"/>
      <c r="S26" s="68"/>
      <c r="T26" s="68"/>
      <c r="U26" s="68"/>
      <c r="V26" s="68"/>
      <c r="W26" s="69"/>
      <c r="X26" s="76"/>
    </row>
    <row r="27" spans="2:27" ht="29.25" customHeight="1" thickTop="1" thickBot="1">
      <c r="B27" s="142" t="s">
        <v>2409</v>
      </c>
      <c r="C27" s="143"/>
      <c r="D27" s="143"/>
      <c r="E27" s="143"/>
      <c r="F27" s="143"/>
      <c r="G27" s="143"/>
      <c r="H27" s="143"/>
      <c r="I27" s="143"/>
      <c r="J27" s="143"/>
      <c r="K27" s="143"/>
      <c r="L27" s="143"/>
      <c r="M27" s="143"/>
      <c r="N27" s="143"/>
      <c r="O27" s="143"/>
      <c r="P27" s="143"/>
      <c r="Q27" s="144"/>
      <c r="R27" s="86" t="s">
        <v>81</v>
      </c>
      <c r="S27" s="132" t="s">
        <v>80</v>
      </c>
      <c r="T27" s="132"/>
      <c r="U27" s="87" t="s">
        <v>79</v>
      </c>
      <c r="V27" s="133" t="s">
        <v>78</v>
      </c>
      <c r="W27" s="134"/>
    </row>
    <row r="28" spans="2:27" ht="30.75" customHeight="1" thickBot="1">
      <c r="B28" s="145"/>
      <c r="C28" s="146"/>
      <c r="D28" s="146"/>
      <c r="E28" s="146"/>
      <c r="F28" s="146"/>
      <c r="G28" s="146"/>
      <c r="H28" s="146"/>
      <c r="I28" s="146"/>
      <c r="J28" s="146"/>
      <c r="K28" s="146"/>
      <c r="L28" s="146"/>
      <c r="M28" s="146"/>
      <c r="N28" s="146"/>
      <c r="O28" s="146"/>
      <c r="P28" s="146"/>
      <c r="Q28" s="147"/>
      <c r="R28" s="88" t="s">
        <v>76</v>
      </c>
      <c r="S28" s="88" t="s">
        <v>76</v>
      </c>
      <c r="T28" s="88" t="s">
        <v>77</v>
      </c>
      <c r="U28" s="88" t="s">
        <v>76</v>
      </c>
      <c r="V28" s="88" t="s">
        <v>75</v>
      </c>
      <c r="W28" s="89" t="s">
        <v>74</v>
      </c>
      <c r="Y28" s="76"/>
    </row>
    <row r="29" spans="2:27" ht="23.25" customHeight="1" thickBot="1">
      <c r="B29" s="135" t="s">
        <v>73</v>
      </c>
      <c r="C29" s="136"/>
      <c r="D29" s="136"/>
      <c r="E29" s="90" t="s">
        <v>1644</v>
      </c>
      <c r="F29" s="90"/>
      <c r="G29" s="90"/>
      <c r="H29" s="91"/>
      <c r="I29" s="91"/>
      <c r="J29" s="91"/>
      <c r="K29" s="91"/>
      <c r="L29" s="91"/>
      <c r="M29" s="91"/>
      <c r="N29" s="91"/>
      <c r="O29" s="91"/>
      <c r="P29" s="92"/>
      <c r="Q29" s="92"/>
      <c r="R29" s="93" t="s">
        <v>525</v>
      </c>
      <c r="S29" s="93" t="s">
        <v>72</v>
      </c>
      <c r="T29" s="92"/>
      <c r="U29" s="93" t="s">
        <v>67</v>
      </c>
      <c r="V29" s="92"/>
      <c r="W29" s="94">
        <f>+IF(ISERR(U29/R29*100),"N/A",ROUND(U29/R29*100,2))</f>
        <v>0</v>
      </c>
    </row>
    <row r="30" spans="2:27" ht="26.25" customHeight="1">
      <c r="B30" s="137" t="s">
        <v>71</v>
      </c>
      <c r="C30" s="138"/>
      <c r="D30" s="138"/>
      <c r="E30" s="95" t="s">
        <v>1644</v>
      </c>
      <c r="F30" s="95"/>
      <c r="G30" s="95"/>
      <c r="H30" s="96"/>
      <c r="I30" s="96"/>
      <c r="J30" s="96"/>
      <c r="K30" s="96"/>
      <c r="L30" s="96"/>
      <c r="M30" s="96"/>
      <c r="N30" s="96"/>
      <c r="O30" s="96"/>
      <c r="P30" s="97"/>
      <c r="Q30" s="97"/>
      <c r="R30" s="98" t="s">
        <v>525</v>
      </c>
      <c r="S30" s="98" t="s">
        <v>67</v>
      </c>
      <c r="T30" s="98">
        <f>+IF(ISERR(S30/R30*100),"N/A",ROUND(S30/R30*100,2))</f>
        <v>0</v>
      </c>
      <c r="U30" s="98" t="s">
        <v>67</v>
      </c>
      <c r="V30" s="98" t="str">
        <f>+IF(ISERR(U30/S30*100),"N/A",ROUND(U30/S30*100,2))</f>
        <v>N/A</v>
      </c>
      <c r="W30" s="99">
        <f>+IF(ISERR(U30/R30*100),"N/A",ROUND(U30/R30*100,2))</f>
        <v>0</v>
      </c>
    </row>
    <row r="31" spans="2:27" ht="23.25" customHeight="1" thickBot="1">
      <c r="B31" s="135" t="s">
        <v>73</v>
      </c>
      <c r="C31" s="136"/>
      <c r="D31" s="136"/>
      <c r="E31" s="90" t="s">
        <v>1142</v>
      </c>
      <c r="F31" s="90"/>
      <c r="G31" s="90"/>
      <c r="H31" s="91"/>
      <c r="I31" s="91"/>
      <c r="J31" s="91"/>
      <c r="K31" s="91"/>
      <c r="L31" s="91"/>
      <c r="M31" s="91"/>
      <c r="N31" s="91"/>
      <c r="O31" s="91"/>
      <c r="P31" s="92"/>
      <c r="Q31" s="92"/>
      <c r="R31" s="93" t="s">
        <v>1643</v>
      </c>
      <c r="S31" s="93" t="s">
        <v>72</v>
      </c>
      <c r="T31" s="92"/>
      <c r="U31" s="93" t="s">
        <v>67</v>
      </c>
      <c r="V31" s="92"/>
      <c r="W31" s="94">
        <f>+IF(ISERR(U31/R31*100),"N/A",ROUND(U31/R31*100,2))</f>
        <v>0</v>
      </c>
    </row>
    <row r="32" spans="2:27" ht="26.25" customHeight="1" thickBot="1">
      <c r="B32" s="137" t="s">
        <v>71</v>
      </c>
      <c r="C32" s="138"/>
      <c r="D32" s="138"/>
      <c r="E32" s="95" t="s">
        <v>1142</v>
      </c>
      <c r="F32" s="95"/>
      <c r="G32" s="95"/>
      <c r="H32" s="96"/>
      <c r="I32" s="96"/>
      <c r="J32" s="96"/>
      <c r="K32" s="96"/>
      <c r="L32" s="96"/>
      <c r="M32" s="96"/>
      <c r="N32" s="96"/>
      <c r="O32" s="96"/>
      <c r="P32" s="97"/>
      <c r="Q32" s="97"/>
      <c r="R32" s="98" t="s">
        <v>1643</v>
      </c>
      <c r="S32" s="98" t="s">
        <v>67</v>
      </c>
      <c r="T32" s="98">
        <f>+IF(ISERR(S32/R32*100),"N/A",ROUND(S32/R32*100,2))</f>
        <v>0</v>
      </c>
      <c r="U32" s="98" t="s">
        <v>67</v>
      </c>
      <c r="V32" s="98" t="str">
        <f>+IF(ISERR(U32/S32*100),"N/A",ROUND(U32/S32*100,2))</f>
        <v>N/A</v>
      </c>
      <c r="W32" s="99">
        <f>+IF(ISERR(U32/R32*100),"N/A",ROUND(U32/R32*100,2))</f>
        <v>0</v>
      </c>
    </row>
    <row r="33" spans="2:23" ht="22.5" customHeight="1" thickTop="1" thickBot="1">
      <c r="B33" s="66" t="s">
        <v>66</v>
      </c>
      <c r="C33" s="67"/>
      <c r="D33" s="67"/>
      <c r="E33" s="67"/>
      <c r="F33" s="67"/>
      <c r="G33" s="67"/>
      <c r="H33" s="68"/>
      <c r="I33" s="68"/>
      <c r="J33" s="68"/>
      <c r="K33" s="68"/>
      <c r="L33" s="68"/>
      <c r="M33" s="68"/>
      <c r="N33" s="68"/>
      <c r="O33" s="68"/>
      <c r="P33" s="68"/>
      <c r="Q33" s="68"/>
      <c r="R33" s="68"/>
      <c r="S33" s="68"/>
      <c r="T33" s="68"/>
      <c r="U33" s="68"/>
      <c r="V33" s="68"/>
      <c r="W33" s="69"/>
    </row>
    <row r="34" spans="2:23" ht="37.5" customHeight="1" thickTop="1">
      <c r="B34" s="123" t="s">
        <v>2211</v>
      </c>
      <c r="C34" s="124"/>
      <c r="D34" s="124"/>
      <c r="E34" s="124"/>
      <c r="F34" s="124"/>
      <c r="G34" s="124"/>
      <c r="H34" s="124"/>
      <c r="I34" s="124"/>
      <c r="J34" s="124"/>
      <c r="K34" s="124"/>
      <c r="L34" s="124"/>
      <c r="M34" s="124"/>
      <c r="N34" s="124"/>
      <c r="O34" s="124"/>
      <c r="P34" s="124"/>
      <c r="Q34" s="124"/>
      <c r="R34" s="124"/>
      <c r="S34" s="124"/>
      <c r="T34" s="124"/>
      <c r="U34" s="124"/>
      <c r="V34" s="124"/>
      <c r="W34" s="125"/>
    </row>
    <row r="35" spans="2:23" ht="121"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2212</v>
      </c>
      <c r="C36" s="124"/>
      <c r="D36" s="124"/>
      <c r="E36" s="124"/>
      <c r="F36" s="124"/>
      <c r="G36" s="124"/>
      <c r="H36" s="124"/>
      <c r="I36" s="124"/>
      <c r="J36" s="124"/>
      <c r="K36" s="124"/>
      <c r="L36" s="124"/>
      <c r="M36" s="124"/>
      <c r="N36" s="124"/>
      <c r="O36" s="124"/>
      <c r="P36" s="124"/>
      <c r="Q36" s="124"/>
      <c r="R36" s="124"/>
      <c r="S36" s="124"/>
      <c r="T36" s="124"/>
      <c r="U36" s="124"/>
      <c r="V36" s="124"/>
      <c r="W36" s="125"/>
    </row>
    <row r="37" spans="2:23" ht="61" customHeight="1" thickBot="1">
      <c r="B37" s="126"/>
      <c r="C37" s="127"/>
      <c r="D37" s="127"/>
      <c r="E37" s="127"/>
      <c r="F37" s="127"/>
      <c r="G37" s="127"/>
      <c r="H37" s="127"/>
      <c r="I37" s="127"/>
      <c r="J37" s="127"/>
      <c r="K37" s="127"/>
      <c r="L37" s="127"/>
      <c r="M37" s="127"/>
      <c r="N37" s="127"/>
      <c r="O37" s="127"/>
      <c r="P37" s="127"/>
      <c r="Q37" s="127"/>
      <c r="R37" s="127"/>
      <c r="S37" s="127"/>
      <c r="T37" s="127"/>
      <c r="U37" s="127"/>
      <c r="V37" s="127"/>
      <c r="W37" s="128"/>
    </row>
    <row r="38" spans="2:23" ht="37.5" customHeight="1" thickTop="1">
      <c r="B38" s="123" t="s">
        <v>2213</v>
      </c>
      <c r="C38" s="124"/>
      <c r="D38" s="124"/>
      <c r="E38" s="124"/>
      <c r="F38" s="124"/>
      <c r="G38" s="124"/>
      <c r="H38" s="124"/>
      <c r="I38" s="124"/>
      <c r="J38" s="124"/>
      <c r="K38" s="124"/>
      <c r="L38" s="124"/>
      <c r="M38" s="124"/>
      <c r="N38" s="124"/>
      <c r="O38" s="124"/>
      <c r="P38" s="124"/>
      <c r="Q38" s="124"/>
      <c r="R38" s="124"/>
      <c r="S38" s="124"/>
      <c r="T38" s="124"/>
      <c r="U38" s="124"/>
      <c r="V38" s="124"/>
      <c r="W38" s="125"/>
    </row>
    <row r="39" spans="2:23" ht="48.5" customHeight="1" thickBot="1">
      <c r="B39" s="129"/>
      <c r="C39" s="130"/>
      <c r="D39" s="130"/>
      <c r="E39" s="130"/>
      <c r="F39" s="130"/>
      <c r="G39" s="130"/>
      <c r="H39" s="130"/>
      <c r="I39" s="130"/>
      <c r="J39" s="130"/>
      <c r="K39" s="130"/>
      <c r="L39" s="130"/>
      <c r="M39" s="130"/>
      <c r="N39" s="130"/>
      <c r="O39" s="130"/>
      <c r="P39" s="130"/>
      <c r="Q39" s="130"/>
      <c r="R39" s="130"/>
      <c r="S39" s="130"/>
      <c r="T39" s="130"/>
      <c r="U39" s="130"/>
      <c r="V39" s="130"/>
      <c r="W39" s="131"/>
    </row>
  </sheetData>
  <mergeCells count="6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2:D32"/>
    <mergeCell ref="B34:W35"/>
    <mergeCell ref="B36:W37"/>
    <mergeCell ref="B38:W39"/>
    <mergeCell ref="B27:Q28"/>
    <mergeCell ref="S27:T27"/>
    <mergeCell ref="V27:W27"/>
    <mergeCell ref="B29:D29"/>
    <mergeCell ref="B30:D30"/>
    <mergeCell ref="B31:D31"/>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tabColor indexed="53"/>
  </sheetPr>
  <dimension ref="A1:AA41"/>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1691</v>
      </c>
      <c r="D4" s="176" t="s">
        <v>55</v>
      </c>
      <c r="E4" s="176"/>
      <c r="F4" s="176"/>
      <c r="G4" s="176"/>
      <c r="H4" s="177"/>
      <c r="J4" s="178" t="s">
        <v>131</v>
      </c>
      <c r="K4" s="176"/>
      <c r="L4" s="71" t="s">
        <v>1690</v>
      </c>
      <c r="M4" s="179" t="s">
        <v>1689</v>
      </c>
      <c r="N4" s="179"/>
      <c r="O4" s="179"/>
      <c r="P4" s="179"/>
      <c r="Q4" s="180"/>
      <c r="R4" s="72"/>
      <c r="S4" s="181" t="s">
        <v>2124</v>
      </c>
      <c r="T4" s="182"/>
      <c r="U4" s="182"/>
      <c r="V4" s="166" t="s">
        <v>1688</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1667</v>
      </c>
      <c r="D6" s="159" t="s">
        <v>1687</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1686</v>
      </c>
      <c r="K8" s="57" t="s">
        <v>1685</v>
      </c>
      <c r="L8" s="57" t="s">
        <v>1684</v>
      </c>
      <c r="M8" s="57" t="s">
        <v>1683</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1682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1681</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1680</v>
      </c>
      <c r="C21" s="140"/>
      <c r="D21" s="140"/>
      <c r="E21" s="140"/>
      <c r="F21" s="140"/>
      <c r="G21" s="140"/>
      <c r="H21" s="140"/>
      <c r="I21" s="140"/>
      <c r="J21" s="140"/>
      <c r="K21" s="140"/>
      <c r="L21" s="140"/>
      <c r="M21" s="141" t="s">
        <v>1667</v>
      </c>
      <c r="N21" s="141"/>
      <c r="O21" s="141" t="s">
        <v>1676</v>
      </c>
      <c r="P21" s="141"/>
      <c r="Q21" s="141" t="s">
        <v>86</v>
      </c>
      <c r="R21" s="141"/>
      <c r="S21" s="84" t="s">
        <v>89</v>
      </c>
      <c r="T21" s="84" t="s">
        <v>662</v>
      </c>
      <c r="U21" s="84" t="s">
        <v>1679</v>
      </c>
      <c r="V21" s="84">
        <f t="shared" ref="V21:V29" si="0">+IF(ISERR(U21/T21*100),"N/A",ROUND(U21/T21*100,2))</f>
        <v>134.58000000000001</v>
      </c>
      <c r="W21" s="85">
        <f t="shared" ref="W21:W29" si="1">+IF(ISERR(U21/S21*100),"N/A",ROUND(U21/S21*100,2))</f>
        <v>129.19999999999999</v>
      </c>
    </row>
    <row r="22" spans="2:27" ht="56.25" customHeight="1">
      <c r="B22" s="139" t="s">
        <v>1678</v>
      </c>
      <c r="C22" s="140"/>
      <c r="D22" s="140"/>
      <c r="E22" s="140"/>
      <c r="F22" s="140"/>
      <c r="G22" s="140"/>
      <c r="H22" s="140"/>
      <c r="I22" s="140"/>
      <c r="J22" s="140"/>
      <c r="K22" s="140"/>
      <c r="L22" s="140"/>
      <c r="M22" s="141" t="s">
        <v>1667</v>
      </c>
      <c r="N22" s="141"/>
      <c r="O22" s="141" t="s">
        <v>1676</v>
      </c>
      <c r="P22" s="141"/>
      <c r="Q22" s="141" t="s">
        <v>86</v>
      </c>
      <c r="R22" s="141"/>
      <c r="S22" s="84" t="s">
        <v>565</v>
      </c>
      <c r="T22" s="84" t="s">
        <v>226</v>
      </c>
      <c r="U22" s="84" t="s">
        <v>1282</v>
      </c>
      <c r="V22" s="84">
        <f t="shared" si="0"/>
        <v>116.67</v>
      </c>
      <c r="W22" s="85">
        <f t="shared" si="1"/>
        <v>111.7</v>
      </c>
    </row>
    <row r="23" spans="2:27" ht="56.25" customHeight="1">
      <c r="B23" s="139" t="s">
        <v>1677</v>
      </c>
      <c r="C23" s="140"/>
      <c r="D23" s="140"/>
      <c r="E23" s="140"/>
      <c r="F23" s="140"/>
      <c r="G23" s="140"/>
      <c r="H23" s="140"/>
      <c r="I23" s="140"/>
      <c r="J23" s="140"/>
      <c r="K23" s="140"/>
      <c r="L23" s="140"/>
      <c r="M23" s="141" t="s">
        <v>1667</v>
      </c>
      <c r="N23" s="141"/>
      <c r="O23" s="141" t="s">
        <v>1676</v>
      </c>
      <c r="P23" s="141"/>
      <c r="Q23" s="141" t="s">
        <v>86</v>
      </c>
      <c r="R23" s="141"/>
      <c r="S23" s="84" t="s">
        <v>226</v>
      </c>
      <c r="T23" s="84" t="s">
        <v>1674</v>
      </c>
      <c r="U23" s="84" t="s">
        <v>565</v>
      </c>
      <c r="V23" s="84">
        <f t="shared" si="0"/>
        <v>109.3</v>
      </c>
      <c r="W23" s="85">
        <f t="shared" si="1"/>
        <v>104.44</v>
      </c>
    </row>
    <row r="24" spans="2:27" ht="56.25" customHeight="1">
      <c r="B24" s="139" t="s">
        <v>1675</v>
      </c>
      <c r="C24" s="140"/>
      <c r="D24" s="140"/>
      <c r="E24" s="140"/>
      <c r="F24" s="140"/>
      <c r="G24" s="140"/>
      <c r="H24" s="140"/>
      <c r="I24" s="140"/>
      <c r="J24" s="140"/>
      <c r="K24" s="140"/>
      <c r="L24" s="140"/>
      <c r="M24" s="141" t="s">
        <v>1667</v>
      </c>
      <c r="N24" s="141"/>
      <c r="O24" s="141" t="s">
        <v>77</v>
      </c>
      <c r="P24" s="141"/>
      <c r="Q24" s="141" t="s">
        <v>251</v>
      </c>
      <c r="R24" s="141"/>
      <c r="S24" s="84" t="s">
        <v>259</v>
      </c>
      <c r="T24" s="84" t="s">
        <v>353</v>
      </c>
      <c r="U24" s="84" t="s">
        <v>1674</v>
      </c>
      <c r="V24" s="84">
        <f t="shared" si="0"/>
        <v>104.88</v>
      </c>
      <c r="W24" s="85">
        <f t="shared" si="1"/>
        <v>50</v>
      </c>
    </row>
    <row r="25" spans="2:27" ht="56.25" customHeight="1">
      <c r="B25" s="139" t="s">
        <v>1673</v>
      </c>
      <c r="C25" s="140"/>
      <c r="D25" s="140"/>
      <c r="E25" s="140"/>
      <c r="F25" s="140"/>
      <c r="G25" s="140"/>
      <c r="H25" s="140"/>
      <c r="I25" s="140"/>
      <c r="J25" s="140"/>
      <c r="K25" s="140"/>
      <c r="L25" s="140"/>
      <c r="M25" s="141" t="s">
        <v>1667</v>
      </c>
      <c r="N25" s="141"/>
      <c r="O25" s="141" t="s">
        <v>77</v>
      </c>
      <c r="P25" s="141"/>
      <c r="Q25" s="141" t="s">
        <v>74</v>
      </c>
      <c r="R25" s="141"/>
      <c r="S25" s="84" t="s">
        <v>905</v>
      </c>
      <c r="T25" s="84" t="s">
        <v>193</v>
      </c>
      <c r="U25" s="84" t="s">
        <v>193</v>
      </c>
      <c r="V25" s="84" t="str">
        <f t="shared" si="0"/>
        <v>N/A</v>
      </c>
      <c r="W25" s="85" t="str">
        <f t="shared" si="1"/>
        <v>N/A</v>
      </c>
    </row>
    <row r="26" spans="2:27" ht="56.25" customHeight="1">
      <c r="B26" s="139" t="s">
        <v>1672</v>
      </c>
      <c r="C26" s="140"/>
      <c r="D26" s="140"/>
      <c r="E26" s="140"/>
      <c r="F26" s="140"/>
      <c r="G26" s="140"/>
      <c r="H26" s="140"/>
      <c r="I26" s="140"/>
      <c r="J26" s="140"/>
      <c r="K26" s="140"/>
      <c r="L26" s="140"/>
      <c r="M26" s="141" t="s">
        <v>1667</v>
      </c>
      <c r="N26" s="141"/>
      <c r="O26" s="141" t="s">
        <v>1666</v>
      </c>
      <c r="P26" s="141"/>
      <c r="Q26" s="141" t="s">
        <v>74</v>
      </c>
      <c r="R26" s="141"/>
      <c r="S26" s="84" t="s">
        <v>1671</v>
      </c>
      <c r="T26" s="84" t="s">
        <v>193</v>
      </c>
      <c r="U26" s="84" t="s">
        <v>193</v>
      </c>
      <c r="V26" s="84" t="str">
        <f t="shared" si="0"/>
        <v>N/A</v>
      </c>
      <c r="W26" s="85" t="str">
        <f t="shared" si="1"/>
        <v>N/A</v>
      </c>
    </row>
    <row r="27" spans="2:27" ht="56.25" customHeight="1">
      <c r="B27" s="139" t="s">
        <v>1670</v>
      </c>
      <c r="C27" s="140"/>
      <c r="D27" s="140"/>
      <c r="E27" s="140"/>
      <c r="F27" s="140"/>
      <c r="G27" s="140"/>
      <c r="H27" s="140"/>
      <c r="I27" s="140"/>
      <c r="J27" s="140"/>
      <c r="K27" s="140"/>
      <c r="L27" s="140"/>
      <c r="M27" s="141" t="s">
        <v>1667</v>
      </c>
      <c r="N27" s="141"/>
      <c r="O27" s="141" t="s">
        <v>77</v>
      </c>
      <c r="P27" s="141"/>
      <c r="Q27" s="141" t="s">
        <v>74</v>
      </c>
      <c r="R27" s="141"/>
      <c r="S27" s="84" t="s">
        <v>391</v>
      </c>
      <c r="T27" s="84" t="s">
        <v>193</v>
      </c>
      <c r="U27" s="84" t="s">
        <v>193</v>
      </c>
      <c r="V27" s="84" t="str">
        <f t="shared" si="0"/>
        <v>N/A</v>
      </c>
      <c r="W27" s="85" t="str">
        <f t="shared" si="1"/>
        <v>N/A</v>
      </c>
    </row>
    <row r="28" spans="2:27" ht="56.25" customHeight="1">
      <c r="B28" s="139" t="s">
        <v>1669</v>
      </c>
      <c r="C28" s="140"/>
      <c r="D28" s="140"/>
      <c r="E28" s="140"/>
      <c r="F28" s="140"/>
      <c r="G28" s="140"/>
      <c r="H28" s="140"/>
      <c r="I28" s="140"/>
      <c r="J28" s="140"/>
      <c r="K28" s="140"/>
      <c r="L28" s="140"/>
      <c r="M28" s="141" t="s">
        <v>1667</v>
      </c>
      <c r="N28" s="141"/>
      <c r="O28" s="141" t="s">
        <v>77</v>
      </c>
      <c r="P28" s="141"/>
      <c r="Q28" s="141" t="s">
        <v>74</v>
      </c>
      <c r="R28" s="141"/>
      <c r="S28" s="84" t="s">
        <v>307</v>
      </c>
      <c r="T28" s="84" t="s">
        <v>193</v>
      </c>
      <c r="U28" s="84" t="s">
        <v>193</v>
      </c>
      <c r="V28" s="84" t="str">
        <f t="shared" si="0"/>
        <v>N/A</v>
      </c>
      <c r="W28" s="85" t="str">
        <f t="shared" si="1"/>
        <v>N/A</v>
      </c>
    </row>
    <row r="29" spans="2:27" ht="56.25" customHeight="1" thickBot="1">
      <c r="B29" s="139" t="s">
        <v>1668</v>
      </c>
      <c r="C29" s="140"/>
      <c r="D29" s="140"/>
      <c r="E29" s="140"/>
      <c r="F29" s="140"/>
      <c r="G29" s="140"/>
      <c r="H29" s="140"/>
      <c r="I29" s="140"/>
      <c r="J29" s="140"/>
      <c r="K29" s="140"/>
      <c r="L29" s="140"/>
      <c r="M29" s="141" t="s">
        <v>1667</v>
      </c>
      <c r="N29" s="141"/>
      <c r="O29" s="141" t="s">
        <v>1666</v>
      </c>
      <c r="P29" s="141"/>
      <c r="Q29" s="141" t="s">
        <v>74</v>
      </c>
      <c r="R29" s="141"/>
      <c r="S29" s="84" t="s">
        <v>89</v>
      </c>
      <c r="T29" s="84" t="s">
        <v>193</v>
      </c>
      <c r="U29" s="84" t="s">
        <v>193</v>
      </c>
      <c r="V29" s="84" t="str">
        <f t="shared" si="0"/>
        <v>N/A</v>
      </c>
      <c r="W29" s="85" t="str">
        <f t="shared" si="1"/>
        <v>N/A</v>
      </c>
    </row>
    <row r="30" spans="2:27" ht="21.75" customHeight="1" thickTop="1" thickBot="1">
      <c r="B30" s="66" t="s">
        <v>82</v>
      </c>
      <c r="C30" s="67"/>
      <c r="D30" s="67"/>
      <c r="E30" s="67"/>
      <c r="F30" s="67"/>
      <c r="G30" s="67"/>
      <c r="H30" s="68"/>
      <c r="I30" s="68"/>
      <c r="J30" s="68"/>
      <c r="K30" s="68"/>
      <c r="L30" s="68"/>
      <c r="M30" s="68"/>
      <c r="N30" s="68"/>
      <c r="O30" s="68"/>
      <c r="P30" s="68"/>
      <c r="Q30" s="68"/>
      <c r="R30" s="68"/>
      <c r="S30" s="68"/>
      <c r="T30" s="68"/>
      <c r="U30" s="68"/>
      <c r="V30" s="68"/>
      <c r="W30" s="69"/>
      <c r="X30" s="76"/>
    </row>
    <row r="31" spans="2:27" ht="29.25" customHeight="1" thickTop="1" thickBot="1">
      <c r="B31" s="142" t="s">
        <v>2409</v>
      </c>
      <c r="C31" s="143"/>
      <c r="D31" s="143"/>
      <c r="E31" s="143"/>
      <c r="F31" s="143"/>
      <c r="G31" s="143"/>
      <c r="H31" s="143"/>
      <c r="I31" s="143"/>
      <c r="J31" s="143"/>
      <c r="K31" s="143"/>
      <c r="L31" s="143"/>
      <c r="M31" s="143"/>
      <c r="N31" s="143"/>
      <c r="O31" s="143"/>
      <c r="P31" s="143"/>
      <c r="Q31" s="144"/>
      <c r="R31" s="86" t="s">
        <v>81</v>
      </c>
      <c r="S31" s="132" t="s">
        <v>80</v>
      </c>
      <c r="T31" s="132"/>
      <c r="U31" s="87" t="s">
        <v>79</v>
      </c>
      <c r="V31" s="133" t="s">
        <v>78</v>
      </c>
      <c r="W31" s="134"/>
    </row>
    <row r="32" spans="2:27" ht="30.75" customHeight="1" thickBot="1">
      <c r="B32" s="145"/>
      <c r="C32" s="146"/>
      <c r="D32" s="146"/>
      <c r="E32" s="146"/>
      <c r="F32" s="146"/>
      <c r="G32" s="146"/>
      <c r="H32" s="146"/>
      <c r="I32" s="146"/>
      <c r="J32" s="146"/>
      <c r="K32" s="146"/>
      <c r="L32" s="146"/>
      <c r="M32" s="146"/>
      <c r="N32" s="146"/>
      <c r="O32" s="146"/>
      <c r="P32" s="146"/>
      <c r="Q32" s="147"/>
      <c r="R32" s="88" t="s">
        <v>76</v>
      </c>
      <c r="S32" s="88" t="s">
        <v>76</v>
      </c>
      <c r="T32" s="88" t="s">
        <v>77</v>
      </c>
      <c r="U32" s="88" t="s">
        <v>76</v>
      </c>
      <c r="V32" s="88" t="s">
        <v>75</v>
      </c>
      <c r="W32" s="89" t="s">
        <v>74</v>
      </c>
      <c r="Y32" s="76"/>
    </row>
    <row r="33" spans="2:23" ht="23.25" customHeight="1" thickBot="1">
      <c r="B33" s="135" t="s">
        <v>73</v>
      </c>
      <c r="C33" s="136"/>
      <c r="D33" s="136"/>
      <c r="E33" s="90" t="s">
        <v>1665</v>
      </c>
      <c r="F33" s="90"/>
      <c r="G33" s="90"/>
      <c r="H33" s="91"/>
      <c r="I33" s="91"/>
      <c r="J33" s="91"/>
      <c r="K33" s="91"/>
      <c r="L33" s="91"/>
      <c r="M33" s="91"/>
      <c r="N33" s="91"/>
      <c r="O33" s="91"/>
      <c r="P33" s="92"/>
      <c r="Q33" s="92"/>
      <c r="R33" s="93" t="s">
        <v>1664</v>
      </c>
      <c r="S33" s="93" t="s">
        <v>72</v>
      </c>
      <c r="T33" s="92"/>
      <c r="U33" s="93" t="s">
        <v>1662</v>
      </c>
      <c r="V33" s="92"/>
      <c r="W33" s="94">
        <f>+IF(ISERR(U33/R33*100),"N/A",ROUND(U33/R33*100,2))</f>
        <v>50.05</v>
      </c>
    </row>
    <row r="34" spans="2:23" ht="26.25" customHeight="1" thickBot="1">
      <c r="B34" s="137" t="s">
        <v>71</v>
      </c>
      <c r="C34" s="138"/>
      <c r="D34" s="138"/>
      <c r="E34" s="95" t="s">
        <v>1665</v>
      </c>
      <c r="F34" s="95"/>
      <c r="G34" s="95"/>
      <c r="H34" s="96"/>
      <c r="I34" s="96"/>
      <c r="J34" s="96"/>
      <c r="K34" s="96"/>
      <c r="L34" s="96"/>
      <c r="M34" s="96"/>
      <c r="N34" s="96"/>
      <c r="O34" s="96"/>
      <c r="P34" s="97"/>
      <c r="Q34" s="97"/>
      <c r="R34" s="98" t="s">
        <v>1664</v>
      </c>
      <c r="S34" s="98" t="s">
        <v>1663</v>
      </c>
      <c r="T34" s="98">
        <f>+IF(ISERR(S34/R34*100),"N/A",ROUND(S34/R34*100,2))</f>
        <v>50.76</v>
      </c>
      <c r="U34" s="98" t="s">
        <v>1662</v>
      </c>
      <c r="V34" s="98">
        <f>+IF(ISERR(U34/S34*100),"N/A",ROUND(U34/S34*100,2))</f>
        <v>98.61</v>
      </c>
      <c r="W34" s="99">
        <f>+IF(ISERR(U34/R34*100),"N/A",ROUND(U34/R34*100,2))</f>
        <v>50.05</v>
      </c>
    </row>
    <row r="35" spans="2:23" ht="22.5" customHeight="1" thickTop="1" thickBot="1">
      <c r="B35" s="66" t="s">
        <v>66</v>
      </c>
      <c r="C35" s="67"/>
      <c r="D35" s="67"/>
      <c r="E35" s="67"/>
      <c r="F35" s="67"/>
      <c r="G35" s="67"/>
      <c r="H35" s="68"/>
      <c r="I35" s="68"/>
      <c r="J35" s="68"/>
      <c r="K35" s="68"/>
      <c r="L35" s="68"/>
      <c r="M35" s="68"/>
      <c r="N35" s="68"/>
      <c r="O35" s="68"/>
      <c r="P35" s="68"/>
      <c r="Q35" s="68"/>
      <c r="R35" s="68"/>
      <c r="S35" s="68"/>
      <c r="T35" s="68"/>
      <c r="U35" s="68"/>
      <c r="V35" s="68"/>
      <c r="W35" s="69"/>
    </row>
    <row r="36" spans="2:23" ht="37.5" customHeight="1" thickTop="1">
      <c r="B36" s="123" t="s">
        <v>2208</v>
      </c>
      <c r="C36" s="124"/>
      <c r="D36" s="124"/>
      <c r="E36" s="124"/>
      <c r="F36" s="124"/>
      <c r="G36" s="124"/>
      <c r="H36" s="124"/>
      <c r="I36" s="124"/>
      <c r="J36" s="124"/>
      <c r="K36" s="124"/>
      <c r="L36" s="124"/>
      <c r="M36" s="124"/>
      <c r="N36" s="124"/>
      <c r="O36" s="124"/>
      <c r="P36" s="124"/>
      <c r="Q36" s="124"/>
      <c r="R36" s="124"/>
      <c r="S36" s="124"/>
      <c r="T36" s="124"/>
      <c r="U36" s="124"/>
      <c r="V36" s="124"/>
      <c r="W36" s="125"/>
    </row>
    <row r="37" spans="2:23" ht="112" customHeight="1" thickBot="1">
      <c r="B37" s="126"/>
      <c r="C37" s="127"/>
      <c r="D37" s="127"/>
      <c r="E37" s="127"/>
      <c r="F37" s="127"/>
      <c r="G37" s="127"/>
      <c r="H37" s="127"/>
      <c r="I37" s="127"/>
      <c r="J37" s="127"/>
      <c r="K37" s="127"/>
      <c r="L37" s="127"/>
      <c r="M37" s="127"/>
      <c r="N37" s="127"/>
      <c r="O37" s="127"/>
      <c r="P37" s="127"/>
      <c r="Q37" s="127"/>
      <c r="R37" s="127"/>
      <c r="S37" s="127"/>
      <c r="T37" s="127"/>
      <c r="U37" s="127"/>
      <c r="V37" s="127"/>
      <c r="W37" s="128"/>
    </row>
    <row r="38" spans="2:23" ht="37.5" customHeight="1" thickTop="1">
      <c r="B38" s="123" t="s">
        <v>2209</v>
      </c>
      <c r="C38" s="124"/>
      <c r="D38" s="124"/>
      <c r="E38" s="124"/>
      <c r="F38" s="124"/>
      <c r="G38" s="124"/>
      <c r="H38" s="124"/>
      <c r="I38" s="124"/>
      <c r="J38" s="124"/>
      <c r="K38" s="124"/>
      <c r="L38" s="124"/>
      <c r="M38" s="124"/>
      <c r="N38" s="124"/>
      <c r="O38" s="124"/>
      <c r="P38" s="124"/>
      <c r="Q38" s="124"/>
      <c r="R38" s="124"/>
      <c r="S38" s="124"/>
      <c r="T38" s="124"/>
      <c r="U38" s="124"/>
      <c r="V38" s="124"/>
      <c r="W38" s="125"/>
    </row>
    <row r="39" spans="2:23" ht="51" customHeight="1" thickBot="1">
      <c r="B39" s="126"/>
      <c r="C39" s="127"/>
      <c r="D39" s="127"/>
      <c r="E39" s="127"/>
      <c r="F39" s="127"/>
      <c r="G39" s="127"/>
      <c r="H39" s="127"/>
      <c r="I39" s="127"/>
      <c r="J39" s="127"/>
      <c r="K39" s="127"/>
      <c r="L39" s="127"/>
      <c r="M39" s="127"/>
      <c r="N39" s="127"/>
      <c r="O39" s="127"/>
      <c r="P39" s="127"/>
      <c r="Q39" s="127"/>
      <c r="R39" s="127"/>
      <c r="S39" s="127"/>
      <c r="T39" s="127"/>
      <c r="U39" s="127"/>
      <c r="V39" s="127"/>
      <c r="W39" s="128"/>
    </row>
    <row r="40" spans="2:23" ht="37.5" customHeight="1" thickTop="1">
      <c r="B40" s="123" t="s">
        <v>2210</v>
      </c>
      <c r="C40" s="124"/>
      <c r="D40" s="124"/>
      <c r="E40" s="124"/>
      <c r="F40" s="124"/>
      <c r="G40" s="124"/>
      <c r="H40" s="124"/>
      <c r="I40" s="124"/>
      <c r="J40" s="124"/>
      <c r="K40" s="124"/>
      <c r="L40" s="124"/>
      <c r="M40" s="124"/>
      <c r="N40" s="124"/>
      <c r="O40" s="124"/>
      <c r="P40" s="124"/>
      <c r="Q40" s="124"/>
      <c r="R40" s="124"/>
      <c r="S40" s="124"/>
      <c r="T40" s="124"/>
      <c r="U40" s="124"/>
      <c r="V40" s="124"/>
      <c r="W40" s="125"/>
    </row>
    <row r="41" spans="2:23" ht="26.5" customHeight="1" thickBot="1">
      <c r="B41" s="129"/>
      <c r="C41" s="130"/>
      <c r="D41" s="130"/>
      <c r="E41" s="130"/>
      <c r="F41" s="130"/>
      <c r="G41" s="130"/>
      <c r="H41" s="130"/>
      <c r="I41" s="130"/>
      <c r="J41" s="130"/>
      <c r="K41" s="130"/>
      <c r="L41" s="130"/>
      <c r="M41" s="130"/>
      <c r="N41" s="130"/>
      <c r="O41" s="130"/>
      <c r="P41" s="130"/>
      <c r="Q41" s="130"/>
      <c r="R41" s="130"/>
      <c r="S41" s="130"/>
      <c r="T41" s="130"/>
      <c r="U41" s="130"/>
      <c r="V41" s="130"/>
      <c r="W41" s="131"/>
    </row>
  </sheetData>
  <mergeCells count="8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8:W39"/>
    <mergeCell ref="B40:W41"/>
    <mergeCell ref="B31:Q32"/>
    <mergeCell ref="S31:T31"/>
    <mergeCell ref="V31:W31"/>
    <mergeCell ref="B33:D33"/>
    <mergeCell ref="B34:D34"/>
    <mergeCell ref="B36:W37"/>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tabColor indexed="53"/>
  </sheetPr>
  <dimension ref="A1:AA39"/>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1709</v>
      </c>
      <c r="D4" s="176" t="s">
        <v>56</v>
      </c>
      <c r="E4" s="176"/>
      <c r="F4" s="176"/>
      <c r="G4" s="176"/>
      <c r="H4" s="177"/>
      <c r="J4" s="178" t="s">
        <v>131</v>
      </c>
      <c r="K4" s="176"/>
      <c r="L4" s="71" t="s">
        <v>1263</v>
      </c>
      <c r="M4" s="179" t="s">
        <v>1708</v>
      </c>
      <c r="N4" s="179"/>
      <c r="O4" s="179"/>
      <c r="P4" s="179"/>
      <c r="Q4" s="180"/>
      <c r="R4" s="72"/>
      <c r="S4" s="181" t="s">
        <v>2124</v>
      </c>
      <c r="T4" s="182"/>
      <c r="U4" s="182"/>
      <c r="V4" s="166" t="s">
        <v>1693</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1695</v>
      </c>
      <c r="D6" s="159" t="s">
        <v>1707</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1706</v>
      </c>
      <c r="K8" s="57" t="s">
        <v>1705</v>
      </c>
      <c r="L8" s="57" t="s">
        <v>1706</v>
      </c>
      <c r="M8" s="57" t="s">
        <v>1705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1704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1703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1702</v>
      </c>
      <c r="C21" s="140"/>
      <c r="D21" s="140"/>
      <c r="E21" s="140"/>
      <c r="F21" s="140"/>
      <c r="G21" s="140"/>
      <c r="H21" s="140"/>
      <c r="I21" s="140"/>
      <c r="J21" s="140"/>
      <c r="K21" s="140"/>
      <c r="L21" s="140"/>
      <c r="M21" s="141" t="s">
        <v>1695</v>
      </c>
      <c r="N21" s="141"/>
      <c r="O21" s="141" t="s">
        <v>77</v>
      </c>
      <c r="P21" s="141"/>
      <c r="Q21" s="141" t="s">
        <v>86</v>
      </c>
      <c r="R21" s="141"/>
      <c r="S21" s="84" t="s">
        <v>85</v>
      </c>
      <c r="T21" s="84" t="s">
        <v>89</v>
      </c>
      <c r="U21" s="84" t="s">
        <v>89</v>
      </c>
      <c r="V21" s="84">
        <f t="shared" ref="V21:V27" si="0">+IF(ISERR(U21/T21*100),"N/A",ROUND(U21/T21*100,2))</f>
        <v>100</v>
      </c>
      <c r="W21" s="85">
        <f t="shared" ref="W21:W27" si="1">+IF(ISERR(U21/S21*100),"N/A",ROUND(U21/S21*100,2))</f>
        <v>50</v>
      </c>
    </row>
    <row r="22" spans="2:27" ht="56.25" customHeight="1">
      <c r="B22" s="139" t="s">
        <v>1701</v>
      </c>
      <c r="C22" s="140"/>
      <c r="D22" s="140"/>
      <c r="E22" s="140"/>
      <c r="F22" s="140"/>
      <c r="G22" s="140"/>
      <c r="H22" s="140"/>
      <c r="I22" s="140"/>
      <c r="J22" s="140"/>
      <c r="K22" s="140"/>
      <c r="L22" s="140"/>
      <c r="M22" s="141" t="s">
        <v>1695</v>
      </c>
      <c r="N22" s="141"/>
      <c r="O22" s="141" t="s">
        <v>77</v>
      </c>
      <c r="P22" s="141"/>
      <c r="Q22" s="141" t="s">
        <v>86</v>
      </c>
      <c r="R22" s="141"/>
      <c r="S22" s="84" t="s">
        <v>85</v>
      </c>
      <c r="T22" s="84" t="s">
        <v>89</v>
      </c>
      <c r="U22" s="84" t="s">
        <v>89</v>
      </c>
      <c r="V22" s="84">
        <f t="shared" si="0"/>
        <v>100</v>
      </c>
      <c r="W22" s="85">
        <f t="shared" si="1"/>
        <v>50</v>
      </c>
    </row>
    <row r="23" spans="2:27" ht="56.25" customHeight="1">
      <c r="B23" s="139" t="s">
        <v>1700</v>
      </c>
      <c r="C23" s="140"/>
      <c r="D23" s="140"/>
      <c r="E23" s="140"/>
      <c r="F23" s="140"/>
      <c r="G23" s="140"/>
      <c r="H23" s="140"/>
      <c r="I23" s="140"/>
      <c r="J23" s="140"/>
      <c r="K23" s="140"/>
      <c r="L23" s="140"/>
      <c r="M23" s="141" t="s">
        <v>1695</v>
      </c>
      <c r="N23" s="141"/>
      <c r="O23" s="141" t="s">
        <v>77</v>
      </c>
      <c r="P23" s="141"/>
      <c r="Q23" s="141" t="s">
        <v>86</v>
      </c>
      <c r="R23" s="141"/>
      <c r="S23" s="84" t="s">
        <v>85</v>
      </c>
      <c r="T23" s="84" t="s">
        <v>89</v>
      </c>
      <c r="U23" s="84" t="s">
        <v>89</v>
      </c>
      <c r="V23" s="84">
        <f t="shared" si="0"/>
        <v>100</v>
      </c>
      <c r="W23" s="85">
        <f t="shared" si="1"/>
        <v>50</v>
      </c>
    </row>
    <row r="24" spans="2:27" ht="56.25" customHeight="1">
      <c r="B24" s="139" t="s">
        <v>1699</v>
      </c>
      <c r="C24" s="140"/>
      <c r="D24" s="140"/>
      <c r="E24" s="140"/>
      <c r="F24" s="140"/>
      <c r="G24" s="140"/>
      <c r="H24" s="140"/>
      <c r="I24" s="140"/>
      <c r="J24" s="140"/>
      <c r="K24" s="140"/>
      <c r="L24" s="140"/>
      <c r="M24" s="141" t="s">
        <v>1695</v>
      </c>
      <c r="N24" s="141"/>
      <c r="O24" s="141" t="s">
        <v>77</v>
      </c>
      <c r="P24" s="141"/>
      <c r="Q24" s="141" t="s">
        <v>86</v>
      </c>
      <c r="R24" s="141"/>
      <c r="S24" s="84" t="s">
        <v>85</v>
      </c>
      <c r="T24" s="84" t="s">
        <v>89</v>
      </c>
      <c r="U24" s="84" t="s">
        <v>89</v>
      </c>
      <c r="V24" s="84">
        <f t="shared" si="0"/>
        <v>100</v>
      </c>
      <c r="W24" s="85">
        <f t="shared" si="1"/>
        <v>50</v>
      </c>
    </row>
    <row r="25" spans="2:27" ht="56.25" customHeight="1">
      <c r="B25" s="139" t="s">
        <v>1698</v>
      </c>
      <c r="C25" s="140"/>
      <c r="D25" s="140"/>
      <c r="E25" s="140"/>
      <c r="F25" s="140"/>
      <c r="G25" s="140"/>
      <c r="H25" s="140"/>
      <c r="I25" s="140"/>
      <c r="J25" s="140"/>
      <c r="K25" s="140"/>
      <c r="L25" s="140"/>
      <c r="M25" s="141" t="s">
        <v>1695</v>
      </c>
      <c r="N25" s="141"/>
      <c r="O25" s="141" t="s">
        <v>77</v>
      </c>
      <c r="P25" s="141"/>
      <c r="Q25" s="141" t="s">
        <v>86</v>
      </c>
      <c r="R25" s="141"/>
      <c r="S25" s="84" t="s">
        <v>85</v>
      </c>
      <c r="T25" s="84" t="s">
        <v>89</v>
      </c>
      <c r="U25" s="84" t="s">
        <v>89</v>
      </c>
      <c r="V25" s="84">
        <f t="shared" si="0"/>
        <v>100</v>
      </c>
      <c r="W25" s="85">
        <f t="shared" si="1"/>
        <v>50</v>
      </c>
    </row>
    <row r="26" spans="2:27" ht="56.25" customHeight="1">
      <c r="B26" s="139" t="s">
        <v>1697</v>
      </c>
      <c r="C26" s="140"/>
      <c r="D26" s="140"/>
      <c r="E26" s="140"/>
      <c r="F26" s="140"/>
      <c r="G26" s="140"/>
      <c r="H26" s="140"/>
      <c r="I26" s="140"/>
      <c r="J26" s="140"/>
      <c r="K26" s="140"/>
      <c r="L26" s="140"/>
      <c r="M26" s="141" t="s">
        <v>1695</v>
      </c>
      <c r="N26" s="141"/>
      <c r="O26" s="141" t="s">
        <v>77</v>
      </c>
      <c r="P26" s="141"/>
      <c r="Q26" s="141" t="s">
        <v>86</v>
      </c>
      <c r="R26" s="141"/>
      <c r="S26" s="84" t="s">
        <v>85</v>
      </c>
      <c r="T26" s="84" t="s">
        <v>89</v>
      </c>
      <c r="U26" s="84" t="s">
        <v>89</v>
      </c>
      <c r="V26" s="84">
        <f t="shared" si="0"/>
        <v>100</v>
      </c>
      <c r="W26" s="85">
        <f t="shared" si="1"/>
        <v>50</v>
      </c>
    </row>
    <row r="27" spans="2:27" ht="56.25" customHeight="1" thickBot="1">
      <c r="B27" s="139" t="s">
        <v>1696</v>
      </c>
      <c r="C27" s="140"/>
      <c r="D27" s="140"/>
      <c r="E27" s="140"/>
      <c r="F27" s="140"/>
      <c r="G27" s="140"/>
      <c r="H27" s="140"/>
      <c r="I27" s="140"/>
      <c r="J27" s="140"/>
      <c r="K27" s="140"/>
      <c r="L27" s="140"/>
      <c r="M27" s="141" t="s">
        <v>1695</v>
      </c>
      <c r="N27" s="141"/>
      <c r="O27" s="141" t="s">
        <v>77</v>
      </c>
      <c r="P27" s="141"/>
      <c r="Q27" s="141" t="s">
        <v>86</v>
      </c>
      <c r="R27" s="141"/>
      <c r="S27" s="84" t="s">
        <v>85</v>
      </c>
      <c r="T27" s="84" t="s">
        <v>89</v>
      </c>
      <c r="U27" s="84" t="s">
        <v>89</v>
      </c>
      <c r="V27" s="84">
        <f t="shared" si="0"/>
        <v>100</v>
      </c>
      <c r="W27" s="85">
        <f t="shared" si="1"/>
        <v>50</v>
      </c>
    </row>
    <row r="28" spans="2:27" ht="21.75" customHeight="1" thickTop="1" thickBot="1">
      <c r="B28" s="66" t="s">
        <v>82</v>
      </c>
      <c r="C28" s="67"/>
      <c r="D28" s="67"/>
      <c r="E28" s="67"/>
      <c r="F28" s="67"/>
      <c r="G28" s="67"/>
      <c r="H28" s="68"/>
      <c r="I28" s="68"/>
      <c r="J28" s="68"/>
      <c r="K28" s="68"/>
      <c r="L28" s="68"/>
      <c r="M28" s="68"/>
      <c r="N28" s="68"/>
      <c r="O28" s="68"/>
      <c r="P28" s="68"/>
      <c r="Q28" s="68"/>
      <c r="R28" s="68"/>
      <c r="S28" s="68"/>
      <c r="T28" s="68"/>
      <c r="U28" s="68"/>
      <c r="V28" s="68"/>
      <c r="W28" s="69"/>
      <c r="X28" s="76"/>
    </row>
    <row r="29" spans="2:27" ht="29.25" customHeight="1" thickTop="1" thickBot="1">
      <c r="B29" s="142" t="s">
        <v>2409</v>
      </c>
      <c r="C29" s="143"/>
      <c r="D29" s="143"/>
      <c r="E29" s="143"/>
      <c r="F29" s="143"/>
      <c r="G29" s="143"/>
      <c r="H29" s="143"/>
      <c r="I29" s="143"/>
      <c r="J29" s="143"/>
      <c r="K29" s="143"/>
      <c r="L29" s="143"/>
      <c r="M29" s="143"/>
      <c r="N29" s="143"/>
      <c r="O29" s="143"/>
      <c r="P29" s="143"/>
      <c r="Q29" s="144"/>
      <c r="R29" s="86" t="s">
        <v>81</v>
      </c>
      <c r="S29" s="132" t="s">
        <v>80</v>
      </c>
      <c r="T29" s="132"/>
      <c r="U29" s="87" t="s">
        <v>79</v>
      </c>
      <c r="V29" s="133" t="s">
        <v>78</v>
      </c>
      <c r="W29" s="134"/>
    </row>
    <row r="30" spans="2:27" ht="30.75" customHeight="1" thickBot="1">
      <c r="B30" s="145"/>
      <c r="C30" s="146"/>
      <c r="D30" s="146"/>
      <c r="E30" s="146"/>
      <c r="F30" s="146"/>
      <c r="G30" s="146"/>
      <c r="H30" s="146"/>
      <c r="I30" s="146"/>
      <c r="J30" s="146"/>
      <c r="K30" s="146"/>
      <c r="L30" s="146"/>
      <c r="M30" s="146"/>
      <c r="N30" s="146"/>
      <c r="O30" s="146"/>
      <c r="P30" s="146"/>
      <c r="Q30" s="147"/>
      <c r="R30" s="88" t="s">
        <v>76</v>
      </c>
      <c r="S30" s="88" t="s">
        <v>76</v>
      </c>
      <c r="T30" s="88" t="s">
        <v>77</v>
      </c>
      <c r="U30" s="88" t="s">
        <v>76</v>
      </c>
      <c r="V30" s="88" t="s">
        <v>75</v>
      </c>
      <c r="W30" s="89" t="s">
        <v>74</v>
      </c>
      <c r="Y30" s="76"/>
    </row>
    <row r="31" spans="2:27" ht="23.25" customHeight="1" thickBot="1">
      <c r="B31" s="135" t="s">
        <v>73</v>
      </c>
      <c r="C31" s="136"/>
      <c r="D31" s="136"/>
      <c r="E31" s="90" t="s">
        <v>1694</v>
      </c>
      <c r="F31" s="90"/>
      <c r="G31" s="90"/>
      <c r="H31" s="91"/>
      <c r="I31" s="91"/>
      <c r="J31" s="91"/>
      <c r="K31" s="91"/>
      <c r="L31" s="91"/>
      <c r="M31" s="91"/>
      <c r="N31" s="91"/>
      <c r="O31" s="91"/>
      <c r="P31" s="92"/>
      <c r="Q31" s="92"/>
      <c r="R31" s="93" t="s">
        <v>1693</v>
      </c>
      <c r="S31" s="93" t="s">
        <v>72</v>
      </c>
      <c r="T31" s="92"/>
      <c r="U31" s="93" t="s">
        <v>1692</v>
      </c>
      <c r="V31" s="92"/>
      <c r="W31" s="94">
        <f>+IF(ISERR(U31/R31*100),"N/A",ROUND(U31/R31*100,2))</f>
        <v>45.1</v>
      </c>
    </row>
    <row r="32" spans="2:27" ht="26.25" customHeight="1" thickBot="1">
      <c r="B32" s="137" t="s">
        <v>71</v>
      </c>
      <c r="C32" s="138"/>
      <c r="D32" s="138"/>
      <c r="E32" s="95" t="s">
        <v>1694</v>
      </c>
      <c r="F32" s="95"/>
      <c r="G32" s="95"/>
      <c r="H32" s="96"/>
      <c r="I32" s="96"/>
      <c r="J32" s="96"/>
      <c r="K32" s="96"/>
      <c r="L32" s="96"/>
      <c r="M32" s="96"/>
      <c r="N32" s="96"/>
      <c r="O32" s="96"/>
      <c r="P32" s="97"/>
      <c r="Q32" s="97"/>
      <c r="R32" s="98" t="s">
        <v>1693</v>
      </c>
      <c r="S32" s="98" t="s">
        <v>1692</v>
      </c>
      <c r="T32" s="98">
        <f>+IF(ISERR(S32/R32*100),"N/A",ROUND(S32/R32*100,2))</f>
        <v>45.1</v>
      </c>
      <c r="U32" s="98" t="s">
        <v>1692</v>
      </c>
      <c r="V32" s="98">
        <f>+IF(ISERR(U32/S32*100),"N/A",ROUND(U32/S32*100,2))</f>
        <v>100</v>
      </c>
      <c r="W32" s="99">
        <f>+IF(ISERR(U32/R32*100),"N/A",ROUND(U32/R32*100,2))</f>
        <v>45.1</v>
      </c>
    </row>
    <row r="33" spans="2:23" ht="22.5" customHeight="1" thickTop="1" thickBot="1">
      <c r="B33" s="66" t="s">
        <v>66</v>
      </c>
      <c r="C33" s="67"/>
      <c r="D33" s="67"/>
      <c r="E33" s="67"/>
      <c r="F33" s="67"/>
      <c r="G33" s="67"/>
      <c r="H33" s="68"/>
      <c r="I33" s="68"/>
      <c r="J33" s="68"/>
      <c r="K33" s="68"/>
      <c r="L33" s="68"/>
      <c r="M33" s="68"/>
      <c r="N33" s="68"/>
      <c r="O33" s="68"/>
      <c r="P33" s="68"/>
      <c r="Q33" s="68"/>
      <c r="R33" s="68"/>
      <c r="S33" s="68"/>
      <c r="T33" s="68"/>
      <c r="U33" s="68"/>
      <c r="V33" s="68"/>
      <c r="W33" s="69"/>
    </row>
    <row r="34" spans="2:23" ht="37.5" customHeight="1" thickTop="1">
      <c r="B34" s="123" t="s">
        <v>2205</v>
      </c>
      <c r="C34" s="124"/>
      <c r="D34" s="124"/>
      <c r="E34" s="124"/>
      <c r="F34" s="124"/>
      <c r="G34" s="124"/>
      <c r="H34" s="124"/>
      <c r="I34" s="124"/>
      <c r="J34" s="124"/>
      <c r="K34" s="124"/>
      <c r="L34" s="124"/>
      <c r="M34" s="124"/>
      <c r="N34" s="124"/>
      <c r="O34" s="124"/>
      <c r="P34" s="124"/>
      <c r="Q34" s="124"/>
      <c r="R34" s="124"/>
      <c r="S34" s="124"/>
      <c r="T34" s="124"/>
      <c r="U34" s="124"/>
      <c r="V34" s="124"/>
      <c r="W34" s="125"/>
    </row>
    <row r="35" spans="2:23" ht="84"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2206</v>
      </c>
      <c r="C36" s="124"/>
      <c r="D36" s="124"/>
      <c r="E36" s="124"/>
      <c r="F36" s="124"/>
      <c r="G36" s="124"/>
      <c r="H36" s="124"/>
      <c r="I36" s="124"/>
      <c r="J36" s="124"/>
      <c r="K36" s="124"/>
      <c r="L36" s="124"/>
      <c r="M36" s="124"/>
      <c r="N36" s="124"/>
      <c r="O36" s="124"/>
      <c r="P36" s="124"/>
      <c r="Q36" s="124"/>
      <c r="R36" s="124"/>
      <c r="S36" s="124"/>
      <c r="T36" s="124"/>
      <c r="U36" s="124"/>
      <c r="V36" s="124"/>
      <c r="W36" s="125"/>
    </row>
    <row r="37" spans="2:23" ht="15" customHeight="1" thickBot="1">
      <c r="B37" s="126"/>
      <c r="C37" s="127"/>
      <c r="D37" s="127"/>
      <c r="E37" s="127"/>
      <c r="F37" s="127"/>
      <c r="G37" s="127"/>
      <c r="H37" s="127"/>
      <c r="I37" s="127"/>
      <c r="J37" s="127"/>
      <c r="K37" s="127"/>
      <c r="L37" s="127"/>
      <c r="M37" s="127"/>
      <c r="N37" s="127"/>
      <c r="O37" s="127"/>
      <c r="P37" s="127"/>
      <c r="Q37" s="127"/>
      <c r="R37" s="127"/>
      <c r="S37" s="127"/>
      <c r="T37" s="127"/>
      <c r="U37" s="127"/>
      <c r="V37" s="127"/>
      <c r="W37" s="128"/>
    </row>
    <row r="38" spans="2:23" ht="37.5" customHeight="1" thickTop="1">
      <c r="B38" s="123" t="s">
        <v>2207</v>
      </c>
      <c r="C38" s="124"/>
      <c r="D38" s="124"/>
      <c r="E38" s="124"/>
      <c r="F38" s="124"/>
      <c r="G38" s="124"/>
      <c r="H38" s="124"/>
      <c r="I38" s="124"/>
      <c r="J38" s="124"/>
      <c r="K38" s="124"/>
      <c r="L38" s="124"/>
      <c r="M38" s="124"/>
      <c r="N38" s="124"/>
      <c r="O38" s="124"/>
      <c r="P38" s="124"/>
      <c r="Q38" s="124"/>
      <c r="R38" s="124"/>
      <c r="S38" s="124"/>
      <c r="T38" s="124"/>
      <c r="U38" s="124"/>
      <c r="V38" s="124"/>
      <c r="W38" s="125"/>
    </row>
    <row r="39" spans="2:23" ht="12" thickBot="1">
      <c r="B39" s="129"/>
      <c r="C39" s="130"/>
      <c r="D39" s="130"/>
      <c r="E39" s="130"/>
      <c r="F39" s="130"/>
      <c r="G39" s="130"/>
      <c r="H39" s="130"/>
      <c r="I39" s="130"/>
      <c r="J39" s="130"/>
      <c r="K39" s="130"/>
      <c r="L39" s="130"/>
      <c r="M39" s="130"/>
      <c r="N39" s="130"/>
      <c r="O39" s="130"/>
      <c r="P39" s="130"/>
      <c r="Q39" s="130"/>
      <c r="R39" s="130"/>
      <c r="S39" s="130"/>
      <c r="T39" s="130"/>
      <c r="U39" s="130"/>
      <c r="V39" s="130"/>
      <c r="W39" s="131"/>
    </row>
  </sheetData>
  <mergeCells count="7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36:W37"/>
    <mergeCell ref="B38:W39"/>
    <mergeCell ref="B29:Q30"/>
    <mergeCell ref="S29:T29"/>
    <mergeCell ref="V29:W29"/>
    <mergeCell ref="B31:D31"/>
    <mergeCell ref="B32:D32"/>
    <mergeCell ref="B34:W35"/>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1724</v>
      </c>
      <c r="D4" s="176" t="s">
        <v>57</v>
      </c>
      <c r="E4" s="176"/>
      <c r="F4" s="176"/>
      <c r="G4" s="176"/>
      <c r="H4" s="177"/>
      <c r="J4" s="178" t="s">
        <v>131</v>
      </c>
      <c r="K4" s="176"/>
      <c r="L4" s="71" t="s">
        <v>1723</v>
      </c>
      <c r="M4" s="179" t="s">
        <v>1722</v>
      </c>
      <c r="N4" s="179"/>
      <c r="O4" s="179"/>
      <c r="P4" s="179"/>
      <c r="Q4" s="180"/>
      <c r="R4" s="72"/>
      <c r="S4" s="181" t="s">
        <v>2124</v>
      </c>
      <c r="T4" s="182"/>
      <c r="U4" s="182"/>
      <c r="V4" s="166" t="s">
        <v>1710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72</v>
      </c>
      <c r="D6" s="159" t="s">
        <v>72</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1721</v>
      </c>
      <c r="K8" s="57" t="s">
        <v>1720</v>
      </c>
      <c r="L8" s="57" t="s">
        <v>1719</v>
      </c>
      <c r="M8" s="57" t="s">
        <v>1718</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12.5" customHeight="1" thickTop="1" thickBot="1">
      <c r="B10" s="77" t="s">
        <v>118</v>
      </c>
      <c r="C10" s="166" t="s">
        <v>1717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1716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1715</v>
      </c>
      <c r="C21" s="140"/>
      <c r="D21" s="140"/>
      <c r="E21" s="140"/>
      <c r="F21" s="140"/>
      <c r="G21" s="140"/>
      <c r="H21" s="140"/>
      <c r="I21" s="140"/>
      <c r="J21" s="140"/>
      <c r="K21" s="140"/>
      <c r="L21" s="140"/>
      <c r="M21" s="141" t="s">
        <v>1712</v>
      </c>
      <c r="N21" s="141"/>
      <c r="O21" s="141" t="s">
        <v>77</v>
      </c>
      <c r="P21" s="141"/>
      <c r="Q21" s="141" t="s">
        <v>86</v>
      </c>
      <c r="R21" s="141"/>
      <c r="S21" s="84" t="s">
        <v>85</v>
      </c>
      <c r="T21" s="84" t="s">
        <v>89</v>
      </c>
      <c r="U21" s="84" t="s">
        <v>1714</v>
      </c>
      <c r="V21" s="84">
        <f>+IF(ISERR(U21/T21*100),"N/A",ROUND(U21/T21*100,2))</f>
        <v>98.52</v>
      </c>
      <c r="W21" s="85">
        <f>+IF(ISERR(U21/S21*100),"N/A",ROUND(U21/S21*100,2))</f>
        <v>49.26</v>
      </c>
    </row>
    <row r="22" spans="2:27" ht="56.25" customHeight="1" thickBot="1">
      <c r="B22" s="139" t="s">
        <v>1713</v>
      </c>
      <c r="C22" s="140"/>
      <c r="D22" s="140"/>
      <c r="E22" s="140"/>
      <c r="F22" s="140"/>
      <c r="G22" s="140"/>
      <c r="H22" s="140"/>
      <c r="I22" s="140"/>
      <c r="J22" s="140"/>
      <c r="K22" s="140"/>
      <c r="L22" s="140"/>
      <c r="M22" s="141" t="s">
        <v>1712</v>
      </c>
      <c r="N22" s="141"/>
      <c r="O22" s="141" t="s">
        <v>77</v>
      </c>
      <c r="P22" s="141"/>
      <c r="Q22" s="141" t="s">
        <v>86</v>
      </c>
      <c r="R22" s="141"/>
      <c r="S22" s="84" t="s">
        <v>85</v>
      </c>
      <c r="T22" s="84" t="s">
        <v>226</v>
      </c>
      <c r="U22" s="84" t="s">
        <v>1674</v>
      </c>
      <c r="V22" s="84">
        <f>+IF(ISERR(U22/T22*100),"N/A",ROUND(U22/T22*100,2))</f>
        <v>95.56</v>
      </c>
      <c r="W22" s="85">
        <f>+IF(ISERR(U22/S22*100),"N/A",ROUND(U22/S22*100,2))</f>
        <v>43</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1711</v>
      </c>
      <c r="F26" s="90"/>
      <c r="G26" s="90"/>
      <c r="H26" s="91"/>
      <c r="I26" s="91"/>
      <c r="J26" s="91"/>
      <c r="K26" s="91"/>
      <c r="L26" s="91"/>
      <c r="M26" s="91"/>
      <c r="N26" s="91"/>
      <c r="O26" s="91"/>
      <c r="P26" s="92"/>
      <c r="Q26" s="92"/>
      <c r="R26" s="93" t="s">
        <v>1710</v>
      </c>
      <c r="S26" s="93" t="s">
        <v>72</v>
      </c>
      <c r="T26" s="92"/>
      <c r="U26" s="93" t="s">
        <v>433</v>
      </c>
      <c r="V26" s="92"/>
      <c r="W26" s="94">
        <f>+IF(ISERR(U26/R26*100),"N/A",ROUND(U26/R26*100,2))</f>
        <v>16</v>
      </c>
    </row>
    <row r="27" spans="2:27" ht="26.25" customHeight="1" thickBot="1">
      <c r="B27" s="137" t="s">
        <v>71</v>
      </c>
      <c r="C27" s="138"/>
      <c r="D27" s="138"/>
      <c r="E27" s="95" t="s">
        <v>1711</v>
      </c>
      <c r="F27" s="95"/>
      <c r="G27" s="95"/>
      <c r="H27" s="96"/>
      <c r="I27" s="96"/>
      <c r="J27" s="96"/>
      <c r="K27" s="96"/>
      <c r="L27" s="96"/>
      <c r="M27" s="96"/>
      <c r="N27" s="96"/>
      <c r="O27" s="96"/>
      <c r="P27" s="97"/>
      <c r="Q27" s="97"/>
      <c r="R27" s="98" t="s">
        <v>1710</v>
      </c>
      <c r="S27" s="98" t="s">
        <v>1581</v>
      </c>
      <c r="T27" s="98">
        <f>+IF(ISERR(S27/R27*100),"N/A",ROUND(S27/R27*100,2))</f>
        <v>30.8</v>
      </c>
      <c r="U27" s="98" t="s">
        <v>433</v>
      </c>
      <c r="V27" s="98">
        <f>+IF(ISERR(U27/S27*100),"N/A",ROUND(U27/S27*100,2))</f>
        <v>51.95</v>
      </c>
      <c r="W27" s="99">
        <f>+IF(ISERR(U27/R27*100),"N/A",ROUND(U27/R27*100,2))</f>
        <v>16</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2202</v>
      </c>
      <c r="C29" s="124"/>
      <c r="D29" s="124"/>
      <c r="E29" s="124"/>
      <c r="F29" s="124"/>
      <c r="G29" s="124"/>
      <c r="H29" s="124"/>
      <c r="I29" s="124"/>
      <c r="J29" s="124"/>
      <c r="K29" s="124"/>
      <c r="L29" s="124"/>
      <c r="M29" s="124"/>
      <c r="N29" s="124"/>
      <c r="O29" s="124"/>
      <c r="P29" s="124"/>
      <c r="Q29" s="124"/>
      <c r="R29" s="124"/>
      <c r="S29" s="124"/>
      <c r="T29" s="124"/>
      <c r="U29" s="124"/>
      <c r="V29" s="124"/>
      <c r="W29" s="125"/>
    </row>
    <row r="30" spans="2:27" ht="1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2203</v>
      </c>
      <c r="C31" s="124"/>
      <c r="D31" s="124"/>
      <c r="E31" s="124"/>
      <c r="F31" s="124"/>
      <c r="G31" s="124"/>
      <c r="H31" s="124"/>
      <c r="I31" s="124"/>
      <c r="J31" s="124"/>
      <c r="K31" s="124"/>
      <c r="L31" s="124"/>
      <c r="M31" s="124"/>
      <c r="N31" s="124"/>
      <c r="O31" s="124"/>
      <c r="P31" s="124"/>
      <c r="Q31" s="124"/>
      <c r="R31" s="124"/>
      <c r="S31" s="124"/>
      <c r="T31" s="124"/>
      <c r="U31" s="124"/>
      <c r="V31" s="124"/>
      <c r="W31" s="125"/>
    </row>
    <row r="32" spans="2:27" ht="21"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2204</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1724</v>
      </c>
      <c r="D4" s="176" t="s">
        <v>57</v>
      </c>
      <c r="E4" s="176"/>
      <c r="F4" s="176"/>
      <c r="G4" s="176"/>
      <c r="H4" s="177"/>
      <c r="J4" s="178" t="s">
        <v>131</v>
      </c>
      <c r="K4" s="176"/>
      <c r="L4" s="71" t="s">
        <v>1732</v>
      </c>
      <c r="M4" s="179" t="s">
        <v>1731</v>
      </c>
      <c r="N4" s="179"/>
      <c r="O4" s="179"/>
      <c r="P4" s="179"/>
      <c r="Q4" s="180"/>
      <c r="R4" s="72"/>
      <c r="S4" s="181" t="s">
        <v>2124</v>
      </c>
      <c r="T4" s="182"/>
      <c r="U4" s="182"/>
      <c r="V4" s="166" t="s">
        <v>1730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72</v>
      </c>
      <c r="D6" s="159" t="s">
        <v>72</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79.5" customHeight="1" thickTop="1" thickBot="1">
      <c r="B10" s="77" t="s">
        <v>118</v>
      </c>
      <c r="C10" s="166" t="s">
        <v>1729</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1716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1728</v>
      </c>
      <c r="C21" s="140"/>
      <c r="D21" s="140"/>
      <c r="E21" s="140"/>
      <c r="F21" s="140"/>
      <c r="G21" s="140"/>
      <c r="H21" s="140"/>
      <c r="I21" s="140"/>
      <c r="J21" s="140"/>
      <c r="K21" s="140"/>
      <c r="L21" s="140"/>
      <c r="M21" s="141" t="s">
        <v>1727</v>
      </c>
      <c r="N21" s="141"/>
      <c r="O21" s="141" t="s">
        <v>77</v>
      </c>
      <c r="P21" s="141"/>
      <c r="Q21" s="141" t="s">
        <v>86</v>
      </c>
      <c r="R21" s="141"/>
      <c r="S21" s="84" t="s">
        <v>85</v>
      </c>
      <c r="T21" s="84" t="s">
        <v>709</v>
      </c>
      <c r="U21" s="84" t="s">
        <v>709</v>
      </c>
      <c r="V21" s="84">
        <f>+IF(ISERR(U21/T21*100),"N/A",ROUND(U21/T21*100,2))</f>
        <v>100</v>
      </c>
      <c r="W21" s="85">
        <f>+IF(ISERR(U21/S21*100),"N/A",ROUND(U21/S21*100,2))</f>
        <v>60</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1726</v>
      </c>
      <c r="F25" s="90"/>
      <c r="G25" s="90"/>
      <c r="H25" s="91"/>
      <c r="I25" s="91"/>
      <c r="J25" s="91"/>
      <c r="K25" s="91"/>
      <c r="L25" s="91"/>
      <c r="M25" s="91"/>
      <c r="N25" s="91"/>
      <c r="O25" s="91"/>
      <c r="P25" s="92"/>
      <c r="Q25" s="92"/>
      <c r="R25" s="93" t="s">
        <v>1725</v>
      </c>
      <c r="S25" s="93" t="s">
        <v>72</v>
      </c>
      <c r="T25" s="92"/>
      <c r="U25" s="93" t="s">
        <v>67</v>
      </c>
      <c r="V25" s="92"/>
      <c r="W25" s="94">
        <f>+IF(ISERR(U25/R25*100),"N/A",ROUND(U25/R25*100,2))</f>
        <v>0</v>
      </c>
    </row>
    <row r="26" spans="2:27" ht="26.25" customHeight="1" thickBot="1">
      <c r="B26" s="137" t="s">
        <v>71</v>
      </c>
      <c r="C26" s="138"/>
      <c r="D26" s="138"/>
      <c r="E26" s="95" t="s">
        <v>1726</v>
      </c>
      <c r="F26" s="95"/>
      <c r="G26" s="95"/>
      <c r="H26" s="96"/>
      <c r="I26" s="96"/>
      <c r="J26" s="96"/>
      <c r="K26" s="96"/>
      <c r="L26" s="96"/>
      <c r="M26" s="96"/>
      <c r="N26" s="96"/>
      <c r="O26" s="96"/>
      <c r="P26" s="97"/>
      <c r="Q26" s="97"/>
      <c r="R26" s="98" t="s">
        <v>1725</v>
      </c>
      <c r="S26" s="98" t="s">
        <v>67</v>
      </c>
      <c r="T26" s="98">
        <f>+IF(ISERR(S26/R26*100),"N/A",ROUND(S26/R26*100,2))</f>
        <v>0</v>
      </c>
      <c r="U26" s="98" t="s">
        <v>67</v>
      </c>
      <c r="V26" s="98" t="str">
        <f>+IF(ISERR(U26/S26*100),"N/A",ROUND(U26/S26*100,2))</f>
        <v>N/A</v>
      </c>
      <c r="W26" s="99">
        <f>+IF(ISERR(U26/R26*100),"N/A",ROUND(U26/R26*100,2))</f>
        <v>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2199</v>
      </c>
      <c r="C28" s="124"/>
      <c r="D28" s="124"/>
      <c r="E28" s="124"/>
      <c r="F28" s="124"/>
      <c r="G28" s="124"/>
      <c r="H28" s="124"/>
      <c r="I28" s="124"/>
      <c r="J28" s="124"/>
      <c r="K28" s="124"/>
      <c r="L28" s="124"/>
      <c r="M28" s="124"/>
      <c r="N28" s="124"/>
      <c r="O28" s="124"/>
      <c r="P28" s="124"/>
      <c r="Q28" s="124"/>
      <c r="R28" s="124"/>
      <c r="S28" s="124"/>
      <c r="T28" s="124"/>
      <c r="U28" s="124"/>
      <c r="V28" s="124"/>
      <c r="W28" s="125"/>
    </row>
    <row r="29" spans="2:27" ht="48.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2200</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2201</v>
      </c>
      <c r="C32" s="124"/>
      <c r="D32" s="124"/>
      <c r="E32" s="124"/>
      <c r="F32" s="124"/>
      <c r="G32" s="124"/>
      <c r="H32" s="124"/>
      <c r="I32" s="124"/>
      <c r="J32" s="124"/>
      <c r="K32" s="124"/>
      <c r="L32" s="124"/>
      <c r="M32" s="124"/>
      <c r="N32" s="124"/>
      <c r="O32" s="124"/>
      <c r="P32" s="124"/>
      <c r="Q32" s="124"/>
      <c r="R32" s="124"/>
      <c r="S32" s="124"/>
      <c r="T32" s="124"/>
      <c r="U32" s="124"/>
      <c r="V32" s="124"/>
      <c r="W32" s="125"/>
    </row>
    <row r="33" spans="2:23" ht="42.5" customHeight="1"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1724</v>
      </c>
      <c r="D4" s="176" t="s">
        <v>57</v>
      </c>
      <c r="E4" s="176"/>
      <c r="F4" s="176"/>
      <c r="G4" s="176"/>
      <c r="H4" s="177"/>
      <c r="J4" s="178" t="s">
        <v>131</v>
      </c>
      <c r="K4" s="176"/>
      <c r="L4" s="71" t="s">
        <v>235</v>
      </c>
      <c r="M4" s="179" t="s">
        <v>234</v>
      </c>
      <c r="N4" s="179"/>
      <c r="O4" s="179"/>
      <c r="P4" s="179"/>
      <c r="Q4" s="180"/>
      <c r="R4" s="72"/>
      <c r="S4" s="181" t="s">
        <v>2124</v>
      </c>
      <c r="T4" s="182"/>
      <c r="U4" s="182"/>
      <c r="V4" s="166" t="s">
        <v>1735</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1712</v>
      </c>
      <c r="D6" s="159" t="s">
        <v>1739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1721</v>
      </c>
      <c r="K8" s="57" t="s">
        <v>1720</v>
      </c>
      <c r="L8" s="57" t="s">
        <v>1721</v>
      </c>
      <c r="M8" s="57" t="s">
        <v>1720</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1738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1716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1737</v>
      </c>
      <c r="C21" s="140"/>
      <c r="D21" s="140"/>
      <c r="E21" s="140"/>
      <c r="F21" s="140"/>
      <c r="G21" s="140"/>
      <c r="H21" s="140"/>
      <c r="I21" s="140"/>
      <c r="J21" s="140"/>
      <c r="K21" s="140"/>
      <c r="L21" s="140"/>
      <c r="M21" s="141" t="s">
        <v>1712</v>
      </c>
      <c r="N21" s="141"/>
      <c r="O21" s="141" t="s">
        <v>77</v>
      </c>
      <c r="P21" s="141"/>
      <c r="Q21" s="141" t="s">
        <v>86</v>
      </c>
      <c r="R21" s="141"/>
      <c r="S21" s="84" t="s">
        <v>85</v>
      </c>
      <c r="T21" s="84" t="s">
        <v>281</v>
      </c>
      <c r="U21" s="84" t="s">
        <v>1736</v>
      </c>
      <c r="V21" s="84">
        <f>+IF(ISERR(U21/T21*100),"N/A",ROUND(U21/T21*100,2))</f>
        <v>114.23</v>
      </c>
      <c r="W21" s="85">
        <f>+IF(ISERR(U21/S21*100),"N/A",ROUND(U21/S21*100,2))</f>
        <v>45.69</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1711</v>
      </c>
      <c r="F25" s="90"/>
      <c r="G25" s="90"/>
      <c r="H25" s="91"/>
      <c r="I25" s="91"/>
      <c r="J25" s="91"/>
      <c r="K25" s="91"/>
      <c r="L25" s="91"/>
      <c r="M25" s="91"/>
      <c r="N25" s="91"/>
      <c r="O25" s="91"/>
      <c r="P25" s="92"/>
      <c r="Q25" s="92"/>
      <c r="R25" s="93" t="s">
        <v>1735</v>
      </c>
      <c r="S25" s="93" t="s">
        <v>72</v>
      </c>
      <c r="T25" s="92"/>
      <c r="U25" s="93" t="s">
        <v>1733</v>
      </c>
      <c r="V25" s="92"/>
      <c r="W25" s="94">
        <f>+IF(ISERR(U25/R25*100),"N/A",ROUND(U25/R25*100,2))</f>
        <v>36.94</v>
      </c>
    </row>
    <row r="26" spans="2:27" ht="26.25" customHeight="1" thickBot="1">
      <c r="B26" s="137" t="s">
        <v>71</v>
      </c>
      <c r="C26" s="138"/>
      <c r="D26" s="138"/>
      <c r="E26" s="95" t="s">
        <v>1711</v>
      </c>
      <c r="F26" s="95"/>
      <c r="G26" s="95"/>
      <c r="H26" s="96"/>
      <c r="I26" s="96"/>
      <c r="J26" s="96"/>
      <c r="K26" s="96"/>
      <c r="L26" s="96"/>
      <c r="M26" s="96"/>
      <c r="N26" s="96"/>
      <c r="O26" s="96"/>
      <c r="P26" s="97"/>
      <c r="Q26" s="97"/>
      <c r="R26" s="98" t="s">
        <v>1735</v>
      </c>
      <c r="S26" s="98" t="s">
        <v>1734</v>
      </c>
      <c r="T26" s="98">
        <f>+IF(ISERR(S26/R26*100),"N/A",ROUND(S26/R26*100,2))</f>
        <v>44.84</v>
      </c>
      <c r="U26" s="98" t="s">
        <v>1733</v>
      </c>
      <c r="V26" s="98">
        <f>+IF(ISERR(U26/S26*100),"N/A",ROUND(U26/S26*100,2))</f>
        <v>82.37</v>
      </c>
      <c r="W26" s="99">
        <f>+IF(ISERR(U26/R26*100),"N/A",ROUND(U26/R26*100,2))</f>
        <v>36.94</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2196</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2197</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2198</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1749</v>
      </c>
      <c r="D4" s="176" t="s">
        <v>58</v>
      </c>
      <c r="E4" s="176"/>
      <c r="F4" s="176"/>
      <c r="G4" s="176"/>
      <c r="H4" s="177"/>
      <c r="J4" s="178" t="s">
        <v>131</v>
      </c>
      <c r="K4" s="176"/>
      <c r="L4" s="71" t="s">
        <v>1748</v>
      </c>
      <c r="M4" s="179" t="s">
        <v>1747</v>
      </c>
      <c r="N4" s="179"/>
      <c r="O4" s="179"/>
      <c r="P4" s="179"/>
      <c r="Q4" s="180"/>
      <c r="R4" s="72"/>
      <c r="S4" s="181" t="s">
        <v>2124</v>
      </c>
      <c r="T4" s="182"/>
      <c r="U4" s="182"/>
      <c r="V4" s="166" t="s">
        <v>67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459</v>
      </c>
      <c r="D6" s="159" t="s">
        <v>1746</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1422</v>
      </c>
      <c r="K8" s="57" t="s">
        <v>1745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1744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1743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1742</v>
      </c>
      <c r="C21" s="140"/>
      <c r="D21" s="140"/>
      <c r="E21" s="140"/>
      <c r="F21" s="140"/>
      <c r="G21" s="140"/>
      <c r="H21" s="140"/>
      <c r="I21" s="140"/>
      <c r="J21" s="140"/>
      <c r="K21" s="140"/>
      <c r="L21" s="140"/>
      <c r="M21" s="141" t="s">
        <v>459</v>
      </c>
      <c r="N21" s="141"/>
      <c r="O21" s="141" t="s">
        <v>77</v>
      </c>
      <c r="P21" s="141"/>
      <c r="Q21" s="141" t="s">
        <v>74</v>
      </c>
      <c r="R21" s="141"/>
      <c r="S21" s="84" t="s">
        <v>89</v>
      </c>
      <c r="T21" s="84" t="s">
        <v>193</v>
      </c>
      <c r="U21" s="84" t="s">
        <v>193</v>
      </c>
      <c r="V21" s="84" t="str">
        <f>+IF(ISERR(U21/T21*100),"N/A",ROUND(U21/T21*100,2))</f>
        <v>N/A</v>
      </c>
      <c r="W21" s="85" t="str">
        <f>+IF(ISERR(U21/S21*100),"N/A",ROUND(U21/S21*100,2))</f>
        <v>N/A</v>
      </c>
    </row>
    <row r="22" spans="2:27" ht="56.25" customHeight="1" thickBot="1">
      <c r="B22" s="139" t="s">
        <v>1741</v>
      </c>
      <c r="C22" s="140"/>
      <c r="D22" s="140"/>
      <c r="E22" s="140"/>
      <c r="F22" s="140"/>
      <c r="G22" s="140"/>
      <c r="H22" s="140"/>
      <c r="I22" s="140"/>
      <c r="J22" s="140"/>
      <c r="K22" s="140"/>
      <c r="L22" s="140"/>
      <c r="M22" s="141" t="s">
        <v>459</v>
      </c>
      <c r="N22" s="141"/>
      <c r="O22" s="141" t="s">
        <v>77</v>
      </c>
      <c r="P22" s="141"/>
      <c r="Q22" s="141" t="s">
        <v>74</v>
      </c>
      <c r="R22" s="141"/>
      <c r="S22" s="84" t="s">
        <v>89</v>
      </c>
      <c r="T22" s="84" t="s">
        <v>193</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1740</v>
      </c>
      <c r="F26" s="90"/>
      <c r="G26" s="90"/>
      <c r="H26" s="91"/>
      <c r="I26" s="91"/>
      <c r="J26" s="91"/>
      <c r="K26" s="91"/>
      <c r="L26" s="91"/>
      <c r="M26" s="91"/>
      <c r="N26" s="91"/>
      <c r="O26" s="91"/>
      <c r="P26" s="92"/>
      <c r="Q26" s="92"/>
      <c r="R26" s="93" t="s">
        <v>273</v>
      </c>
      <c r="S26" s="93" t="s">
        <v>72</v>
      </c>
      <c r="T26" s="92"/>
      <c r="U26" s="93" t="s">
        <v>67</v>
      </c>
      <c r="V26" s="92"/>
      <c r="W26" s="94">
        <f>+IF(ISERR(U26/R26*100),"N/A",ROUND(U26/R26*100,2))</f>
        <v>0</v>
      </c>
    </row>
    <row r="27" spans="2:27" ht="26.25" customHeight="1" thickBot="1">
      <c r="B27" s="137" t="s">
        <v>71</v>
      </c>
      <c r="C27" s="138"/>
      <c r="D27" s="138"/>
      <c r="E27" s="95" t="s">
        <v>1740</v>
      </c>
      <c r="F27" s="95"/>
      <c r="G27" s="95"/>
      <c r="H27" s="96"/>
      <c r="I27" s="96"/>
      <c r="J27" s="96"/>
      <c r="K27" s="96"/>
      <c r="L27" s="96"/>
      <c r="M27" s="96"/>
      <c r="N27" s="96"/>
      <c r="O27" s="96"/>
      <c r="P27" s="97"/>
      <c r="Q27" s="97"/>
      <c r="R27" s="98" t="s">
        <v>273</v>
      </c>
      <c r="S27" s="98" t="s">
        <v>67</v>
      </c>
      <c r="T27" s="98">
        <f>+IF(ISERR(S27/R27*100),"N/A",ROUND(S27/R27*100,2))</f>
        <v>0</v>
      </c>
      <c r="U27" s="98" t="s">
        <v>67</v>
      </c>
      <c r="V27" s="98" t="str">
        <f>+IF(ISERR(U27/S27*100),"N/A",ROUND(U27/S27*100,2))</f>
        <v>N/A</v>
      </c>
      <c r="W27" s="99">
        <f>+IF(ISERR(U27/R27*100),"N/A",ROUND(U27/R27*100,2))</f>
        <v>0</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2193</v>
      </c>
      <c r="C29" s="124"/>
      <c r="D29" s="124"/>
      <c r="E29" s="124"/>
      <c r="F29" s="124"/>
      <c r="G29" s="124"/>
      <c r="H29" s="124"/>
      <c r="I29" s="124"/>
      <c r="J29" s="124"/>
      <c r="K29" s="124"/>
      <c r="L29" s="124"/>
      <c r="M29" s="124"/>
      <c r="N29" s="124"/>
      <c r="O29" s="124"/>
      <c r="P29" s="124"/>
      <c r="Q29" s="124"/>
      <c r="R29" s="124"/>
      <c r="S29" s="124"/>
      <c r="T29" s="124"/>
      <c r="U29" s="124"/>
      <c r="V29" s="124"/>
      <c r="W29" s="125"/>
    </row>
    <row r="30" spans="2:27" ht="1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2194</v>
      </c>
      <c r="C31" s="124"/>
      <c r="D31" s="124"/>
      <c r="E31" s="124"/>
      <c r="F31" s="124"/>
      <c r="G31" s="124"/>
      <c r="H31" s="124"/>
      <c r="I31" s="124"/>
      <c r="J31" s="124"/>
      <c r="K31" s="124"/>
      <c r="L31" s="124"/>
      <c r="M31" s="124"/>
      <c r="N31" s="124"/>
      <c r="O31" s="124"/>
      <c r="P31" s="124"/>
      <c r="Q31" s="124"/>
      <c r="R31" s="124"/>
      <c r="S31" s="124"/>
      <c r="T31" s="124"/>
      <c r="U31" s="124"/>
      <c r="V31" s="124"/>
      <c r="W31" s="125"/>
    </row>
    <row r="32" spans="2:27" ht="1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2195</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1749</v>
      </c>
      <c r="D4" s="176" t="s">
        <v>58</v>
      </c>
      <c r="E4" s="176"/>
      <c r="F4" s="176"/>
      <c r="G4" s="176"/>
      <c r="H4" s="177"/>
      <c r="J4" s="178" t="s">
        <v>131</v>
      </c>
      <c r="K4" s="176"/>
      <c r="L4" s="71" t="s">
        <v>1751</v>
      </c>
      <c r="M4" s="179" t="s">
        <v>1750</v>
      </c>
      <c r="N4" s="179"/>
      <c r="O4" s="179"/>
      <c r="P4" s="179"/>
      <c r="Q4" s="180"/>
      <c r="R4" s="72"/>
      <c r="S4" s="181" t="s">
        <v>2124</v>
      </c>
      <c r="T4" s="182"/>
      <c r="U4" s="182"/>
      <c r="V4" s="166" t="s">
        <v>67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459</v>
      </c>
      <c r="D6" s="159" t="s">
        <v>1746</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1422</v>
      </c>
      <c r="K8" s="57" t="s">
        <v>1745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1744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1743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1742</v>
      </c>
      <c r="C21" s="140"/>
      <c r="D21" s="140"/>
      <c r="E21" s="140"/>
      <c r="F21" s="140"/>
      <c r="G21" s="140"/>
      <c r="H21" s="140"/>
      <c r="I21" s="140"/>
      <c r="J21" s="140"/>
      <c r="K21" s="140"/>
      <c r="L21" s="140"/>
      <c r="M21" s="141" t="s">
        <v>459</v>
      </c>
      <c r="N21" s="141"/>
      <c r="O21" s="141" t="s">
        <v>1647</v>
      </c>
      <c r="P21" s="141"/>
      <c r="Q21" s="141" t="s">
        <v>74</v>
      </c>
      <c r="R21" s="141"/>
      <c r="S21" s="84" t="s">
        <v>89</v>
      </c>
      <c r="T21" s="84" t="s">
        <v>193</v>
      </c>
      <c r="U21" s="84" t="s">
        <v>193</v>
      </c>
      <c r="V21" s="84" t="str">
        <f>+IF(ISERR(U21/T21*100),"N/A",ROUND(U21/T21*100,2))</f>
        <v>N/A</v>
      </c>
      <c r="W21" s="85" t="str">
        <f>+IF(ISERR(U21/S21*100),"N/A",ROUND(U21/S21*100,2))</f>
        <v>N/A</v>
      </c>
    </row>
    <row r="22" spans="2:27" ht="56.25" customHeight="1" thickBot="1">
      <c r="B22" s="139" t="s">
        <v>1741</v>
      </c>
      <c r="C22" s="140"/>
      <c r="D22" s="140"/>
      <c r="E22" s="140"/>
      <c r="F22" s="140"/>
      <c r="G22" s="140"/>
      <c r="H22" s="140"/>
      <c r="I22" s="140"/>
      <c r="J22" s="140"/>
      <c r="K22" s="140"/>
      <c r="L22" s="140"/>
      <c r="M22" s="141" t="s">
        <v>459</v>
      </c>
      <c r="N22" s="141"/>
      <c r="O22" s="141" t="s">
        <v>77</v>
      </c>
      <c r="P22" s="141"/>
      <c r="Q22" s="141" t="s">
        <v>74</v>
      </c>
      <c r="R22" s="141"/>
      <c r="S22" s="84" t="s">
        <v>89</v>
      </c>
      <c r="T22" s="84" t="s">
        <v>193</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1740</v>
      </c>
      <c r="F26" s="90"/>
      <c r="G26" s="90"/>
      <c r="H26" s="91"/>
      <c r="I26" s="91"/>
      <c r="J26" s="91"/>
      <c r="K26" s="91"/>
      <c r="L26" s="91"/>
      <c r="M26" s="91"/>
      <c r="N26" s="91"/>
      <c r="O26" s="91"/>
      <c r="P26" s="92"/>
      <c r="Q26" s="92"/>
      <c r="R26" s="93" t="s">
        <v>273</v>
      </c>
      <c r="S26" s="93" t="s">
        <v>72</v>
      </c>
      <c r="T26" s="92"/>
      <c r="U26" s="93" t="s">
        <v>67</v>
      </c>
      <c r="V26" s="92"/>
      <c r="W26" s="94">
        <f>+IF(ISERR(U26/R26*100),"N/A",ROUND(U26/R26*100,2))</f>
        <v>0</v>
      </c>
    </row>
    <row r="27" spans="2:27" ht="26.25" customHeight="1" thickBot="1">
      <c r="B27" s="137" t="s">
        <v>71</v>
      </c>
      <c r="C27" s="138"/>
      <c r="D27" s="138"/>
      <c r="E27" s="95" t="s">
        <v>1740</v>
      </c>
      <c r="F27" s="95"/>
      <c r="G27" s="95"/>
      <c r="H27" s="96"/>
      <c r="I27" s="96"/>
      <c r="J27" s="96"/>
      <c r="K27" s="96"/>
      <c r="L27" s="96"/>
      <c r="M27" s="96"/>
      <c r="N27" s="96"/>
      <c r="O27" s="96"/>
      <c r="P27" s="97"/>
      <c r="Q27" s="97"/>
      <c r="R27" s="98" t="s">
        <v>273</v>
      </c>
      <c r="S27" s="98" t="s">
        <v>67</v>
      </c>
      <c r="T27" s="98">
        <f>+IF(ISERR(S27/R27*100),"N/A",ROUND(S27/R27*100,2))</f>
        <v>0</v>
      </c>
      <c r="U27" s="98" t="s">
        <v>67</v>
      </c>
      <c r="V27" s="98" t="str">
        <f>+IF(ISERR(U27/S27*100),"N/A",ROUND(U27/S27*100,2))</f>
        <v>N/A</v>
      </c>
      <c r="W27" s="99">
        <f>+IF(ISERR(U27/R27*100),"N/A",ROUND(U27/R27*100,2))</f>
        <v>0</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2193</v>
      </c>
      <c r="C29" s="124"/>
      <c r="D29" s="124"/>
      <c r="E29" s="124"/>
      <c r="F29" s="124"/>
      <c r="G29" s="124"/>
      <c r="H29" s="124"/>
      <c r="I29" s="124"/>
      <c r="J29" s="124"/>
      <c r="K29" s="124"/>
      <c r="L29" s="124"/>
      <c r="M29" s="124"/>
      <c r="N29" s="124"/>
      <c r="O29" s="124"/>
      <c r="P29" s="124"/>
      <c r="Q29" s="124"/>
      <c r="R29" s="124"/>
      <c r="S29" s="124"/>
      <c r="T29" s="124"/>
      <c r="U29" s="124"/>
      <c r="V29" s="124"/>
      <c r="W29" s="125"/>
    </row>
    <row r="30" spans="2:27" ht="1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2194</v>
      </c>
      <c r="C31" s="124"/>
      <c r="D31" s="124"/>
      <c r="E31" s="124"/>
      <c r="F31" s="124"/>
      <c r="G31" s="124"/>
      <c r="H31" s="124"/>
      <c r="I31" s="124"/>
      <c r="J31" s="124"/>
      <c r="K31" s="124"/>
      <c r="L31" s="124"/>
      <c r="M31" s="124"/>
      <c r="N31" s="124"/>
      <c r="O31" s="124"/>
      <c r="P31" s="124"/>
      <c r="Q31" s="124"/>
      <c r="R31" s="124"/>
      <c r="S31" s="124"/>
      <c r="T31" s="124"/>
      <c r="U31" s="124"/>
      <c r="V31" s="124"/>
      <c r="W31" s="125"/>
    </row>
    <row r="32" spans="2:27" ht="1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2195</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1749</v>
      </c>
      <c r="D4" s="176" t="s">
        <v>58</v>
      </c>
      <c r="E4" s="176"/>
      <c r="F4" s="176"/>
      <c r="G4" s="176"/>
      <c r="H4" s="177"/>
      <c r="J4" s="178" t="s">
        <v>131</v>
      </c>
      <c r="K4" s="176"/>
      <c r="L4" s="71" t="s">
        <v>235</v>
      </c>
      <c r="M4" s="179" t="s">
        <v>234</v>
      </c>
      <c r="N4" s="179"/>
      <c r="O4" s="179"/>
      <c r="P4" s="179"/>
      <c r="Q4" s="180"/>
      <c r="R4" s="72"/>
      <c r="S4" s="181" t="s">
        <v>2124</v>
      </c>
      <c r="T4" s="182"/>
      <c r="U4" s="182"/>
      <c r="V4" s="166" t="s">
        <v>1312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1753</v>
      </c>
      <c r="D6" s="159" t="s">
        <v>524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1422</v>
      </c>
      <c r="K8" s="57" t="s">
        <v>1745</v>
      </c>
      <c r="L8" s="57" t="s">
        <v>1758</v>
      </c>
      <c r="M8" s="57" t="s">
        <v>1757</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1756</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1743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1755</v>
      </c>
      <c r="C21" s="140"/>
      <c r="D21" s="140"/>
      <c r="E21" s="140"/>
      <c r="F21" s="140"/>
      <c r="G21" s="140"/>
      <c r="H21" s="140"/>
      <c r="I21" s="140"/>
      <c r="J21" s="140"/>
      <c r="K21" s="140"/>
      <c r="L21" s="140"/>
      <c r="M21" s="141" t="s">
        <v>1753</v>
      </c>
      <c r="N21" s="141"/>
      <c r="O21" s="141" t="s">
        <v>77</v>
      </c>
      <c r="P21" s="141"/>
      <c r="Q21" s="141" t="s">
        <v>74</v>
      </c>
      <c r="R21" s="141"/>
      <c r="S21" s="84" t="s">
        <v>89</v>
      </c>
      <c r="T21" s="84" t="s">
        <v>193</v>
      </c>
      <c r="U21" s="84" t="s">
        <v>193</v>
      </c>
      <c r="V21" s="84" t="str">
        <f>+IF(ISERR(U21/T21*100),"N/A",ROUND(U21/T21*100,2))</f>
        <v>N/A</v>
      </c>
      <c r="W21" s="85" t="str">
        <f>+IF(ISERR(U21/S21*100),"N/A",ROUND(U21/S21*100,2))</f>
        <v>N/A</v>
      </c>
    </row>
    <row r="22" spans="2:27" ht="56.25" customHeight="1" thickBot="1">
      <c r="B22" s="139" t="s">
        <v>1754</v>
      </c>
      <c r="C22" s="140"/>
      <c r="D22" s="140"/>
      <c r="E22" s="140"/>
      <c r="F22" s="140"/>
      <c r="G22" s="140"/>
      <c r="H22" s="140"/>
      <c r="I22" s="140"/>
      <c r="J22" s="140"/>
      <c r="K22" s="140"/>
      <c r="L22" s="140"/>
      <c r="M22" s="141" t="s">
        <v>1753</v>
      </c>
      <c r="N22" s="141"/>
      <c r="O22" s="141" t="s">
        <v>77</v>
      </c>
      <c r="P22" s="141"/>
      <c r="Q22" s="141" t="s">
        <v>74</v>
      </c>
      <c r="R22" s="141"/>
      <c r="S22" s="84" t="s">
        <v>89</v>
      </c>
      <c r="T22" s="84" t="s">
        <v>193</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1752</v>
      </c>
      <c r="F26" s="90"/>
      <c r="G26" s="90"/>
      <c r="H26" s="91"/>
      <c r="I26" s="91"/>
      <c r="J26" s="91"/>
      <c r="K26" s="91"/>
      <c r="L26" s="91"/>
      <c r="M26" s="91"/>
      <c r="N26" s="91"/>
      <c r="O26" s="91"/>
      <c r="P26" s="92"/>
      <c r="Q26" s="92"/>
      <c r="R26" s="93" t="s">
        <v>1312</v>
      </c>
      <c r="S26" s="93" t="s">
        <v>72</v>
      </c>
      <c r="T26" s="92"/>
      <c r="U26" s="93" t="s">
        <v>67</v>
      </c>
      <c r="V26" s="92"/>
      <c r="W26" s="94">
        <f>+IF(ISERR(U26/R26*100),"N/A",ROUND(U26/R26*100,2))</f>
        <v>0</v>
      </c>
    </row>
    <row r="27" spans="2:27" ht="26.25" customHeight="1" thickBot="1">
      <c r="B27" s="137" t="s">
        <v>71</v>
      </c>
      <c r="C27" s="138"/>
      <c r="D27" s="138"/>
      <c r="E27" s="95" t="s">
        <v>1752</v>
      </c>
      <c r="F27" s="95"/>
      <c r="G27" s="95"/>
      <c r="H27" s="96"/>
      <c r="I27" s="96"/>
      <c r="J27" s="96"/>
      <c r="K27" s="96"/>
      <c r="L27" s="96"/>
      <c r="M27" s="96"/>
      <c r="N27" s="96"/>
      <c r="O27" s="96"/>
      <c r="P27" s="97"/>
      <c r="Q27" s="97"/>
      <c r="R27" s="98" t="s">
        <v>1312</v>
      </c>
      <c r="S27" s="98" t="s">
        <v>67</v>
      </c>
      <c r="T27" s="98">
        <f>+IF(ISERR(S27/R27*100),"N/A",ROUND(S27/R27*100,2))</f>
        <v>0</v>
      </c>
      <c r="U27" s="98" t="s">
        <v>67</v>
      </c>
      <c r="V27" s="98" t="str">
        <f>+IF(ISERR(U27/S27*100),"N/A",ROUND(U27/S27*100,2))</f>
        <v>N/A</v>
      </c>
      <c r="W27" s="99">
        <f>+IF(ISERR(U27/R27*100),"N/A",ROUND(U27/R27*100,2))</f>
        <v>0</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2190</v>
      </c>
      <c r="C29" s="124"/>
      <c r="D29" s="124"/>
      <c r="E29" s="124"/>
      <c r="F29" s="124"/>
      <c r="G29" s="124"/>
      <c r="H29" s="124"/>
      <c r="I29" s="124"/>
      <c r="J29" s="124"/>
      <c r="K29" s="124"/>
      <c r="L29" s="124"/>
      <c r="M29" s="124"/>
      <c r="N29" s="124"/>
      <c r="O29" s="124"/>
      <c r="P29" s="124"/>
      <c r="Q29" s="124"/>
      <c r="R29" s="124"/>
      <c r="S29" s="124"/>
      <c r="T29" s="124"/>
      <c r="U29" s="124"/>
      <c r="V29" s="124"/>
      <c r="W29" s="125"/>
    </row>
    <row r="30" spans="2:27" ht="63.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2191</v>
      </c>
      <c r="C31" s="124"/>
      <c r="D31" s="124"/>
      <c r="E31" s="124"/>
      <c r="F31" s="124"/>
      <c r="G31" s="124"/>
      <c r="H31" s="124"/>
      <c r="I31" s="124"/>
      <c r="J31" s="124"/>
      <c r="K31" s="124"/>
      <c r="L31" s="124"/>
      <c r="M31" s="124"/>
      <c r="N31" s="124"/>
      <c r="O31" s="124"/>
      <c r="P31" s="124"/>
      <c r="Q31" s="124"/>
      <c r="R31" s="124"/>
      <c r="S31" s="124"/>
      <c r="T31" s="124"/>
      <c r="U31" s="124"/>
      <c r="V31" s="124"/>
      <c r="W31" s="125"/>
    </row>
    <row r="32" spans="2:27" ht="74"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2192</v>
      </c>
      <c r="C33" s="124"/>
      <c r="D33" s="124"/>
      <c r="E33" s="124"/>
      <c r="F33" s="124"/>
      <c r="G33" s="124"/>
      <c r="H33" s="124"/>
      <c r="I33" s="124"/>
      <c r="J33" s="124"/>
      <c r="K33" s="124"/>
      <c r="L33" s="124"/>
      <c r="M33" s="124"/>
      <c r="N33" s="124"/>
      <c r="O33" s="124"/>
      <c r="P33" s="124"/>
      <c r="Q33" s="124"/>
      <c r="R33" s="124"/>
      <c r="S33" s="124"/>
      <c r="T33" s="124"/>
      <c r="U33" s="124"/>
      <c r="V33" s="124"/>
      <c r="W33" s="125"/>
    </row>
    <row r="34" spans="2:23" ht="26" customHeight="1"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tabColor rgb="FFFF6600"/>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1777</v>
      </c>
      <c r="D4" s="176" t="s">
        <v>59</v>
      </c>
      <c r="E4" s="176"/>
      <c r="F4" s="176"/>
      <c r="G4" s="176"/>
      <c r="H4" s="177"/>
      <c r="J4" s="178" t="s">
        <v>131</v>
      </c>
      <c r="K4" s="176"/>
      <c r="L4" s="71" t="s">
        <v>1776</v>
      </c>
      <c r="M4" s="179" t="s">
        <v>1775</v>
      </c>
      <c r="N4" s="179"/>
      <c r="O4" s="179"/>
      <c r="P4" s="179"/>
      <c r="Q4" s="180"/>
      <c r="R4" s="72"/>
      <c r="S4" s="181" t="s">
        <v>2124</v>
      </c>
      <c r="T4" s="182"/>
      <c r="U4" s="182"/>
      <c r="V4" s="166" t="s">
        <v>1774</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1762</v>
      </c>
      <c r="D6" s="159" t="s">
        <v>1773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1772</v>
      </c>
      <c r="K8" s="57" t="s">
        <v>1771</v>
      </c>
      <c r="L8" s="57" t="s">
        <v>1770</v>
      </c>
      <c r="M8" s="57" t="s">
        <v>1769</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1768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1767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1766</v>
      </c>
      <c r="C21" s="140"/>
      <c r="D21" s="140"/>
      <c r="E21" s="140"/>
      <c r="F21" s="140"/>
      <c r="G21" s="140"/>
      <c r="H21" s="140"/>
      <c r="I21" s="140"/>
      <c r="J21" s="140"/>
      <c r="K21" s="140"/>
      <c r="L21" s="140"/>
      <c r="M21" s="141" t="s">
        <v>1762</v>
      </c>
      <c r="N21" s="141"/>
      <c r="O21" s="141" t="s">
        <v>77</v>
      </c>
      <c r="P21" s="141"/>
      <c r="Q21" s="141" t="s">
        <v>86</v>
      </c>
      <c r="R21" s="141"/>
      <c r="S21" s="84" t="s">
        <v>85</v>
      </c>
      <c r="T21" s="84" t="s">
        <v>250</v>
      </c>
      <c r="U21" s="84" t="s">
        <v>250</v>
      </c>
      <c r="V21" s="84">
        <f>+IF(ISERR(U21/T21*100),"N/A",ROUND(U21/T21*100,2))</f>
        <v>100</v>
      </c>
      <c r="W21" s="85">
        <f>+IF(ISERR(U21/S21*100),"N/A",ROUND(U21/S21*100,2))</f>
        <v>20</v>
      </c>
    </row>
    <row r="22" spans="2:27" ht="56.25" customHeight="1">
      <c r="B22" s="139" t="s">
        <v>1765</v>
      </c>
      <c r="C22" s="140"/>
      <c r="D22" s="140"/>
      <c r="E22" s="140"/>
      <c r="F22" s="140"/>
      <c r="G22" s="140"/>
      <c r="H22" s="140"/>
      <c r="I22" s="140"/>
      <c r="J22" s="140"/>
      <c r="K22" s="140"/>
      <c r="L22" s="140"/>
      <c r="M22" s="141" t="s">
        <v>1762</v>
      </c>
      <c r="N22" s="141"/>
      <c r="O22" s="141" t="s">
        <v>77</v>
      </c>
      <c r="P22" s="141"/>
      <c r="Q22" s="141" t="s">
        <v>86</v>
      </c>
      <c r="R22" s="141"/>
      <c r="S22" s="84" t="s">
        <v>85</v>
      </c>
      <c r="T22" s="84" t="s">
        <v>254</v>
      </c>
      <c r="U22" s="84" t="s">
        <v>254</v>
      </c>
      <c r="V22" s="84">
        <f>+IF(ISERR(U22/T22*100),"N/A",ROUND(U22/T22*100,2))</f>
        <v>100</v>
      </c>
      <c r="W22" s="85">
        <f>+IF(ISERR(U22/S22*100),"N/A",ROUND(U22/S22*100,2))</f>
        <v>25</v>
      </c>
    </row>
    <row r="23" spans="2:27" ht="56.25" customHeight="1">
      <c r="B23" s="139" t="s">
        <v>1764</v>
      </c>
      <c r="C23" s="140"/>
      <c r="D23" s="140"/>
      <c r="E23" s="140"/>
      <c r="F23" s="140"/>
      <c r="G23" s="140"/>
      <c r="H23" s="140"/>
      <c r="I23" s="140"/>
      <c r="J23" s="140"/>
      <c r="K23" s="140"/>
      <c r="L23" s="140"/>
      <c r="M23" s="141" t="s">
        <v>1762</v>
      </c>
      <c r="N23" s="141"/>
      <c r="O23" s="141" t="s">
        <v>77</v>
      </c>
      <c r="P23" s="141"/>
      <c r="Q23" s="141" t="s">
        <v>86</v>
      </c>
      <c r="R23" s="141"/>
      <c r="S23" s="84" t="s">
        <v>499</v>
      </c>
      <c r="T23" s="84" t="s">
        <v>67</v>
      </c>
      <c r="U23" s="84" t="s">
        <v>67</v>
      </c>
      <c r="V23" s="84" t="str">
        <f>+IF(ISERR(U23/T23*100),"N/A",ROUND(U23/T23*100,2))</f>
        <v>N/A</v>
      </c>
      <c r="W23" s="85">
        <f>+IF(ISERR(U23/S23*100),"N/A",ROUND(U23/S23*100,2))</f>
        <v>0</v>
      </c>
    </row>
    <row r="24" spans="2:27" ht="56.25" customHeight="1" thickBot="1">
      <c r="B24" s="139" t="s">
        <v>1763</v>
      </c>
      <c r="C24" s="140"/>
      <c r="D24" s="140"/>
      <c r="E24" s="140"/>
      <c r="F24" s="140"/>
      <c r="G24" s="140"/>
      <c r="H24" s="140"/>
      <c r="I24" s="140"/>
      <c r="J24" s="140"/>
      <c r="K24" s="140"/>
      <c r="L24" s="140"/>
      <c r="M24" s="141" t="s">
        <v>1762</v>
      </c>
      <c r="N24" s="141"/>
      <c r="O24" s="141" t="s">
        <v>77</v>
      </c>
      <c r="P24" s="141"/>
      <c r="Q24" s="141" t="s">
        <v>86</v>
      </c>
      <c r="R24" s="141"/>
      <c r="S24" s="84" t="s">
        <v>499</v>
      </c>
      <c r="T24" s="84" t="s">
        <v>67</v>
      </c>
      <c r="U24" s="84" t="s">
        <v>67</v>
      </c>
      <c r="V24" s="84" t="str">
        <f>+IF(ISERR(U24/T24*100),"N/A",ROUND(U24/T24*100,2))</f>
        <v>N/A</v>
      </c>
      <c r="W24" s="85">
        <f>+IF(ISERR(U24/S24*100),"N/A",ROUND(U24/S24*100,2))</f>
        <v>0</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1761</v>
      </c>
      <c r="F28" s="90"/>
      <c r="G28" s="90"/>
      <c r="H28" s="91"/>
      <c r="I28" s="91"/>
      <c r="J28" s="91"/>
      <c r="K28" s="91"/>
      <c r="L28" s="91"/>
      <c r="M28" s="91"/>
      <c r="N28" s="91"/>
      <c r="O28" s="91"/>
      <c r="P28" s="92"/>
      <c r="Q28" s="92"/>
      <c r="R28" s="93" t="s">
        <v>1760</v>
      </c>
      <c r="S28" s="93" t="s">
        <v>72</v>
      </c>
      <c r="T28" s="92"/>
      <c r="U28" s="93" t="s">
        <v>1759</v>
      </c>
      <c r="V28" s="92"/>
      <c r="W28" s="94">
        <f>+IF(ISERR(U28/R28*100),"N/A",ROUND(U28/R28*100,2))</f>
        <v>11.45</v>
      </c>
    </row>
    <row r="29" spans="2:27" ht="26.25" customHeight="1" thickBot="1">
      <c r="B29" s="137" t="s">
        <v>71</v>
      </c>
      <c r="C29" s="138"/>
      <c r="D29" s="138"/>
      <c r="E29" s="95" t="s">
        <v>1761</v>
      </c>
      <c r="F29" s="95"/>
      <c r="G29" s="95"/>
      <c r="H29" s="96"/>
      <c r="I29" s="96"/>
      <c r="J29" s="96"/>
      <c r="K29" s="96"/>
      <c r="L29" s="96"/>
      <c r="M29" s="96"/>
      <c r="N29" s="96"/>
      <c r="O29" s="96"/>
      <c r="P29" s="97"/>
      <c r="Q29" s="97"/>
      <c r="R29" s="98" t="s">
        <v>1760</v>
      </c>
      <c r="S29" s="98" t="s">
        <v>1759</v>
      </c>
      <c r="T29" s="98">
        <f>+IF(ISERR(S29/R29*100),"N/A",ROUND(S29/R29*100,2))</f>
        <v>11.45</v>
      </c>
      <c r="U29" s="98" t="s">
        <v>1759</v>
      </c>
      <c r="V29" s="98">
        <f>+IF(ISERR(U29/S29*100),"N/A",ROUND(U29/S29*100,2))</f>
        <v>100</v>
      </c>
      <c r="W29" s="99">
        <f>+IF(ISERR(U29/R29*100),"N/A",ROUND(U29/R29*100,2))</f>
        <v>11.45</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2187</v>
      </c>
      <c r="C31" s="124"/>
      <c r="D31" s="124"/>
      <c r="E31" s="124"/>
      <c r="F31" s="124"/>
      <c r="G31" s="124"/>
      <c r="H31" s="124"/>
      <c r="I31" s="124"/>
      <c r="J31" s="124"/>
      <c r="K31" s="124"/>
      <c r="L31" s="124"/>
      <c r="M31" s="124"/>
      <c r="N31" s="124"/>
      <c r="O31" s="124"/>
      <c r="P31" s="124"/>
      <c r="Q31" s="124"/>
      <c r="R31" s="124"/>
      <c r="S31" s="124"/>
      <c r="T31" s="124"/>
      <c r="U31" s="124"/>
      <c r="V31" s="124"/>
      <c r="W31" s="125"/>
    </row>
    <row r="32" spans="2:27" ht="46"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2188</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2189</v>
      </c>
      <c r="C35" s="124"/>
      <c r="D35" s="124"/>
      <c r="E35" s="124"/>
      <c r="F35" s="124"/>
      <c r="G35" s="124"/>
      <c r="H35" s="124"/>
      <c r="I35" s="124"/>
      <c r="J35" s="124"/>
      <c r="K35" s="124"/>
      <c r="L35" s="124"/>
      <c r="M35" s="124"/>
      <c r="N35" s="124"/>
      <c r="O35" s="124"/>
      <c r="P35" s="124"/>
      <c r="Q35" s="124"/>
      <c r="R35" s="124"/>
      <c r="S35" s="124"/>
      <c r="T35" s="124"/>
      <c r="U35" s="124"/>
      <c r="V35" s="124"/>
      <c r="W35" s="125"/>
    </row>
    <row r="36" spans="2:23" ht="12"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221</v>
      </c>
      <c r="D4" s="176" t="s">
        <v>36</v>
      </c>
      <c r="E4" s="176"/>
      <c r="F4" s="176"/>
      <c r="G4" s="176"/>
      <c r="H4" s="177"/>
      <c r="J4" s="178" t="s">
        <v>131</v>
      </c>
      <c r="K4" s="176"/>
      <c r="L4" s="71" t="s">
        <v>220</v>
      </c>
      <c r="M4" s="179" t="s">
        <v>219</v>
      </c>
      <c r="N4" s="179"/>
      <c r="O4" s="179"/>
      <c r="P4" s="179"/>
      <c r="Q4" s="180"/>
      <c r="R4" s="72"/>
      <c r="S4" s="181" t="s">
        <v>2124</v>
      </c>
      <c r="T4" s="182"/>
      <c r="U4" s="182"/>
      <c r="V4" s="166" t="s">
        <v>204</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72</v>
      </c>
      <c r="D6" s="159" t="s">
        <v>72</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218</v>
      </c>
      <c r="K8" s="57" t="s">
        <v>217</v>
      </c>
      <c r="L8" s="57" t="s">
        <v>216</v>
      </c>
      <c r="M8" s="57" t="s">
        <v>215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72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214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213</v>
      </c>
      <c r="C21" s="140"/>
      <c r="D21" s="140"/>
      <c r="E21" s="140"/>
      <c r="F21" s="140"/>
      <c r="G21" s="140"/>
      <c r="H21" s="140"/>
      <c r="I21" s="140"/>
      <c r="J21" s="140"/>
      <c r="K21" s="140"/>
      <c r="L21" s="140"/>
      <c r="M21" s="141" t="s">
        <v>207</v>
      </c>
      <c r="N21" s="141"/>
      <c r="O21" s="141" t="s">
        <v>77</v>
      </c>
      <c r="P21" s="141"/>
      <c r="Q21" s="141" t="s">
        <v>86</v>
      </c>
      <c r="R21" s="141"/>
      <c r="S21" s="84" t="s">
        <v>85</v>
      </c>
      <c r="T21" s="84" t="s">
        <v>89</v>
      </c>
      <c r="U21" s="84" t="s">
        <v>212</v>
      </c>
      <c r="V21" s="84">
        <f>+IF(ISERR(U21/T21*100),"N/A",ROUND(U21/T21*100,2))</f>
        <v>115.8</v>
      </c>
      <c r="W21" s="85">
        <f>+IF(ISERR(U21/S21*100),"N/A",ROUND(U21/S21*100,2))</f>
        <v>57.9</v>
      </c>
    </row>
    <row r="22" spans="2:27" ht="56.25" customHeight="1">
      <c r="B22" s="139" t="s">
        <v>211</v>
      </c>
      <c r="C22" s="140"/>
      <c r="D22" s="140"/>
      <c r="E22" s="140"/>
      <c r="F22" s="140"/>
      <c r="G22" s="140"/>
      <c r="H22" s="140"/>
      <c r="I22" s="140"/>
      <c r="J22" s="140"/>
      <c r="K22" s="140"/>
      <c r="L22" s="140"/>
      <c r="M22" s="141" t="s">
        <v>207</v>
      </c>
      <c r="N22" s="141"/>
      <c r="O22" s="141" t="s">
        <v>77</v>
      </c>
      <c r="P22" s="141"/>
      <c r="Q22" s="141" t="s">
        <v>86</v>
      </c>
      <c r="R22" s="141"/>
      <c r="S22" s="84" t="s">
        <v>85</v>
      </c>
      <c r="T22" s="84" t="s">
        <v>89</v>
      </c>
      <c r="U22" s="84" t="s">
        <v>210</v>
      </c>
      <c r="V22" s="84">
        <f>+IF(ISERR(U22/T22*100),"N/A",ROUND(U22/T22*100,2))</f>
        <v>78.8</v>
      </c>
      <c r="W22" s="85">
        <f>+IF(ISERR(U22/S22*100),"N/A",ROUND(U22/S22*100,2))</f>
        <v>39.4</v>
      </c>
    </row>
    <row r="23" spans="2:27" ht="56.25" customHeight="1">
      <c r="B23" s="139" t="s">
        <v>209</v>
      </c>
      <c r="C23" s="140"/>
      <c r="D23" s="140"/>
      <c r="E23" s="140"/>
      <c r="F23" s="140"/>
      <c r="G23" s="140"/>
      <c r="H23" s="140"/>
      <c r="I23" s="140"/>
      <c r="J23" s="140"/>
      <c r="K23" s="140"/>
      <c r="L23" s="140"/>
      <c r="M23" s="141" t="s">
        <v>207</v>
      </c>
      <c r="N23" s="141"/>
      <c r="O23" s="141" t="s">
        <v>77</v>
      </c>
      <c r="P23" s="141"/>
      <c r="Q23" s="141" t="s">
        <v>86</v>
      </c>
      <c r="R23" s="141"/>
      <c r="S23" s="84" t="s">
        <v>85</v>
      </c>
      <c r="T23" s="84" t="s">
        <v>89</v>
      </c>
      <c r="U23" s="84" t="s">
        <v>89</v>
      </c>
      <c r="V23" s="84">
        <f>+IF(ISERR(U23/T23*100),"N/A",ROUND(U23/T23*100,2))</f>
        <v>100</v>
      </c>
      <c r="W23" s="85">
        <f>+IF(ISERR(U23/S23*100),"N/A",ROUND(U23/S23*100,2))</f>
        <v>50</v>
      </c>
    </row>
    <row r="24" spans="2:27" ht="56.25" customHeight="1" thickBot="1">
      <c r="B24" s="139" t="s">
        <v>208</v>
      </c>
      <c r="C24" s="140"/>
      <c r="D24" s="140"/>
      <c r="E24" s="140"/>
      <c r="F24" s="140"/>
      <c r="G24" s="140"/>
      <c r="H24" s="140"/>
      <c r="I24" s="140"/>
      <c r="J24" s="140"/>
      <c r="K24" s="140"/>
      <c r="L24" s="140"/>
      <c r="M24" s="141" t="s">
        <v>207</v>
      </c>
      <c r="N24" s="141"/>
      <c r="O24" s="141" t="s">
        <v>77</v>
      </c>
      <c r="P24" s="141"/>
      <c r="Q24" s="141" t="s">
        <v>86</v>
      </c>
      <c r="R24" s="141"/>
      <c r="S24" s="84" t="s">
        <v>85</v>
      </c>
      <c r="T24" s="84" t="s">
        <v>89</v>
      </c>
      <c r="U24" s="84" t="s">
        <v>206</v>
      </c>
      <c r="V24" s="84">
        <f>+IF(ISERR(U24/T24*100),"N/A",ROUND(U24/T24*100,2))</f>
        <v>173.2</v>
      </c>
      <c r="W24" s="85">
        <f>+IF(ISERR(U24/S24*100),"N/A",ROUND(U24/S24*100,2))</f>
        <v>86.6</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205</v>
      </c>
      <c r="F28" s="90"/>
      <c r="G28" s="90"/>
      <c r="H28" s="91"/>
      <c r="I28" s="91"/>
      <c r="J28" s="91"/>
      <c r="K28" s="91"/>
      <c r="L28" s="91"/>
      <c r="M28" s="91"/>
      <c r="N28" s="91"/>
      <c r="O28" s="91"/>
      <c r="P28" s="92"/>
      <c r="Q28" s="92"/>
      <c r="R28" s="93" t="s">
        <v>204</v>
      </c>
      <c r="S28" s="93" t="s">
        <v>72</v>
      </c>
      <c r="T28" s="92"/>
      <c r="U28" s="93" t="s">
        <v>203</v>
      </c>
      <c r="V28" s="92"/>
      <c r="W28" s="94">
        <f>+IF(ISERR(U28/R28*100),"N/A",ROUND(U28/R28*100,2))</f>
        <v>99.92</v>
      </c>
    </row>
    <row r="29" spans="2:27" ht="26.25" customHeight="1" thickBot="1">
      <c r="B29" s="137" t="s">
        <v>71</v>
      </c>
      <c r="C29" s="138"/>
      <c r="D29" s="138"/>
      <c r="E29" s="95" t="s">
        <v>205</v>
      </c>
      <c r="F29" s="95"/>
      <c r="G29" s="95"/>
      <c r="H29" s="96"/>
      <c r="I29" s="96"/>
      <c r="J29" s="96"/>
      <c r="K29" s="96"/>
      <c r="L29" s="96"/>
      <c r="M29" s="96"/>
      <c r="N29" s="96"/>
      <c r="O29" s="96"/>
      <c r="P29" s="97"/>
      <c r="Q29" s="97"/>
      <c r="R29" s="98" t="s">
        <v>204</v>
      </c>
      <c r="S29" s="98" t="s">
        <v>203</v>
      </c>
      <c r="T29" s="98">
        <f>+IF(ISERR(S29/R29*100),"N/A",ROUND(S29/R29*100,2))</f>
        <v>99.92</v>
      </c>
      <c r="U29" s="98" t="s">
        <v>203</v>
      </c>
      <c r="V29" s="98">
        <f>+IF(ISERR(U29/S29*100),"N/A",ROUND(U29/S29*100,2))</f>
        <v>100</v>
      </c>
      <c r="W29" s="99">
        <f>+IF(ISERR(U29/R29*100),"N/A",ROUND(U29/R29*100,2))</f>
        <v>99.92</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2393</v>
      </c>
      <c r="C31" s="124"/>
      <c r="D31" s="124"/>
      <c r="E31" s="124"/>
      <c r="F31" s="124"/>
      <c r="G31" s="124"/>
      <c r="H31" s="124"/>
      <c r="I31" s="124"/>
      <c r="J31" s="124"/>
      <c r="K31" s="124"/>
      <c r="L31" s="124"/>
      <c r="M31" s="124"/>
      <c r="N31" s="124"/>
      <c r="O31" s="124"/>
      <c r="P31" s="124"/>
      <c r="Q31" s="124"/>
      <c r="R31" s="124"/>
      <c r="S31" s="124"/>
      <c r="T31" s="124"/>
      <c r="U31" s="124"/>
      <c r="V31" s="124"/>
      <c r="W31" s="125"/>
    </row>
    <row r="32" spans="2:27" ht="84"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2394</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2395</v>
      </c>
      <c r="C35" s="124"/>
      <c r="D35" s="124"/>
      <c r="E35" s="124"/>
      <c r="F35" s="124"/>
      <c r="G35" s="124"/>
      <c r="H35" s="124"/>
      <c r="I35" s="124"/>
      <c r="J35" s="124"/>
      <c r="K35" s="124"/>
      <c r="L35" s="124"/>
      <c r="M35" s="124"/>
      <c r="N35" s="124"/>
      <c r="O35" s="124"/>
      <c r="P35" s="124"/>
      <c r="Q35" s="124"/>
      <c r="R35" s="124"/>
      <c r="S35" s="124"/>
      <c r="T35" s="124"/>
      <c r="U35" s="124"/>
      <c r="V35" s="124"/>
      <c r="W35" s="125"/>
    </row>
    <row r="36" spans="2:23" ht="59" customHeight="1"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B15B2-483F-4413-ABE3-1D9B0E5B7101}">
  <sheetPr>
    <tabColor rgb="FFFF6600"/>
  </sheetPr>
  <dimension ref="A1:AA33"/>
  <sheetViews>
    <sheetView view="pageBreakPreview" zoomScale="90" zoomScaleNormal="100" zoomScaleSheetLayoutView="90" workbookViewId="0">
      <selection sqref="A1:D1"/>
    </sheetView>
  </sheetViews>
  <sheetFormatPr baseColWidth="10" defaultColWidth="11.453125" defaultRowHeight="13"/>
  <cols>
    <col min="1" max="1" width="2.26953125" style="55" customWidth="1"/>
    <col min="2" max="2" width="18.81640625" style="101" customWidth="1"/>
    <col min="3" max="3" width="6.7265625" style="100" customWidth="1"/>
    <col min="4" max="4" width="9.81640625" style="100" customWidth="1"/>
    <col min="5" max="5" width="11.1796875" style="100" customWidth="1"/>
    <col min="6" max="6" width="3.81640625" style="100" customWidth="1"/>
    <col min="7" max="7" width="7.1796875" style="100" customWidth="1"/>
    <col min="8" max="8" width="6.81640625" style="55" customWidth="1"/>
    <col min="9" max="9" width="7.54296875" style="55" customWidth="1"/>
    <col min="10" max="13" width="11.453125" style="55"/>
    <col min="14" max="14" width="9.1796875" style="55" customWidth="1"/>
    <col min="15" max="15" width="10.26953125" style="55" customWidth="1"/>
    <col min="16" max="16" width="9.453125" style="55" customWidth="1"/>
    <col min="17" max="17" width="10" style="55" customWidth="1"/>
    <col min="18" max="18" width="13.54296875" style="55" customWidth="1"/>
    <col min="19" max="19" width="14.453125" style="55" customWidth="1"/>
    <col min="20" max="21" width="12.7265625" style="55" customWidth="1"/>
    <col min="22" max="22" width="12" style="55" customWidth="1"/>
    <col min="23" max="24" width="11.453125" style="55"/>
    <col min="25" max="25" width="14.7265625" style="55" customWidth="1"/>
    <col min="26" max="28" width="11.453125" style="55"/>
    <col min="29" max="29" width="12" style="55" bestFit="1" customWidth="1"/>
    <col min="30" max="16384" width="11.453125" style="5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ht="49.5" customHeight="1" thickBot="1">
      <c r="A2" s="64"/>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107" t="s">
        <v>133</v>
      </c>
      <c r="C3" s="106"/>
      <c r="D3" s="106"/>
      <c r="E3" s="106"/>
      <c r="F3" s="106"/>
      <c r="G3" s="106"/>
      <c r="H3" s="105"/>
      <c r="I3" s="105"/>
      <c r="J3" s="105"/>
      <c r="K3" s="105"/>
      <c r="L3" s="105"/>
      <c r="M3" s="105"/>
      <c r="N3" s="105"/>
      <c r="O3" s="105"/>
      <c r="P3" s="105"/>
      <c r="Q3" s="105"/>
      <c r="R3" s="105"/>
      <c r="S3" s="105"/>
      <c r="T3" s="105"/>
      <c r="U3" s="105"/>
      <c r="V3" s="105"/>
      <c r="W3" s="104"/>
    </row>
    <row r="4" spans="1:25" ht="54" customHeight="1" thickTop="1" thickBot="1">
      <c r="B4" s="70" t="s">
        <v>10</v>
      </c>
      <c r="C4" s="71">
        <v>47</v>
      </c>
      <c r="D4" s="176" t="s">
        <v>59</v>
      </c>
      <c r="E4" s="176"/>
      <c r="F4" s="176"/>
      <c r="G4" s="176"/>
      <c r="H4" s="177"/>
      <c r="I4" s="65"/>
      <c r="J4" s="178" t="s">
        <v>131</v>
      </c>
      <c r="K4" s="176"/>
      <c r="L4" s="71" t="s">
        <v>235</v>
      </c>
      <c r="M4" s="179" t="s">
        <v>2420</v>
      </c>
      <c r="N4" s="179"/>
      <c r="O4" s="179"/>
      <c r="P4" s="179"/>
      <c r="Q4" s="180"/>
      <c r="R4" s="72"/>
      <c r="S4" s="181" t="s">
        <v>2419</v>
      </c>
      <c r="T4" s="182"/>
      <c r="U4" s="182"/>
      <c r="V4" s="166">
        <v>13.085163</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1784</v>
      </c>
      <c r="D6" s="159" t="s">
        <v>1795</v>
      </c>
      <c r="E6" s="159"/>
      <c r="F6" s="159"/>
      <c r="G6" s="159"/>
      <c r="H6" s="159"/>
      <c r="I6" s="65"/>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I7" s="65"/>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I8" s="65"/>
      <c r="J8" s="57">
        <v>0</v>
      </c>
      <c r="K8" s="57">
        <v>0</v>
      </c>
      <c r="L8" s="57">
        <v>0</v>
      </c>
      <c r="M8" s="57">
        <v>0</v>
      </c>
      <c r="N8" s="76"/>
      <c r="O8" s="65"/>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2418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c r="B11" s="78"/>
      <c r="C11" s="79"/>
      <c r="D11" s="79"/>
      <c r="E11" s="79"/>
      <c r="F11" s="79"/>
      <c r="G11" s="79"/>
      <c r="H11" s="65"/>
      <c r="I11" s="65"/>
      <c r="J11" s="65"/>
      <c r="K11" s="65"/>
      <c r="L11" s="65"/>
      <c r="M11" s="65"/>
      <c r="N11" s="65"/>
      <c r="O11" s="65"/>
      <c r="P11" s="65"/>
      <c r="Q11" s="65"/>
      <c r="R11" s="65"/>
      <c r="S11" s="65"/>
      <c r="T11" s="65"/>
      <c r="U11" s="65"/>
      <c r="V11" s="65"/>
      <c r="W11" s="65"/>
    </row>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R14" s="65"/>
      <c r="S14" s="78" t="s">
        <v>110</v>
      </c>
      <c r="T14" s="160" t="s">
        <v>1793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R15" s="65"/>
      <c r="S15" s="78" t="s">
        <v>107</v>
      </c>
      <c r="T15" s="160" t="s">
        <v>32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2.7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103" t="s">
        <v>72</v>
      </c>
      <c r="AA20" s="103" t="s">
        <v>32</v>
      </c>
    </row>
    <row r="21" spans="2:27" ht="56.25" customHeight="1" thickBot="1">
      <c r="B21" s="139"/>
      <c r="C21" s="140"/>
      <c r="D21" s="140"/>
      <c r="E21" s="140"/>
      <c r="F21" s="140"/>
      <c r="G21" s="140"/>
      <c r="H21" s="140"/>
      <c r="I21" s="140"/>
      <c r="J21" s="140"/>
      <c r="K21" s="140"/>
      <c r="L21" s="140"/>
      <c r="M21" s="141"/>
      <c r="N21" s="141"/>
      <c r="O21" s="141"/>
      <c r="P21" s="141"/>
      <c r="Q21" s="141"/>
      <c r="R21" s="141"/>
      <c r="S21" s="84"/>
      <c r="T21" s="84"/>
      <c r="U21" s="84"/>
      <c r="V21" s="84"/>
      <c r="W21" s="85"/>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102"/>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102"/>
    </row>
    <row r="25" spans="2:27" ht="23.25" customHeight="1" thickBot="1">
      <c r="B25" s="135" t="s">
        <v>73</v>
      </c>
      <c r="C25" s="136"/>
      <c r="D25" s="136"/>
      <c r="E25" s="90" t="s">
        <v>1781</v>
      </c>
      <c r="F25" s="90"/>
      <c r="G25" s="90"/>
      <c r="H25" s="91"/>
      <c r="I25" s="91"/>
      <c r="J25" s="91"/>
      <c r="K25" s="91"/>
      <c r="L25" s="91"/>
      <c r="M25" s="91"/>
      <c r="N25" s="91"/>
      <c r="O25" s="91"/>
      <c r="P25" s="92"/>
      <c r="Q25" s="92"/>
      <c r="R25" s="93">
        <v>13.085163</v>
      </c>
      <c r="S25" s="93"/>
      <c r="T25" s="92"/>
      <c r="U25" s="93">
        <v>1.72859601</v>
      </c>
      <c r="V25" s="92"/>
      <c r="W25" s="94">
        <f>+IF(ISERR(U25/R25*100),"N/A",ROUND(U25/R25*100,2))</f>
        <v>13.21</v>
      </c>
    </row>
    <row r="26" spans="2:27" ht="26.25" customHeight="1" thickBot="1">
      <c r="B26" s="137" t="s">
        <v>71</v>
      </c>
      <c r="C26" s="138"/>
      <c r="D26" s="138"/>
      <c r="E26" s="95" t="s">
        <v>1781</v>
      </c>
      <c r="F26" s="95"/>
      <c r="G26" s="95"/>
      <c r="H26" s="96"/>
      <c r="I26" s="96"/>
      <c r="J26" s="96"/>
      <c r="K26" s="96"/>
      <c r="L26" s="96"/>
      <c r="M26" s="96"/>
      <c r="N26" s="96"/>
      <c r="O26" s="96"/>
      <c r="P26" s="97"/>
      <c r="Q26" s="97"/>
      <c r="R26" s="98">
        <v>12.556613</v>
      </c>
      <c r="S26" s="98">
        <v>3.3252609999999998</v>
      </c>
      <c r="T26" s="98">
        <f>+IF(ISERR(S26/R26*100),"N/A",ROUND(S26/R26*100,2))</f>
        <v>26.48</v>
      </c>
      <c r="U26" s="98">
        <v>1.72859601</v>
      </c>
      <c r="V26" s="98">
        <f>+IF(ISERR(U26/S26*100),"N/A",ROUND(U26/S26*100,2))</f>
        <v>51.98</v>
      </c>
      <c r="W26" s="99">
        <f>+IF(ISERR(U26/R26*100),"N/A",ROUND(U26/R26*100,2))</f>
        <v>13.77</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2417</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0" customHeight="1" thickTop="1">
      <c r="B30" s="123" t="s">
        <v>2416</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27.75" customHeight="1" thickTop="1">
      <c r="B32" s="123" t="s">
        <v>2415</v>
      </c>
      <c r="C32" s="124"/>
      <c r="D32" s="124"/>
      <c r="E32" s="124"/>
      <c r="F32" s="124"/>
      <c r="G32" s="124"/>
      <c r="H32" s="124"/>
      <c r="I32" s="124"/>
      <c r="J32" s="124"/>
      <c r="K32" s="124"/>
      <c r="L32" s="124"/>
      <c r="M32" s="124"/>
      <c r="N32" s="124"/>
      <c r="O32" s="124"/>
      <c r="P32" s="124"/>
      <c r="Q32" s="124"/>
      <c r="R32" s="124"/>
      <c r="S32" s="124"/>
      <c r="T32" s="124"/>
      <c r="U32" s="124"/>
      <c r="V32" s="124"/>
      <c r="W32" s="125"/>
    </row>
    <row r="33" spans="2:23"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U19:U20"/>
    <mergeCell ref="V19:V20"/>
    <mergeCell ref="W19:W20"/>
    <mergeCell ref="B21:L21"/>
    <mergeCell ref="M21:N21"/>
    <mergeCell ref="O21:P21"/>
    <mergeCell ref="Q21:R21"/>
    <mergeCell ref="B19:L20"/>
    <mergeCell ref="M19:N20"/>
    <mergeCell ref="O19:P20"/>
    <mergeCell ref="Q19:R20"/>
    <mergeCell ref="S19:S20"/>
    <mergeCell ref="T19:T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orientation="landscape" r:id="rId1"/>
  <headerFooter>
    <oddFooter>&amp;R&amp;P de &amp;N</oddFooter>
  </headerFooter>
  <rowBreaks count="1" manualBreakCount="1">
    <brk id="16" min="1" max="22" man="1"/>
  </rowBreaks>
  <colBreaks count="1" manualBreakCount="1">
    <brk id="23"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CE029-03CE-41CE-9634-1DB9E1B01CD7}">
  <sheetPr>
    <tabColor rgb="FFFF6600"/>
  </sheetPr>
  <dimension ref="A1:AA33"/>
  <sheetViews>
    <sheetView view="pageBreakPreview" zoomScale="90" zoomScaleNormal="100" zoomScaleSheetLayoutView="90" workbookViewId="0">
      <selection sqref="A1:D1"/>
    </sheetView>
  </sheetViews>
  <sheetFormatPr baseColWidth="10" defaultColWidth="11.453125" defaultRowHeight="13"/>
  <cols>
    <col min="1" max="1" width="2.26953125" style="55" customWidth="1"/>
    <col min="2" max="2" width="18.81640625" style="101" customWidth="1"/>
    <col min="3" max="3" width="6.7265625" style="100" customWidth="1"/>
    <col min="4" max="4" width="9.81640625" style="100" customWidth="1"/>
    <col min="5" max="5" width="11.1796875" style="100" customWidth="1"/>
    <col min="6" max="6" width="3.81640625" style="100" customWidth="1"/>
    <col min="7" max="7" width="7.1796875" style="100" customWidth="1"/>
    <col min="8" max="8" width="6.81640625" style="55" customWidth="1"/>
    <col min="9" max="9" width="7.54296875" style="55" customWidth="1"/>
    <col min="10" max="13" width="11.453125" style="55"/>
    <col min="14" max="14" width="9.1796875" style="55" customWidth="1"/>
    <col min="15" max="15" width="10.26953125" style="55" customWidth="1"/>
    <col min="16" max="16" width="9.453125" style="55" customWidth="1"/>
    <col min="17" max="17" width="10" style="55" customWidth="1"/>
    <col min="18" max="18" width="13.54296875" style="55" customWidth="1"/>
    <col min="19" max="19" width="14.453125" style="55" customWidth="1"/>
    <col min="20" max="21" width="12.7265625" style="55" customWidth="1"/>
    <col min="22" max="22" width="12" style="55" customWidth="1"/>
    <col min="23" max="24" width="11.453125" style="55"/>
    <col min="25" max="25" width="14.7265625" style="55" customWidth="1"/>
    <col min="26" max="28" width="11.453125" style="55"/>
    <col min="29" max="29" width="12" style="55" bestFit="1" customWidth="1"/>
    <col min="30" max="16384" width="11.453125" style="5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ht="49.5" customHeight="1" thickBot="1">
      <c r="A2" s="64"/>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107" t="s">
        <v>133</v>
      </c>
      <c r="C3" s="106"/>
      <c r="D3" s="106"/>
      <c r="E3" s="106"/>
      <c r="F3" s="106"/>
      <c r="G3" s="106"/>
      <c r="H3" s="105"/>
      <c r="I3" s="105"/>
      <c r="J3" s="105"/>
      <c r="K3" s="105"/>
      <c r="L3" s="105"/>
      <c r="M3" s="105"/>
      <c r="N3" s="105"/>
      <c r="O3" s="105"/>
      <c r="P3" s="105"/>
      <c r="Q3" s="105"/>
      <c r="R3" s="105"/>
      <c r="S3" s="105"/>
      <c r="T3" s="105"/>
      <c r="U3" s="105"/>
      <c r="V3" s="105"/>
      <c r="W3" s="104"/>
    </row>
    <row r="4" spans="1:25" ht="54" customHeight="1" thickTop="1" thickBot="1">
      <c r="B4" s="70" t="s">
        <v>10</v>
      </c>
      <c r="C4" s="71">
        <v>47</v>
      </c>
      <c r="D4" s="176" t="s">
        <v>59</v>
      </c>
      <c r="E4" s="176"/>
      <c r="F4" s="176"/>
      <c r="G4" s="176"/>
      <c r="H4" s="177"/>
      <c r="I4" s="65"/>
      <c r="J4" s="178" t="s">
        <v>131</v>
      </c>
      <c r="K4" s="176"/>
      <c r="L4" s="71" t="s">
        <v>2424</v>
      </c>
      <c r="M4" s="179" t="s">
        <v>2423</v>
      </c>
      <c r="N4" s="179"/>
      <c r="O4" s="179"/>
      <c r="P4" s="179"/>
      <c r="Q4" s="180"/>
      <c r="R4" s="72"/>
      <c r="S4" s="181" t="s">
        <v>2419</v>
      </c>
      <c r="T4" s="182"/>
      <c r="U4" s="182"/>
      <c r="V4" s="166">
        <v>8.3582820000000009</v>
      </c>
      <c r="W4" s="167"/>
    </row>
    <row r="5" spans="1:25" ht="15.75" customHeight="1" thickTop="1">
      <c r="B5" s="110" t="s">
        <v>72</v>
      </c>
      <c r="C5" s="190" t="s">
        <v>72</v>
      </c>
      <c r="D5" s="190"/>
      <c r="E5" s="190"/>
      <c r="F5" s="190"/>
      <c r="G5" s="190"/>
      <c r="H5" s="190"/>
      <c r="I5" s="190"/>
      <c r="J5" s="190"/>
      <c r="K5" s="190"/>
      <c r="L5" s="190"/>
      <c r="M5" s="190"/>
      <c r="N5" s="190"/>
      <c r="O5" s="190"/>
      <c r="P5" s="190"/>
      <c r="Q5" s="190"/>
      <c r="R5" s="190"/>
      <c r="S5" s="190"/>
      <c r="T5" s="190"/>
      <c r="U5" s="190"/>
      <c r="V5" s="190"/>
      <c r="W5" s="189"/>
    </row>
    <row r="6" spans="1:25" ht="30" customHeight="1" thickBot="1">
      <c r="B6" s="73" t="s">
        <v>128</v>
      </c>
      <c r="C6" s="74" t="s">
        <v>1784</v>
      </c>
      <c r="D6" s="159" t="s">
        <v>1795</v>
      </c>
      <c r="E6" s="159"/>
      <c r="F6" s="159"/>
      <c r="G6" s="159"/>
      <c r="H6" s="159"/>
      <c r="I6" s="65"/>
      <c r="J6" s="173" t="s">
        <v>126</v>
      </c>
      <c r="K6" s="173"/>
      <c r="L6" s="173" t="s">
        <v>125</v>
      </c>
      <c r="M6" s="173"/>
      <c r="N6" s="189" t="s">
        <v>72</v>
      </c>
      <c r="O6" s="189"/>
      <c r="P6" s="189"/>
      <c r="Q6" s="189"/>
      <c r="R6" s="189"/>
      <c r="S6" s="189"/>
      <c r="T6" s="189"/>
      <c r="U6" s="189"/>
      <c r="V6" s="189"/>
      <c r="W6" s="189"/>
    </row>
    <row r="7" spans="1:25" ht="30" customHeight="1" thickBot="1">
      <c r="B7" s="75"/>
      <c r="C7" s="74" t="s">
        <v>72</v>
      </c>
      <c r="D7" s="171" t="s">
        <v>72</v>
      </c>
      <c r="E7" s="171"/>
      <c r="F7" s="171"/>
      <c r="G7" s="171"/>
      <c r="H7" s="171"/>
      <c r="I7" s="65"/>
      <c r="J7" s="56" t="s">
        <v>124</v>
      </c>
      <c r="K7" s="56" t="s">
        <v>123</v>
      </c>
      <c r="L7" s="56" t="s">
        <v>124</v>
      </c>
      <c r="M7" s="56" t="s">
        <v>123</v>
      </c>
      <c r="N7" s="109"/>
      <c r="O7" s="189" t="s">
        <v>72</v>
      </c>
      <c r="P7" s="189"/>
      <c r="Q7" s="189"/>
      <c r="R7" s="189"/>
      <c r="S7" s="189"/>
      <c r="T7" s="189"/>
      <c r="U7" s="189"/>
      <c r="V7" s="189"/>
      <c r="W7" s="189"/>
    </row>
    <row r="8" spans="1:25" ht="30" customHeight="1" thickBot="1">
      <c r="B8" s="75"/>
      <c r="C8" s="74" t="s">
        <v>72</v>
      </c>
      <c r="D8" s="171" t="s">
        <v>72</v>
      </c>
      <c r="E8" s="171"/>
      <c r="F8" s="171"/>
      <c r="G8" s="171"/>
      <c r="H8" s="171"/>
      <c r="I8" s="65"/>
      <c r="J8" s="57">
        <v>0</v>
      </c>
      <c r="K8" s="57">
        <v>0</v>
      </c>
      <c r="L8" s="57">
        <v>0</v>
      </c>
      <c r="M8" s="57">
        <v>0</v>
      </c>
      <c r="N8" s="109"/>
      <c r="O8" s="108"/>
      <c r="P8" s="189" t="s">
        <v>72</v>
      </c>
      <c r="Q8" s="189"/>
      <c r="R8" s="189"/>
      <c r="S8" s="189"/>
      <c r="T8" s="189"/>
      <c r="U8" s="189"/>
      <c r="V8" s="189"/>
      <c r="W8" s="189"/>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2422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c r="B11" s="78"/>
      <c r="C11" s="79"/>
      <c r="D11" s="79"/>
      <c r="E11" s="79"/>
      <c r="F11" s="79"/>
      <c r="G11" s="79"/>
      <c r="H11" s="65"/>
      <c r="I11" s="65"/>
      <c r="J11" s="65"/>
      <c r="K11" s="65"/>
      <c r="L11" s="65"/>
      <c r="M11" s="65"/>
      <c r="N11" s="65"/>
      <c r="O11" s="65"/>
      <c r="P11" s="65"/>
      <c r="Q11" s="65"/>
      <c r="R11" s="65"/>
      <c r="S11" s="65"/>
      <c r="T11" s="65"/>
      <c r="U11" s="65"/>
      <c r="V11" s="65"/>
      <c r="W11" s="65"/>
    </row>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R14" s="65"/>
      <c r="S14" s="78" t="s">
        <v>110</v>
      </c>
      <c r="T14" s="160" t="s">
        <v>1793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R15" s="65"/>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2.7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103" t="s">
        <v>72</v>
      </c>
      <c r="AA20" s="103" t="s">
        <v>32</v>
      </c>
    </row>
    <row r="21" spans="2:27" ht="56.25" customHeight="1" thickBot="1">
      <c r="B21" s="139"/>
      <c r="C21" s="140"/>
      <c r="D21" s="140"/>
      <c r="E21" s="140"/>
      <c r="F21" s="140"/>
      <c r="G21" s="140"/>
      <c r="H21" s="140"/>
      <c r="I21" s="140"/>
      <c r="J21" s="140"/>
      <c r="K21" s="140"/>
      <c r="L21" s="140"/>
      <c r="M21" s="141"/>
      <c r="N21" s="141"/>
      <c r="O21" s="141"/>
      <c r="P21" s="141"/>
      <c r="Q21" s="141"/>
      <c r="R21" s="141"/>
      <c r="S21" s="84"/>
      <c r="T21" s="84"/>
      <c r="U21" s="84"/>
      <c r="V21" s="84"/>
      <c r="W21" s="85"/>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102"/>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102"/>
    </row>
    <row r="25" spans="2:27" ht="23.25" customHeight="1" thickBot="1">
      <c r="B25" s="135" t="s">
        <v>73</v>
      </c>
      <c r="C25" s="136"/>
      <c r="D25" s="136"/>
      <c r="E25" s="90" t="s">
        <v>1781</v>
      </c>
      <c r="F25" s="90"/>
      <c r="G25" s="90"/>
      <c r="H25" s="91"/>
      <c r="I25" s="91"/>
      <c r="J25" s="91"/>
      <c r="K25" s="91"/>
      <c r="L25" s="91"/>
      <c r="M25" s="91"/>
      <c r="N25" s="91"/>
      <c r="O25" s="91"/>
      <c r="P25" s="92"/>
      <c r="Q25" s="92"/>
      <c r="R25" s="93">
        <v>8.3582820000000009</v>
      </c>
      <c r="S25" s="93"/>
      <c r="T25" s="92"/>
      <c r="U25" s="93">
        <v>2.2264238999999999</v>
      </c>
      <c r="V25" s="92"/>
      <c r="W25" s="94">
        <f>+IF(ISERR(U25/R25*100),"N/A",ROUND(U25/R25*100,2))</f>
        <v>26.64</v>
      </c>
    </row>
    <row r="26" spans="2:27" ht="26.25" customHeight="1" thickBot="1">
      <c r="B26" s="137" t="s">
        <v>71</v>
      </c>
      <c r="C26" s="138"/>
      <c r="D26" s="138"/>
      <c r="E26" s="95" t="s">
        <v>1781</v>
      </c>
      <c r="F26" s="95"/>
      <c r="G26" s="95"/>
      <c r="H26" s="96"/>
      <c r="I26" s="96"/>
      <c r="J26" s="96"/>
      <c r="K26" s="96"/>
      <c r="L26" s="96"/>
      <c r="M26" s="96"/>
      <c r="N26" s="96"/>
      <c r="O26" s="96"/>
      <c r="P26" s="97"/>
      <c r="Q26" s="97"/>
      <c r="R26" s="98">
        <v>7.09455714</v>
      </c>
      <c r="S26" s="98">
        <v>3.1782561399999998</v>
      </c>
      <c r="T26" s="98">
        <f>+IF(ISERR(S26/R26*100),"N/A",ROUND(S26/R26*100,2))</f>
        <v>44.8</v>
      </c>
      <c r="U26" s="98">
        <v>2.2264238999999999</v>
      </c>
      <c r="V26" s="98">
        <f>+IF(ISERR(U26/S26*100),"N/A",ROUND(U26/S26*100,2))</f>
        <v>70.05</v>
      </c>
      <c r="W26" s="99">
        <f>+IF(ISERR(U26/R26*100),"N/A",ROUND(U26/R26*100,2))</f>
        <v>31.38</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83" t="s">
        <v>2421</v>
      </c>
      <c r="C28" s="184"/>
      <c r="D28" s="184"/>
      <c r="E28" s="184"/>
      <c r="F28" s="184"/>
      <c r="G28" s="184"/>
      <c r="H28" s="184"/>
      <c r="I28" s="184"/>
      <c r="J28" s="184"/>
      <c r="K28" s="184"/>
      <c r="L28" s="184"/>
      <c r="M28" s="184"/>
      <c r="N28" s="184"/>
      <c r="O28" s="184"/>
      <c r="P28" s="184"/>
      <c r="Q28" s="184"/>
      <c r="R28" s="184"/>
      <c r="S28" s="184"/>
      <c r="T28" s="184"/>
      <c r="U28" s="184"/>
      <c r="V28" s="184"/>
      <c r="W28" s="185"/>
    </row>
    <row r="29" spans="2:27" ht="108.5" customHeight="1" thickBot="1">
      <c r="B29" s="186"/>
      <c r="C29" s="187"/>
      <c r="D29" s="187"/>
      <c r="E29" s="187"/>
      <c r="F29" s="187"/>
      <c r="G29" s="187"/>
      <c r="H29" s="187"/>
      <c r="I29" s="187"/>
      <c r="J29" s="187"/>
      <c r="K29" s="187"/>
      <c r="L29" s="187"/>
      <c r="M29" s="187"/>
      <c r="N29" s="187"/>
      <c r="O29" s="187"/>
      <c r="P29" s="187"/>
      <c r="Q29" s="187"/>
      <c r="R29" s="187"/>
      <c r="S29" s="187"/>
      <c r="T29" s="187"/>
      <c r="U29" s="187"/>
      <c r="V29" s="187"/>
      <c r="W29" s="188"/>
    </row>
    <row r="30" spans="2:27" ht="30" customHeight="1" thickTop="1">
      <c r="B30" s="123" t="s">
        <v>2416</v>
      </c>
      <c r="C30" s="124"/>
      <c r="D30" s="124"/>
      <c r="E30" s="124"/>
      <c r="F30" s="124"/>
      <c r="G30" s="124"/>
      <c r="H30" s="124"/>
      <c r="I30" s="124"/>
      <c r="J30" s="124"/>
      <c r="K30" s="124"/>
      <c r="L30" s="124"/>
      <c r="M30" s="124"/>
      <c r="N30" s="124"/>
      <c r="O30" s="124"/>
      <c r="P30" s="124"/>
      <c r="Q30" s="124"/>
      <c r="R30" s="124"/>
      <c r="S30" s="124"/>
      <c r="T30" s="124"/>
      <c r="U30" s="124"/>
      <c r="V30" s="124"/>
      <c r="W30" s="125"/>
    </row>
    <row r="31" spans="2:27" ht="1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27.75" customHeight="1" thickTop="1">
      <c r="B32" s="123" t="s">
        <v>2415</v>
      </c>
      <c r="C32" s="124"/>
      <c r="D32" s="124"/>
      <c r="E32" s="124"/>
      <c r="F32" s="124"/>
      <c r="G32" s="124"/>
      <c r="H32" s="124"/>
      <c r="I32" s="124"/>
      <c r="J32" s="124"/>
      <c r="K32" s="124"/>
      <c r="L32" s="124"/>
      <c r="M32" s="124"/>
      <c r="N32" s="124"/>
      <c r="O32" s="124"/>
      <c r="P32" s="124"/>
      <c r="Q32" s="124"/>
      <c r="R32" s="124"/>
      <c r="S32" s="124"/>
      <c r="T32" s="124"/>
      <c r="U32" s="124"/>
      <c r="V32" s="124"/>
      <c r="W32" s="125"/>
    </row>
    <row r="33" spans="2:23"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C5:W5"/>
    <mergeCell ref="A1:P1"/>
    <mergeCell ref="B2:W2"/>
    <mergeCell ref="D4:H4"/>
    <mergeCell ref="J4:K4"/>
    <mergeCell ref="M4:Q4"/>
    <mergeCell ref="S4:U4"/>
    <mergeCell ref="V4:W4"/>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15:I15"/>
    <mergeCell ref="L15:Q15"/>
    <mergeCell ref="T15:W15"/>
    <mergeCell ref="C16:W16"/>
    <mergeCell ref="B18:T18"/>
    <mergeCell ref="U18:W18"/>
    <mergeCell ref="U19:U20"/>
    <mergeCell ref="V19:V20"/>
    <mergeCell ref="W19:W20"/>
    <mergeCell ref="B21:L21"/>
    <mergeCell ref="M21:N21"/>
    <mergeCell ref="O21:P21"/>
    <mergeCell ref="Q21:R21"/>
    <mergeCell ref="B19:L20"/>
    <mergeCell ref="M19:N20"/>
    <mergeCell ref="O19:P20"/>
    <mergeCell ref="Q19:R20"/>
    <mergeCell ref="S19:S20"/>
    <mergeCell ref="T19:T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orientation="landscape" r:id="rId1"/>
  <headerFooter>
    <oddFooter>&amp;R&amp;P de &amp;N</oddFooter>
  </headerFooter>
  <rowBreaks count="1" manualBreakCount="1">
    <brk id="16" min="1" max="22"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tabColor indexed="53"/>
  </sheetPr>
  <dimension ref="A1:AA37"/>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1777</v>
      </c>
      <c r="D4" s="176" t="s">
        <v>59</v>
      </c>
      <c r="E4" s="176"/>
      <c r="F4" s="176"/>
      <c r="G4" s="176"/>
      <c r="H4" s="177"/>
      <c r="J4" s="178" t="s">
        <v>131</v>
      </c>
      <c r="K4" s="176"/>
      <c r="L4" s="71" t="s">
        <v>1797</v>
      </c>
      <c r="M4" s="179" t="s">
        <v>1796</v>
      </c>
      <c r="N4" s="179"/>
      <c r="O4" s="179"/>
      <c r="P4" s="179"/>
      <c r="Q4" s="180"/>
      <c r="R4" s="72"/>
      <c r="S4" s="181" t="s">
        <v>2124</v>
      </c>
      <c r="T4" s="182"/>
      <c r="U4" s="182"/>
      <c r="V4" s="166" t="s">
        <v>1782</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1784</v>
      </c>
      <c r="D6" s="159" t="s">
        <v>1795</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1794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1793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1792</v>
      </c>
      <c r="C21" s="140"/>
      <c r="D21" s="140"/>
      <c r="E21" s="140"/>
      <c r="F21" s="140"/>
      <c r="G21" s="140"/>
      <c r="H21" s="140"/>
      <c r="I21" s="140"/>
      <c r="J21" s="140"/>
      <c r="K21" s="140"/>
      <c r="L21" s="140"/>
      <c r="M21" s="141" t="s">
        <v>1784</v>
      </c>
      <c r="N21" s="141"/>
      <c r="O21" s="141" t="s">
        <v>77</v>
      </c>
      <c r="P21" s="141"/>
      <c r="Q21" s="141" t="s">
        <v>86</v>
      </c>
      <c r="R21" s="141"/>
      <c r="S21" s="84" t="s">
        <v>85</v>
      </c>
      <c r="T21" s="84" t="s">
        <v>254</v>
      </c>
      <c r="U21" s="84" t="s">
        <v>89</v>
      </c>
      <c r="V21" s="84">
        <f>+IF(ISERR(U21/T21*100),"N/A",ROUND(U21/T21*100,2))</f>
        <v>200</v>
      </c>
      <c r="W21" s="85">
        <f>+IF(ISERR(U21/S21*100),"N/A",ROUND(U21/S21*100,2))</f>
        <v>50</v>
      </c>
    </row>
    <row r="22" spans="2:27" ht="56.25" customHeight="1">
      <c r="B22" s="139" t="s">
        <v>1791</v>
      </c>
      <c r="C22" s="140"/>
      <c r="D22" s="140"/>
      <c r="E22" s="140"/>
      <c r="F22" s="140"/>
      <c r="G22" s="140"/>
      <c r="H22" s="140"/>
      <c r="I22" s="140"/>
      <c r="J22" s="140"/>
      <c r="K22" s="140"/>
      <c r="L22" s="140"/>
      <c r="M22" s="141" t="s">
        <v>1784</v>
      </c>
      <c r="N22" s="141"/>
      <c r="O22" s="141" t="s">
        <v>77</v>
      </c>
      <c r="P22" s="141"/>
      <c r="Q22" s="141" t="s">
        <v>86</v>
      </c>
      <c r="R22" s="141"/>
      <c r="S22" s="84" t="s">
        <v>85</v>
      </c>
      <c r="T22" s="84" t="s">
        <v>250</v>
      </c>
      <c r="U22" s="84" t="s">
        <v>1790</v>
      </c>
      <c r="V22" s="84">
        <f>+IF(ISERR(U22/T22*100),"N/A",ROUND(U22/T22*100,2))</f>
        <v>1.9</v>
      </c>
      <c r="W22" s="85">
        <f>+IF(ISERR(U22/S22*100),"N/A",ROUND(U22/S22*100,2))</f>
        <v>0.38</v>
      </c>
    </row>
    <row r="23" spans="2:27" ht="56.25" customHeight="1">
      <c r="B23" s="139" t="s">
        <v>1789</v>
      </c>
      <c r="C23" s="140"/>
      <c r="D23" s="140"/>
      <c r="E23" s="140"/>
      <c r="F23" s="140"/>
      <c r="G23" s="140"/>
      <c r="H23" s="140"/>
      <c r="I23" s="140"/>
      <c r="J23" s="140"/>
      <c r="K23" s="140"/>
      <c r="L23" s="140"/>
      <c r="M23" s="141" t="s">
        <v>1784</v>
      </c>
      <c r="N23" s="141"/>
      <c r="O23" s="141" t="s">
        <v>77</v>
      </c>
      <c r="P23" s="141"/>
      <c r="Q23" s="141" t="s">
        <v>86</v>
      </c>
      <c r="R23" s="141"/>
      <c r="S23" s="84" t="s">
        <v>85</v>
      </c>
      <c r="T23" s="84" t="s">
        <v>1788</v>
      </c>
      <c r="U23" s="84" t="s">
        <v>1787</v>
      </c>
      <c r="V23" s="84">
        <f>+IF(ISERR(U23/T23*100),"N/A",ROUND(U23/T23*100,2))</f>
        <v>200.03</v>
      </c>
      <c r="W23" s="85">
        <f>+IF(ISERR(U23/S23*100),"N/A",ROUND(U23/S23*100,2))</f>
        <v>66.67</v>
      </c>
    </row>
    <row r="24" spans="2:27" ht="56.25" customHeight="1">
      <c r="B24" s="139" t="s">
        <v>1786</v>
      </c>
      <c r="C24" s="140"/>
      <c r="D24" s="140"/>
      <c r="E24" s="140"/>
      <c r="F24" s="140"/>
      <c r="G24" s="140"/>
      <c r="H24" s="140"/>
      <c r="I24" s="140"/>
      <c r="J24" s="140"/>
      <c r="K24" s="140"/>
      <c r="L24" s="140"/>
      <c r="M24" s="141" t="s">
        <v>1784</v>
      </c>
      <c r="N24" s="141"/>
      <c r="O24" s="141" t="s">
        <v>77</v>
      </c>
      <c r="P24" s="141"/>
      <c r="Q24" s="141" t="s">
        <v>86</v>
      </c>
      <c r="R24" s="141"/>
      <c r="S24" s="84" t="s">
        <v>85</v>
      </c>
      <c r="T24" s="84" t="s">
        <v>254</v>
      </c>
      <c r="U24" s="84" t="s">
        <v>254</v>
      </c>
      <c r="V24" s="84">
        <f>+IF(ISERR(U24/T24*100),"N/A",ROUND(U24/T24*100,2))</f>
        <v>100</v>
      </c>
      <c r="W24" s="85">
        <f>+IF(ISERR(U24/S24*100),"N/A",ROUND(U24/S24*100,2))</f>
        <v>25</v>
      </c>
    </row>
    <row r="25" spans="2:27" ht="56.25" customHeight="1" thickBot="1">
      <c r="B25" s="139" t="s">
        <v>1785</v>
      </c>
      <c r="C25" s="140"/>
      <c r="D25" s="140"/>
      <c r="E25" s="140"/>
      <c r="F25" s="140"/>
      <c r="G25" s="140"/>
      <c r="H25" s="140"/>
      <c r="I25" s="140"/>
      <c r="J25" s="140"/>
      <c r="K25" s="140"/>
      <c r="L25" s="140"/>
      <c r="M25" s="141" t="s">
        <v>1784</v>
      </c>
      <c r="N25" s="141"/>
      <c r="O25" s="141" t="s">
        <v>77</v>
      </c>
      <c r="P25" s="141"/>
      <c r="Q25" s="141" t="s">
        <v>86</v>
      </c>
      <c r="R25" s="141"/>
      <c r="S25" s="84" t="s">
        <v>85</v>
      </c>
      <c r="T25" s="84" t="s">
        <v>1783</v>
      </c>
      <c r="U25" s="84" t="s">
        <v>1783</v>
      </c>
      <c r="V25" s="84">
        <f>+IF(ISERR(U25/T25*100),"N/A",ROUND(U25/T25*100,2))</f>
        <v>100</v>
      </c>
      <c r="W25" s="85">
        <f>+IF(ISERR(U25/S25*100),"N/A",ROUND(U25/S25*100,2))</f>
        <v>61.33</v>
      </c>
    </row>
    <row r="26" spans="2:27" ht="21.75" customHeight="1" thickTop="1" thickBot="1">
      <c r="B26" s="66" t="s">
        <v>82</v>
      </c>
      <c r="C26" s="67"/>
      <c r="D26" s="67"/>
      <c r="E26" s="67"/>
      <c r="F26" s="67"/>
      <c r="G26" s="67"/>
      <c r="H26" s="68"/>
      <c r="I26" s="68"/>
      <c r="J26" s="68"/>
      <c r="K26" s="68"/>
      <c r="L26" s="68"/>
      <c r="M26" s="68"/>
      <c r="N26" s="68"/>
      <c r="O26" s="68"/>
      <c r="P26" s="68"/>
      <c r="Q26" s="68"/>
      <c r="R26" s="68"/>
      <c r="S26" s="68"/>
      <c r="T26" s="68"/>
      <c r="U26" s="68"/>
      <c r="V26" s="68"/>
      <c r="W26" s="69"/>
      <c r="X26" s="76"/>
    </row>
    <row r="27" spans="2:27" ht="29.25" customHeight="1" thickTop="1" thickBot="1">
      <c r="B27" s="142" t="s">
        <v>2409</v>
      </c>
      <c r="C27" s="143"/>
      <c r="D27" s="143"/>
      <c r="E27" s="143"/>
      <c r="F27" s="143"/>
      <c r="G27" s="143"/>
      <c r="H27" s="143"/>
      <c r="I27" s="143"/>
      <c r="J27" s="143"/>
      <c r="K27" s="143"/>
      <c r="L27" s="143"/>
      <c r="M27" s="143"/>
      <c r="N27" s="143"/>
      <c r="O27" s="143"/>
      <c r="P27" s="143"/>
      <c r="Q27" s="144"/>
      <c r="R27" s="86" t="s">
        <v>81</v>
      </c>
      <c r="S27" s="132" t="s">
        <v>80</v>
      </c>
      <c r="T27" s="132"/>
      <c r="U27" s="87" t="s">
        <v>79</v>
      </c>
      <c r="V27" s="133" t="s">
        <v>78</v>
      </c>
      <c r="W27" s="134"/>
    </row>
    <row r="28" spans="2:27" ht="30.75" customHeight="1" thickBot="1">
      <c r="B28" s="145"/>
      <c r="C28" s="146"/>
      <c r="D28" s="146"/>
      <c r="E28" s="146"/>
      <c r="F28" s="146"/>
      <c r="G28" s="146"/>
      <c r="H28" s="146"/>
      <c r="I28" s="146"/>
      <c r="J28" s="146"/>
      <c r="K28" s="146"/>
      <c r="L28" s="146"/>
      <c r="M28" s="146"/>
      <c r="N28" s="146"/>
      <c r="O28" s="146"/>
      <c r="P28" s="146"/>
      <c r="Q28" s="147"/>
      <c r="R28" s="88" t="s">
        <v>76</v>
      </c>
      <c r="S28" s="88" t="s">
        <v>76</v>
      </c>
      <c r="T28" s="88" t="s">
        <v>77</v>
      </c>
      <c r="U28" s="88" t="s">
        <v>76</v>
      </c>
      <c r="V28" s="88" t="s">
        <v>75</v>
      </c>
      <c r="W28" s="89" t="s">
        <v>74</v>
      </c>
      <c r="Y28" s="76"/>
    </row>
    <row r="29" spans="2:27" ht="23.25" customHeight="1" thickBot="1">
      <c r="B29" s="135" t="s">
        <v>73</v>
      </c>
      <c r="C29" s="136"/>
      <c r="D29" s="136"/>
      <c r="E29" s="90" t="s">
        <v>1781</v>
      </c>
      <c r="F29" s="90"/>
      <c r="G29" s="90"/>
      <c r="H29" s="91"/>
      <c r="I29" s="91"/>
      <c r="J29" s="91"/>
      <c r="K29" s="91"/>
      <c r="L29" s="91"/>
      <c r="M29" s="91"/>
      <c r="N29" s="91"/>
      <c r="O29" s="91"/>
      <c r="P29" s="92"/>
      <c r="Q29" s="92"/>
      <c r="R29" s="93" t="s">
        <v>1782</v>
      </c>
      <c r="S29" s="93" t="s">
        <v>72</v>
      </c>
      <c r="T29" s="92"/>
      <c r="U29" s="93" t="s">
        <v>1778</v>
      </c>
      <c r="V29" s="92"/>
      <c r="W29" s="94">
        <f>+IF(ISERR(U29/R29*100),"N/A",ROUND(U29/R29*100,2))</f>
        <v>40.03</v>
      </c>
    </row>
    <row r="30" spans="2:27" ht="26.25" customHeight="1" thickBot="1">
      <c r="B30" s="137" t="s">
        <v>71</v>
      </c>
      <c r="C30" s="138"/>
      <c r="D30" s="138"/>
      <c r="E30" s="95" t="s">
        <v>1781</v>
      </c>
      <c r="F30" s="95"/>
      <c r="G30" s="95"/>
      <c r="H30" s="96"/>
      <c r="I30" s="96"/>
      <c r="J30" s="96"/>
      <c r="K30" s="96"/>
      <c r="L30" s="96"/>
      <c r="M30" s="96"/>
      <c r="N30" s="96"/>
      <c r="O30" s="96"/>
      <c r="P30" s="97"/>
      <c r="Q30" s="97"/>
      <c r="R30" s="98" t="s">
        <v>1780</v>
      </c>
      <c r="S30" s="98" t="s">
        <v>1779</v>
      </c>
      <c r="T30" s="98">
        <f>+IF(ISERR(S30/R30*100),"N/A",ROUND(S30/R30*100,2))</f>
        <v>54.36</v>
      </c>
      <c r="U30" s="98" t="s">
        <v>1778</v>
      </c>
      <c r="V30" s="98">
        <f>+IF(ISERR(U30/S30*100),"N/A",ROUND(U30/S30*100,2))</f>
        <v>74.14</v>
      </c>
      <c r="W30" s="99">
        <f>+IF(ISERR(U30/R30*100),"N/A",ROUND(U30/R30*100,2))</f>
        <v>40.299999999999997</v>
      </c>
    </row>
    <row r="31" spans="2:27" ht="22.5" customHeight="1" thickTop="1" thickBot="1">
      <c r="B31" s="66" t="s">
        <v>66</v>
      </c>
      <c r="C31" s="67"/>
      <c r="D31" s="67"/>
      <c r="E31" s="67"/>
      <c r="F31" s="67"/>
      <c r="G31" s="67"/>
      <c r="H31" s="68"/>
      <c r="I31" s="68"/>
      <c r="J31" s="68"/>
      <c r="K31" s="68"/>
      <c r="L31" s="68"/>
      <c r="M31" s="68"/>
      <c r="N31" s="68"/>
      <c r="O31" s="68"/>
      <c r="P31" s="68"/>
      <c r="Q31" s="68"/>
      <c r="R31" s="68"/>
      <c r="S31" s="68"/>
      <c r="T31" s="68"/>
      <c r="U31" s="68"/>
      <c r="V31" s="68"/>
      <c r="W31" s="69"/>
    </row>
    <row r="32" spans="2:27" ht="37.5" customHeight="1" thickTop="1">
      <c r="B32" s="123" t="s">
        <v>2184</v>
      </c>
      <c r="C32" s="124"/>
      <c r="D32" s="124"/>
      <c r="E32" s="124"/>
      <c r="F32" s="124"/>
      <c r="G32" s="124"/>
      <c r="H32" s="124"/>
      <c r="I32" s="124"/>
      <c r="J32" s="124"/>
      <c r="K32" s="124"/>
      <c r="L32" s="124"/>
      <c r="M32" s="124"/>
      <c r="N32" s="124"/>
      <c r="O32" s="124"/>
      <c r="P32" s="124"/>
      <c r="Q32" s="124"/>
      <c r="R32" s="124"/>
      <c r="S32" s="124"/>
      <c r="T32" s="124"/>
      <c r="U32" s="124"/>
      <c r="V32" s="124"/>
      <c r="W32" s="125"/>
    </row>
    <row r="33" spans="2:23" ht="73"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2185</v>
      </c>
      <c r="C34" s="124"/>
      <c r="D34" s="124"/>
      <c r="E34" s="124"/>
      <c r="F34" s="124"/>
      <c r="G34" s="124"/>
      <c r="H34" s="124"/>
      <c r="I34" s="124"/>
      <c r="J34" s="124"/>
      <c r="K34" s="124"/>
      <c r="L34" s="124"/>
      <c r="M34" s="124"/>
      <c r="N34" s="124"/>
      <c r="O34" s="124"/>
      <c r="P34" s="124"/>
      <c r="Q34" s="124"/>
      <c r="R34" s="124"/>
      <c r="S34" s="124"/>
      <c r="T34" s="124"/>
      <c r="U34" s="124"/>
      <c r="V34" s="124"/>
      <c r="W34" s="125"/>
    </row>
    <row r="35" spans="2:23" ht="77"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2186</v>
      </c>
      <c r="C36" s="124"/>
      <c r="D36" s="124"/>
      <c r="E36" s="124"/>
      <c r="F36" s="124"/>
      <c r="G36" s="124"/>
      <c r="H36" s="124"/>
      <c r="I36" s="124"/>
      <c r="J36" s="124"/>
      <c r="K36" s="124"/>
      <c r="L36" s="124"/>
      <c r="M36" s="124"/>
      <c r="N36" s="124"/>
      <c r="O36" s="124"/>
      <c r="P36" s="124"/>
      <c r="Q36" s="124"/>
      <c r="R36" s="124"/>
      <c r="S36" s="124"/>
      <c r="T36" s="124"/>
      <c r="U36" s="124"/>
      <c r="V36" s="124"/>
      <c r="W36" s="125"/>
    </row>
    <row r="37" spans="2:23" ht="24.5" customHeight="1" thickBot="1">
      <c r="B37" s="129"/>
      <c r="C37" s="130"/>
      <c r="D37" s="130"/>
      <c r="E37" s="130"/>
      <c r="F37" s="130"/>
      <c r="G37" s="130"/>
      <c r="H37" s="130"/>
      <c r="I37" s="130"/>
      <c r="J37" s="130"/>
      <c r="K37" s="130"/>
      <c r="L37" s="130"/>
      <c r="M37" s="130"/>
      <c r="N37" s="130"/>
      <c r="O37" s="130"/>
      <c r="P37" s="130"/>
      <c r="Q37" s="130"/>
      <c r="R37" s="130"/>
      <c r="S37" s="130"/>
      <c r="T37" s="130"/>
      <c r="U37" s="130"/>
      <c r="V37" s="130"/>
      <c r="W37" s="131"/>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1777</v>
      </c>
      <c r="D4" s="176" t="s">
        <v>59</v>
      </c>
      <c r="E4" s="176"/>
      <c r="F4" s="176"/>
      <c r="G4" s="176"/>
      <c r="H4" s="177"/>
      <c r="J4" s="178" t="s">
        <v>131</v>
      </c>
      <c r="K4" s="176"/>
      <c r="L4" s="71" t="s">
        <v>1810</v>
      </c>
      <c r="M4" s="179" t="s">
        <v>1809</v>
      </c>
      <c r="N4" s="179"/>
      <c r="O4" s="179"/>
      <c r="P4" s="179"/>
      <c r="Q4" s="180"/>
      <c r="R4" s="72"/>
      <c r="S4" s="181" t="s">
        <v>2124</v>
      </c>
      <c r="T4" s="182"/>
      <c r="U4" s="182"/>
      <c r="V4" s="166" t="s">
        <v>1808</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1784</v>
      </c>
      <c r="D6" s="159" t="s">
        <v>1795</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86" customHeight="1" thickTop="1" thickBot="1">
      <c r="B10" s="77" t="s">
        <v>118</v>
      </c>
      <c r="C10" s="166" t="s">
        <v>1807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1793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1806</v>
      </c>
      <c r="C21" s="140"/>
      <c r="D21" s="140"/>
      <c r="E21" s="140"/>
      <c r="F21" s="140"/>
      <c r="G21" s="140"/>
      <c r="H21" s="140"/>
      <c r="I21" s="140"/>
      <c r="J21" s="140"/>
      <c r="K21" s="140"/>
      <c r="L21" s="140"/>
      <c r="M21" s="141" t="s">
        <v>1784</v>
      </c>
      <c r="N21" s="141"/>
      <c r="O21" s="141" t="s">
        <v>77</v>
      </c>
      <c r="P21" s="141"/>
      <c r="Q21" s="141" t="s">
        <v>86</v>
      </c>
      <c r="R21" s="141"/>
      <c r="S21" s="84" t="s">
        <v>1805</v>
      </c>
      <c r="T21" s="84" t="s">
        <v>1804</v>
      </c>
      <c r="U21" s="84" t="s">
        <v>1803</v>
      </c>
      <c r="V21" s="84">
        <f>+IF(ISERR(U21/T21*100),"N/A",ROUND(U21/T21*100,2))</f>
        <v>89.48</v>
      </c>
      <c r="W21" s="85">
        <f>+IF(ISERR(U21/S21*100),"N/A",ROUND(U21/S21*100,2))</f>
        <v>89.52</v>
      </c>
    </row>
    <row r="22" spans="2:27" ht="56.25" customHeight="1" thickBot="1">
      <c r="B22" s="139" t="s">
        <v>1802</v>
      </c>
      <c r="C22" s="140"/>
      <c r="D22" s="140"/>
      <c r="E22" s="140"/>
      <c r="F22" s="140"/>
      <c r="G22" s="140"/>
      <c r="H22" s="140"/>
      <c r="I22" s="140"/>
      <c r="J22" s="140"/>
      <c r="K22" s="140"/>
      <c r="L22" s="140"/>
      <c r="M22" s="141" t="s">
        <v>1784</v>
      </c>
      <c r="N22" s="141"/>
      <c r="O22" s="141" t="s">
        <v>77</v>
      </c>
      <c r="P22" s="141"/>
      <c r="Q22" s="141" t="s">
        <v>251</v>
      </c>
      <c r="R22" s="141"/>
      <c r="S22" s="84" t="s">
        <v>85</v>
      </c>
      <c r="T22" s="84" t="s">
        <v>85</v>
      </c>
      <c r="U22" s="84" t="s">
        <v>1801</v>
      </c>
      <c r="V22" s="84">
        <f>+IF(ISERR(U22/T22*100),"N/A",ROUND(U22/T22*100,2))</f>
        <v>103.15</v>
      </c>
      <c r="W22" s="85">
        <f>+IF(ISERR(U22/S22*100),"N/A",ROUND(U22/S22*100,2))</f>
        <v>103.15</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1781</v>
      </c>
      <c r="F26" s="90"/>
      <c r="G26" s="90"/>
      <c r="H26" s="91"/>
      <c r="I26" s="91"/>
      <c r="J26" s="91"/>
      <c r="K26" s="91"/>
      <c r="L26" s="91"/>
      <c r="M26" s="91"/>
      <c r="N26" s="91"/>
      <c r="O26" s="91"/>
      <c r="P26" s="92"/>
      <c r="Q26" s="92"/>
      <c r="R26" s="93" t="s">
        <v>1800</v>
      </c>
      <c r="S26" s="93" t="s">
        <v>72</v>
      </c>
      <c r="T26" s="92"/>
      <c r="U26" s="93" t="s">
        <v>1798</v>
      </c>
      <c r="V26" s="92"/>
      <c r="W26" s="94">
        <f>+IF(ISERR(U26/R26*100),"N/A",ROUND(U26/R26*100,2))</f>
        <v>98.25</v>
      </c>
    </row>
    <row r="27" spans="2:27" ht="26.25" customHeight="1" thickBot="1">
      <c r="B27" s="137" t="s">
        <v>71</v>
      </c>
      <c r="C27" s="138"/>
      <c r="D27" s="138"/>
      <c r="E27" s="95" t="s">
        <v>1781</v>
      </c>
      <c r="F27" s="95"/>
      <c r="G27" s="95"/>
      <c r="H27" s="96"/>
      <c r="I27" s="96"/>
      <c r="J27" s="96"/>
      <c r="K27" s="96"/>
      <c r="L27" s="96"/>
      <c r="M27" s="96"/>
      <c r="N27" s="96"/>
      <c r="O27" s="96"/>
      <c r="P27" s="97"/>
      <c r="Q27" s="97"/>
      <c r="R27" s="98" t="s">
        <v>1800</v>
      </c>
      <c r="S27" s="98" t="s">
        <v>1799</v>
      </c>
      <c r="T27" s="98">
        <f>+IF(ISERR(S27/R27*100),"N/A",ROUND(S27/R27*100,2))</f>
        <v>98.92</v>
      </c>
      <c r="U27" s="98" t="s">
        <v>1798</v>
      </c>
      <c r="V27" s="98">
        <f>+IF(ISERR(U27/S27*100),"N/A",ROUND(U27/S27*100,2))</f>
        <v>99.33</v>
      </c>
      <c r="W27" s="99">
        <f>+IF(ISERR(U27/R27*100),"N/A",ROUND(U27/R27*100,2))</f>
        <v>98.25</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2181</v>
      </c>
      <c r="C29" s="124"/>
      <c r="D29" s="124"/>
      <c r="E29" s="124"/>
      <c r="F29" s="124"/>
      <c r="G29" s="124"/>
      <c r="H29" s="124"/>
      <c r="I29" s="124"/>
      <c r="J29" s="124"/>
      <c r="K29" s="124"/>
      <c r="L29" s="124"/>
      <c r="M29" s="124"/>
      <c r="N29" s="124"/>
      <c r="O29" s="124"/>
      <c r="P29" s="124"/>
      <c r="Q29" s="124"/>
      <c r="R29" s="124"/>
      <c r="S29" s="124"/>
      <c r="T29" s="124"/>
      <c r="U29" s="124"/>
      <c r="V29" s="124"/>
      <c r="W29" s="125"/>
    </row>
    <row r="30" spans="2:27" ht="72"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2182</v>
      </c>
      <c r="C31" s="124"/>
      <c r="D31" s="124"/>
      <c r="E31" s="124"/>
      <c r="F31" s="124"/>
      <c r="G31" s="124"/>
      <c r="H31" s="124"/>
      <c r="I31" s="124"/>
      <c r="J31" s="124"/>
      <c r="K31" s="124"/>
      <c r="L31" s="124"/>
      <c r="M31" s="124"/>
      <c r="N31" s="124"/>
      <c r="O31" s="124"/>
      <c r="P31" s="124"/>
      <c r="Q31" s="124"/>
      <c r="R31" s="124"/>
      <c r="S31" s="124"/>
      <c r="T31" s="124"/>
      <c r="U31" s="124"/>
      <c r="V31" s="124"/>
      <c r="W31" s="125"/>
    </row>
    <row r="32" spans="2:27" ht="74.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2183</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1777</v>
      </c>
      <c r="D4" s="176" t="s">
        <v>59</v>
      </c>
      <c r="E4" s="176"/>
      <c r="F4" s="176"/>
      <c r="G4" s="176"/>
      <c r="H4" s="177"/>
      <c r="J4" s="178" t="s">
        <v>131</v>
      </c>
      <c r="K4" s="176"/>
      <c r="L4" s="71" t="s">
        <v>1833</v>
      </c>
      <c r="M4" s="179" t="s">
        <v>1832</v>
      </c>
      <c r="N4" s="179"/>
      <c r="O4" s="179"/>
      <c r="P4" s="179"/>
      <c r="Q4" s="180"/>
      <c r="R4" s="72"/>
      <c r="S4" s="181" t="s">
        <v>2124</v>
      </c>
      <c r="T4" s="182"/>
      <c r="U4" s="182"/>
      <c r="V4" s="166" t="s">
        <v>1831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1818</v>
      </c>
      <c r="D6" s="159" t="s">
        <v>1830</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1829</v>
      </c>
      <c r="K8" s="57" t="s">
        <v>1828</v>
      </c>
      <c r="L8" s="57" t="s">
        <v>1827</v>
      </c>
      <c r="M8" s="57" t="s">
        <v>1826</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02" customHeight="1" thickTop="1" thickBot="1">
      <c r="B10" s="77" t="s">
        <v>118</v>
      </c>
      <c r="C10" s="166" t="s">
        <v>1825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1824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1823</v>
      </c>
      <c r="C21" s="140"/>
      <c r="D21" s="140"/>
      <c r="E21" s="140"/>
      <c r="F21" s="140"/>
      <c r="G21" s="140"/>
      <c r="H21" s="140"/>
      <c r="I21" s="140"/>
      <c r="J21" s="140"/>
      <c r="K21" s="140"/>
      <c r="L21" s="140"/>
      <c r="M21" s="141" t="s">
        <v>1818</v>
      </c>
      <c r="N21" s="141"/>
      <c r="O21" s="141" t="s">
        <v>77</v>
      </c>
      <c r="P21" s="141"/>
      <c r="Q21" s="141" t="s">
        <v>86</v>
      </c>
      <c r="R21" s="141"/>
      <c r="S21" s="84" t="s">
        <v>1822</v>
      </c>
      <c r="T21" s="84" t="s">
        <v>1821</v>
      </c>
      <c r="U21" s="84" t="s">
        <v>1820</v>
      </c>
      <c r="V21" s="84">
        <f>+IF(ISERR(U21/T21*100),"N/A",ROUND(U21/T21*100,2))</f>
        <v>22.54</v>
      </c>
      <c r="W21" s="85">
        <f>+IF(ISERR(U21/S21*100),"N/A",ROUND(U21/S21*100,2))</f>
        <v>7.53</v>
      </c>
    </row>
    <row r="22" spans="2:27" ht="56.25" customHeight="1" thickBot="1">
      <c r="B22" s="139" t="s">
        <v>1819</v>
      </c>
      <c r="C22" s="140"/>
      <c r="D22" s="140"/>
      <c r="E22" s="140"/>
      <c r="F22" s="140"/>
      <c r="G22" s="140"/>
      <c r="H22" s="140"/>
      <c r="I22" s="140"/>
      <c r="J22" s="140"/>
      <c r="K22" s="140"/>
      <c r="L22" s="140"/>
      <c r="M22" s="141" t="s">
        <v>1818</v>
      </c>
      <c r="N22" s="141"/>
      <c r="O22" s="141" t="s">
        <v>1817</v>
      </c>
      <c r="P22" s="141"/>
      <c r="Q22" s="141" t="s">
        <v>86</v>
      </c>
      <c r="R22" s="141"/>
      <c r="S22" s="84" t="s">
        <v>781</v>
      </c>
      <c r="T22" s="84" t="s">
        <v>1816</v>
      </c>
      <c r="U22" s="84" t="s">
        <v>1815</v>
      </c>
      <c r="V22" s="84">
        <f>+IF(ISERR(U22/T22*100),"N/A",ROUND(U22/T22*100,2))</f>
        <v>468.93</v>
      </c>
      <c r="W22" s="85">
        <f>+IF(ISERR(U22/S22*100),"N/A",ROUND(U22/S22*100,2))</f>
        <v>95.16</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1813</v>
      </c>
      <c r="F26" s="90"/>
      <c r="G26" s="90"/>
      <c r="H26" s="91"/>
      <c r="I26" s="91"/>
      <c r="J26" s="91"/>
      <c r="K26" s="91"/>
      <c r="L26" s="91"/>
      <c r="M26" s="91"/>
      <c r="N26" s="91"/>
      <c r="O26" s="91"/>
      <c r="P26" s="92"/>
      <c r="Q26" s="92"/>
      <c r="R26" s="93" t="s">
        <v>1814</v>
      </c>
      <c r="S26" s="93" t="s">
        <v>72</v>
      </c>
      <c r="T26" s="92"/>
      <c r="U26" s="93" t="s">
        <v>1811</v>
      </c>
      <c r="V26" s="92"/>
      <c r="W26" s="94">
        <f>+IF(ISERR(U26/R26*100),"N/A",ROUND(U26/R26*100,2))</f>
        <v>36.94</v>
      </c>
    </row>
    <row r="27" spans="2:27" ht="26.25" customHeight="1" thickBot="1">
      <c r="B27" s="137" t="s">
        <v>71</v>
      </c>
      <c r="C27" s="138"/>
      <c r="D27" s="138"/>
      <c r="E27" s="95" t="s">
        <v>1813</v>
      </c>
      <c r="F27" s="95"/>
      <c r="G27" s="95"/>
      <c r="H27" s="96"/>
      <c r="I27" s="96"/>
      <c r="J27" s="96"/>
      <c r="K27" s="96"/>
      <c r="L27" s="96"/>
      <c r="M27" s="96"/>
      <c r="N27" s="96"/>
      <c r="O27" s="96"/>
      <c r="P27" s="97"/>
      <c r="Q27" s="97"/>
      <c r="R27" s="98" t="s">
        <v>1812</v>
      </c>
      <c r="S27" s="98" t="s">
        <v>1265</v>
      </c>
      <c r="T27" s="98">
        <f>+IF(ISERR(S27/R27*100),"N/A",ROUND(S27/R27*100,2))</f>
        <v>40.26</v>
      </c>
      <c r="U27" s="98" t="s">
        <v>1811</v>
      </c>
      <c r="V27" s="98">
        <f>+IF(ISERR(U27/S27*100),"N/A",ROUND(U27/S27*100,2))</f>
        <v>97.31</v>
      </c>
      <c r="W27" s="99">
        <f>+IF(ISERR(U27/R27*100),"N/A",ROUND(U27/R27*100,2))</f>
        <v>39.18</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2178</v>
      </c>
      <c r="C29" s="124"/>
      <c r="D29" s="124"/>
      <c r="E29" s="124"/>
      <c r="F29" s="124"/>
      <c r="G29" s="124"/>
      <c r="H29" s="124"/>
      <c r="I29" s="124"/>
      <c r="J29" s="124"/>
      <c r="K29" s="124"/>
      <c r="L29" s="124"/>
      <c r="M29" s="124"/>
      <c r="N29" s="124"/>
      <c r="O29" s="124"/>
      <c r="P29" s="124"/>
      <c r="Q29" s="124"/>
      <c r="R29" s="124"/>
      <c r="S29" s="124"/>
      <c r="T29" s="124"/>
      <c r="U29" s="124"/>
      <c r="V29" s="124"/>
      <c r="W29" s="125"/>
    </row>
    <row r="30" spans="2:27" ht="50"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2179</v>
      </c>
      <c r="C31" s="124"/>
      <c r="D31" s="124"/>
      <c r="E31" s="124"/>
      <c r="F31" s="124"/>
      <c r="G31" s="124"/>
      <c r="H31" s="124"/>
      <c r="I31" s="124"/>
      <c r="J31" s="124"/>
      <c r="K31" s="124"/>
      <c r="L31" s="124"/>
      <c r="M31" s="124"/>
      <c r="N31" s="124"/>
      <c r="O31" s="124"/>
      <c r="P31" s="124"/>
      <c r="Q31" s="124"/>
      <c r="R31" s="124"/>
      <c r="S31" s="124"/>
      <c r="T31" s="124"/>
      <c r="U31" s="124"/>
      <c r="V31" s="124"/>
      <c r="W31" s="125"/>
    </row>
    <row r="32" spans="2:27" ht="64.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2180</v>
      </c>
      <c r="C33" s="124"/>
      <c r="D33" s="124"/>
      <c r="E33" s="124"/>
      <c r="F33" s="124"/>
      <c r="G33" s="124"/>
      <c r="H33" s="124"/>
      <c r="I33" s="124"/>
      <c r="J33" s="124"/>
      <c r="K33" s="124"/>
      <c r="L33" s="124"/>
      <c r="M33" s="124"/>
      <c r="N33" s="124"/>
      <c r="O33" s="124"/>
      <c r="P33" s="124"/>
      <c r="Q33" s="124"/>
      <c r="R33" s="124"/>
      <c r="S33" s="124"/>
      <c r="T33" s="124"/>
      <c r="U33" s="124"/>
      <c r="V33" s="124"/>
      <c r="W33" s="125"/>
    </row>
    <row r="34" spans="2:23" ht="50.5" customHeight="1"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1858</v>
      </c>
      <c r="D4" s="176" t="s">
        <v>60</v>
      </c>
      <c r="E4" s="176"/>
      <c r="F4" s="176"/>
      <c r="G4" s="176"/>
      <c r="H4" s="177"/>
      <c r="J4" s="178" t="s">
        <v>131</v>
      </c>
      <c r="K4" s="176"/>
      <c r="L4" s="71" t="s">
        <v>1857</v>
      </c>
      <c r="M4" s="179" t="s">
        <v>1856</v>
      </c>
      <c r="N4" s="179"/>
      <c r="O4" s="179"/>
      <c r="P4" s="179"/>
      <c r="Q4" s="180"/>
      <c r="R4" s="72"/>
      <c r="S4" s="181" t="s">
        <v>2124</v>
      </c>
      <c r="T4" s="182"/>
      <c r="U4" s="182"/>
      <c r="V4" s="166" t="s">
        <v>1855</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1843</v>
      </c>
      <c r="D6" s="159" t="s">
        <v>1854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1365</v>
      </c>
      <c r="D7" s="171" t="s">
        <v>1853</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1852</v>
      </c>
      <c r="K8" s="57" t="s">
        <v>1851</v>
      </c>
      <c r="L8" s="57" t="s">
        <v>1850</v>
      </c>
      <c r="M8" s="57" t="s">
        <v>1849</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20" customHeight="1" thickTop="1" thickBot="1">
      <c r="B10" s="77" t="s">
        <v>118</v>
      </c>
      <c r="C10" s="166" t="s">
        <v>1848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1847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1846</v>
      </c>
      <c r="C21" s="140"/>
      <c r="D21" s="140"/>
      <c r="E21" s="140"/>
      <c r="F21" s="140"/>
      <c r="G21" s="140"/>
      <c r="H21" s="140"/>
      <c r="I21" s="140"/>
      <c r="J21" s="140"/>
      <c r="K21" s="140"/>
      <c r="L21" s="140"/>
      <c r="M21" s="141" t="s">
        <v>1365</v>
      </c>
      <c r="N21" s="141"/>
      <c r="O21" s="141" t="s">
        <v>77</v>
      </c>
      <c r="P21" s="141"/>
      <c r="Q21" s="141" t="s">
        <v>86</v>
      </c>
      <c r="R21" s="141"/>
      <c r="S21" s="84" t="s">
        <v>85</v>
      </c>
      <c r="T21" s="84" t="s">
        <v>348</v>
      </c>
      <c r="U21" s="84" t="s">
        <v>1845</v>
      </c>
      <c r="V21" s="84">
        <f>+IF(ISERR(U21/T21*100),"N/A",ROUND(U21/T21*100,2))</f>
        <v>54.5</v>
      </c>
      <c r="W21" s="85">
        <f>+IF(ISERR(U21/S21*100),"N/A",ROUND(U21/S21*100,2))</f>
        <v>28.34</v>
      </c>
    </row>
    <row r="22" spans="2:27" ht="56.25" customHeight="1" thickBot="1">
      <c r="B22" s="139" t="s">
        <v>1844</v>
      </c>
      <c r="C22" s="140"/>
      <c r="D22" s="140"/>
      <c r="E22" s="140"/>
      <c r="F22" s="140"/>
      <c r="G22" s="140"/>
      <c r="H22" s="140"/>
      <c r="I22" s="140"/>
      <c r="J22" s="140"/>
      <c r="K22" s="140"/>
      <c r="L22" s="140"/>
      <c r="M22" s="141" t="s">
        <v>1843</v>
      </c>
      <c r="N22" s="141"/>
      <c r="O22" s="141" t="s">
        <v>77</v>
      </c>
      <c r="P22" s="141"/>
      <c r="Q22" s="141" t="s">
        <v>86</v>
      </c>
      <c r="R22" s="141"/>
      <c r="S22" s="84" t="s">
        <v>806</v>
      </c>
      <c r="T22" s="84" t="s">
        <v>806</v>
      </c>
      <c r="U22" s="84" t="s">
        <v>806</v>
      </c>
      <c r="V22" s="84">
        <f>+IF(ISERR(U22/T22*100),"N/A",ROUND(U22/T22*100,2))</f>
        <v>100</v>
      </c>
      <c r="W22" s="85">
        <f>+IF(ISERR(U22/S22*100),"N/A",ROUND(U22/S22*100,2))</f>
        <v>100</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1364</v>
      </c>
      <c r="F26" s="90"/>
      <c r="G26" s="90"/>
      <c r="H26" s="91"/>
      <c r="I26" s="91"/>
      <c r="J26" s="91"/>
      <c r="K26" s="91"/>
      <c r="L26" s="91"/>
      <c r="M26" s="91"/>
      <c r="N26" s="91"/>
      <c r="O26" s="91"/>
      <c r="P26" s="92"/>
      <c r="Q26" s="92"/>
      <c r="R26" s="93" t="s">
        <v>1842</v>
      </c>
      <c r="S26" s="93" t="s">
        <v>72</v>
      </c>
      <c r="T26" s="92"/>
      <c r="U26" s="93" t="s">
        <v>1839</v>
      </c>
      <c r="V26" s="92"/>
      <c r="W26" s="94">
        <f>+IF(ISERR(U26/R26*100),"N/A",ROUND(U26/R26*100,2))</f>
        <v>27.35</v>
      </c>
    </row>
    <row r="27" spans="2:27" ht="26.25" customHeight="1">
      <c r="B27" s="137" t="s">
        <v>71</v>
      </c>
      <c r="C27" s="138"/>
      <c r="D27" s="138"/>
      <c r="E27" s="95" t="s">
        <v>1364</v>
      </c>
      <c r="F27" s="95"/>
      <c r="G27" s="95"/>
      <c r="H27" s="96"/>
      <c r="I27" s="96"/>
      <c r="J27" s="96"/>
      <c r="K27" s="96"/>
      <c r="L27" s="96"/>
      <c r="M27" s="96"/>
      <c r="N27" s="96"/>
      <c r="O27" s="96"/>
      <c r="P27" s="97"/>
      <c r="Q27" s="97"/>
      <c r="R27" s="98" t="s">
        <v>1841</v>
      </c>
      <c r="S27" s="98" t="s">
        <v>1840</v>
      </c>
      <c r="T27" s="98">
        <f>+IF(ISERR(S27/R27*100),"N/A",ROUND(S27/R27*100,2))</f>
        <v>31.6</v>
      </c>
      <c r="U27" s="98" t="s">
        <v>1839</v>
      </c>
      <c r="V27" s="98">
        <f>+IF(ISERR(U27/S27*100),"N/A",ROUND(U27/S27*100,2))</f>
        <v>92.13</v>
      </c>
      <c r="W27" s="99">
        <f>+IF(ISERR(U27/R27*100),"N/A",ROUND(U27/R27*100,2))</f>
        <v>29.11</v>
      </c>
    </row>
    <row r="28" spans="2:27" ht="23.25" customHeight="1" thickBot="1">
      <c r="B28" s="135" t="s">
        <v>73</v>
      </c>
      <c r="C28" s="136"/>
      <c r="D28" s="136"/>
      <c r="E28" s="90" t="s">
        <v>1837</v>
      </c>
      <c r="F28" s="90"/>
      <c r="G28" s="90"/>
      <c r="H28" s="91"/>
      <c r="I28" s="91"/>
      <c r="J28" s="91"/>
      <c r="K28" s="91"/>
      <c r="L28" s="91"/>
      <c r="M28" s="91"/>
      <c r="N28" s="91"/>
      <c r="O28" s="91"/>
      <c r="P28" s="92"/>
      <c r="Q28" s="92"/>
      <c r="R28" s="93" t="s">
        <v>1838</v>
      </c>
      <c r="S28" s="93" t="s">
        <v>72</v>
      </c>
      <c r="T28" s="92"/>
      <c r="U28" s="93" t="s">
        <v>1834</v>
      </c>
      <c r="V28" s="92"/>
      <c r="W28" s="94">
        <f>+IF(ISERR(U28/R28*100),"N/A",ROUND(U28/R28*100,2))</f>
        <v>38.24</v>
      </c>
    </row>
    <row r="29" spans="2:27" ht="26.25" customHeight="1" thickBot="1">
      <c r="B29" s="137" t="s">
        <v>71</v>
      </c>
      <c r="C29" s="138"/>
      <c r="D29" s="138"/>
      <c r="E29" s="95" t="s">
        <v>1837</v>
      </c>
      <c r="F29" s="95"/>
      <c r="G29" s="95"/>
      <c r="H29" s="96"/>
      <c r="I29" s="96"/>
      <c r="J29" s="96"/>
      <c r="K29" s="96"/>
      <c r="L29" s="96"/>
      <c r="M29" s="96"/>
      <c r="N29" s="96"/>
      <c r="O29" s="96"/>
      <c r="P29" s="97"/>
      <c r="Q29" s="97"/>
      <c r="R29" s="98" t="s">
        <v>1836</v>
      </c>
      <c r="S29" s="98" t="s">
        <v>1835</v>
      </c>
      <c r="T29" s="98">
        <f>+IF(ISERR(S29/R29*100),"N/A",ROUND(S29/R29*100,2))</f>
        <v>34.799999999999997</v>
      </c>
      <c r="U29" s="98" t="s">
        <v>1834</v>
      </c>
      <c r="V29" s="98">
        <f>+IF(ISERR(U29/S29*100),"N/A",ROUND(U29/S29*100,2))</f>
        <v>95.59</v>
      </c>
      <c r="W29" s="99">
        <f>+IF(ISERR(U29/R29*100),"N/A",ROUND(U29/R29*100,2))</f>
        <v>33.270000000000003</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2175</v>
      </c>
      <c r="C31" s="124"/>
      <c r="D31" s="124"/>
      <c r="E31" s="124"/>
      <c r="F31" s="124"/>
      <c r="G31" s="124"/>
      <c r="H31" s="124"/>
      <c r="I31" s="124"/>
      <c r="J31" s="124"/>
      <c r="K31" s="124"/>
      <c r="L31" s="124"/>
      <c r="M31" s="124"/>
      <c r="N31" s="124"/>
      <c r="O31" s="124"/>
      <c r="P31" s="124"/>
      <c r="Q31" s="124"/>
      <c r="R31" s="124"/>
      <c r="S31" s="124"/>
      <c r="T31" s="124"/>
      <c r="U31" s="124"/>
      <c r="V31" s="124"/>
      <c r="W31" s="125"/>
    </row>
    <row r="32" spans="2:27" ht="78"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2176</v>
      </c>
      <c r="C33" s="124"/>
      <c r="D33" s="124"/>
      <c r="E33" s="124"/>
      <c r="F33" s="124"/>
      <c r="G33" s="124"/>
      <c r="H33" s="124"/>
      <c r="I33" s="124"/>
      <c r="J33" s="124"/>
      <c r="K33" s="124"/>
      <c r="L33" s="124"/>
      <c r="M33" s="124"/>
      <c r="N33" s="124"/>
      <c r="O33" s="124"/>
      <c r="P33" s="124"/>
      <c r="Q33" s="124"/>
      <c r="R33" s="124"/>
      <c r="S33" s="124"/>
      <c r="T33" s="124"/>
      <c r="U33" s="124"/>
      <c r="V33" s="124"/>
      <c r="W33" s="125"/>
    </row>
    <row r="34" spans="2:23" ht="63"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2177</v>
      </c>
      <c r="C35" s="124"/>
      <c r="D35" s="124"/>
      <c r="E35" s="124"/>
      <c r="F35" s="124"/>
      <c r="G35" s="124"/>
      <c r="H35" s="124"/>
      <c r="I35" s="124"/>
      <c r="J35" s="124"/>
      <c r="K35" s="124"/>
      <c r="L35" s="124"/>
      <c r="M35" s="124"/>
      <c r="N35" s="124"/>
      <c r="O35" s="124"/>
      <c r="P35" s="124"/>
      <c r="Q35" s="124"/>
      <c r="R35" s="124"/>
      <c r="S35" s="124"/>
      <c r="T35" s="124"/>
      <c r="U35" s="124"/>
      <c r="V35" s="124"/>
      <c r="W35" s="125"/>
    </row>
    <row r="36" spans="2:23" ht="73.5" customHeight="1"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5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S24:T24"/>
    <mergeCell ref="B33:W34"/>
    <mergeCell ref="B35:W36"/>
    <mergeCell ref="V24:W24"/>
    <mergeCell ref="B26:D26"/>
    <mergeCell ref="B27:D27"/>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1858</v>
      </c>
      <c r="D4" s="176" t="s">
        <v>60</v>
      </c>
      <c r="E4" s="176"/>
      <c r="F4" s="176"/>
      <c r="G4" s="176"/>
      <c r="H4" s="177"/>
      <c r="J4" s="178" t="s">
        <v>131</v>
      </c>
      <c r="K4" s="176"/>
      <c r="L4" s="71" t="s">
        <v>1868</v>
      </c>
      <c r="M4" s="179" t="s">
        <v>1867</v>
      </c>
      <c r="N4" s="179"/>
      <c r="O4" s="179"/>
      <c r="P4" s="179"/>
      <c r="Q4" s="180"/>
      <c r="R4" s="72"/>
      <c r="S4" s="181" t="s">
        <v>2124</v>
      </c>
      <c r="T4" s="182"/>
      <c r="U4" s="182"/>
      <c r="V4" s="166" t="s">
        <v>1866</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1365</v>
      </c>
      <c r="D6" s="159" t="s">
        <v>1853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1865</v>
      </c>
      <c r="K8" s="57" t="s">
        <v>1864</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1863</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1862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1861</v>
      </c>
      <c r="C21" s="140"/>
      <c r="D21" s="140"/>
      <c r="E21" s="140"/>
      <c r="F21" s="140"/>
      <c r="G21" s="140"/>
      <c r="H21" s="140"/>
      <c r="I21" s="140"/>
      <c r="J21" s="140"/>
      <c r="K21" s="140"/>
      <c r="L21" s="140"/>
      <c r="M21" s="141" t="s">
        <v>1365</v>
      </c>
      <c r="N21" s="141"/>
      <c r="O21" s="141" t="s">
        <v>77</v>
      </c>
      <c r="P21" s="141"/>
      <c r="Q21" s="141" t="s">
        <v>86</v>
      </c>
      <c r="R21" s="141"/>
      <c r="S21" s="84" t="s">
        <v>709</v>
      </c>
      <c r="T21" s="84" t="s">
        <v>146</v>
      </c>
      <c r="U21" s="84" t="s">
        <v>1860</v>
      </c>
      <c r="V21" s="84">
        <f>+IF(ISERR(U21/T21*100),"N/A",ROUND(U21/T21*100,2))</f>
        <v>88.25</v>
      </c>
      <c r="W21" s="85">
        <f>+IF(ISERR(U21/S21*100),"N/A",ROUND(U21/S21*100,2))</f>
        <v>5.88</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1364</v>
      </c>
      <c r="F25" s="90"/>
      <c r="G25" s="90"/>
      <c r="H25" s="91"/>
      <c r="I25" s="91"/>
      <c r="J25" s="91"/>
      <c r="K25" s="91"/>
      <c r="L25" s="91"/>
      <c r="M25" s="91"/>
      <c r="N25" s="91"/>
      <c r="O25" s="91"/>
      <c r="P25" s="92"/>
      <c r="Q25" s="92"/>
      <c r="R25" s="93" t="s">
        <v>1859</v>
      </c>
      <c r="S25" s="93" t="s">
        <v>72</v>
      </c>
      <c r="T25" s="92"/>
      <c r="U25" s="93" t="s">
        <v>640</v>
      </c>
      <c r="V25" s="92"/>
      <c r="W25" s="94">
        <f>+IF(ISERR(U25/R25*100),"N/A",ROUND(U25/R25*100,2))</f>
        <v>4.53</v>
      </c>
    </row>
    <row r="26" spans="2:27" ht="26.25" customHeight="1" thickBot="1">
      <c r="B26" s="137" t="s">
        <v>71</v>
      </c>
      <c r="C26" s="138"/>
      <c r="D26" s="138"/>
      <c r="E26" s="95" t="s">
        <v>1364</v>
      </c>
      <c r="F26" s="95"/>
      <c r="G26" s="95"/>
      <c r="H26" s="96"/>
      <c r="I26" s="96"/>
      <c r="J26" s="96"/>
      <c r="K26" s="96"/>
      <c r="L26" s="96"/>
      <c r="M26" s="96"/>
      <c r="N26" s="96"/>
      <c r="O26" s="96"/>
      <c r="P26" s="97"/>
      <c r="Q26" s="97"/>
      <c r="R26" s="98" t="s">
        <v>1859</v>
      </c>
      <c r="S26" s="98" t="s">
        <v>640</v>
      </c>
      <c r="T26" s="98">
        <f>+IF(ISERR(S26/R26*100),"N/A",ROUND(S26/R26*100,2))</f>
        <v>4.53</v>
      </c>
      <c r="U26" s="98" t="s">
        <v>640</v>
      </c>
      <c r="V26" s="98">
        <f>+IF(ISERR(U26/S26*100),"N/A",ROUND(U26/S26*100,2))</f>
        <v>100</v>
      </c>
      <c r="W26" s="99">
        <f>+IF(ISERR(U26/R26*100),"N/A",ROUND(U26/R26*100,2))</f>
        <v>4.53</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2172</v>
      </c>
      <c r="C28" s="124"/>
      <c r="D28" s="124"/>
      <c r="E28" s="124"/>
      <c r="F28" s="124"/>
      <c r="G28" s="124"/>
      <c r="H28" s="124"/>
      <c r="I28" s="124"/>
      <c r="J28" s="124"/>
      <c r="K28" s="124"/>
      <c r="L28" s="124"/>
      <c r="M28" s="124"/>
      <c r="N28" s="124"/>
      <c r="O28" s="124"/>
      <c r="P28" s="124"/>
      <c r="Q28" s="124"/>
      <c r="R28" s="124"/>
      <c r="S28" s="124"/>
      <c r="T28" s="124"/>
      <c r="U28" s="124"/>
      <c r="V28" s="124"/>
      <c r="W28" s="125"/>
    </row>
    <row r="29" spans="2:27" ht="25.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2173</v>
      </c>
      <c r="C30" s="124"/>
      <c r="D30" s="124"/>
      <c r="E30" s="124"/>
      <c r="F30" s="124"/>
      <c r="G30" s="124"/>
      <c r="H30" s="124"/>
      <c r="I30" s="124"/>
      <c r="J30" s="124"/>
      <c r="K30" s="124"/>
      <c r="L30" s="124"/>
      <c r="M30" s="124"/>
      <c r="N30" s="124"/>
      <c r="O30" s="124"/>
      <c r="P30" s="124"/>
      <c r="Q30" s="124"/>
      <c r="R30" s="124"/>
      <c r="S30" s="124"/>
      <c r="T30" s="124"/>
      <c r="U30" s="124"/>
      <c r="V30" s="124"/>
      <c r="W30" s="125"/>
    </row>
    <row r="31" spans="2:27" ht="42.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2174</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tabColor indexed="53"/>
  </sheetPr>
  <dimension ref="A1:AA47"/>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1374</v>
      </c>
      <c r="D4" s="176" t="s">
        <v>61</v>
      </c>
      <c r="E4" s="176"/>
      <c r="F4" s="176"/>
      <c r="G4" s="176"/>
      <c r="H4" s="177"/>
      <c r="J4" s="178" t="s">
        <v>131</v>
      </c>
      <c r="K4" s="176"/>
      <c r="L4" s="71" t="s">
        <v>1912</v>
      </c>
      <c r="M4" s="179" t="s">
        <v>1911</v>
      </c>
      <c r="N4" s="179"/>
      <c r="O4" s="179"/>
      <c r="P4" s="179"/>
      <c r="Q4" s="180"/>
      <c r="R4" s="72"/>
      <c r="S4" s="181" t="s">
        <v>2124</v>
      </c>
      <c r="T4" s="182"/>
      <c r="U4" s="182"/>
      <c r="V4" s="166" t="s">
        <v>1910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562</v>
      </c>
      <c r="D6" s="159" t="s">
        <v>1909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1878</v>
      </c>
      <c r="D7" s="171" t="s">
        <v>1908</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1907</v>
      </c>
      <c r="K8" s="57" t="s">
        <v>1906</v>
      </c>
      <c r="L8" s="57" t="s">
        <v>1905</v>
      </c>
      <c r="M8" s="57" t="s">
        <v>1904</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40.5" customHeight="1" thickTop="1" thickBot="1">
      <c r="B10" s="77" t="s">
        <v>118</v>
      </c>
      <c r="C10" s="166" t="s">
        <v>1903</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1902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1901</v>
      </c>
      <c r="C21" s="140"/>
      <c r="D21" s="140"/>
      <c r="E21" s="140"/>
      <c r="F21" s="140"/>
      <c r="G21" s="140"/>
      <c r="H21" s="140"/>
      <c r="I21" s="140"/>
      <c r="J21" s="140"/>
      <c r="K21" s="140"/>
      <c r="L21" s="140"/>
      <c r="M21" s="141" t="s">
        <v>562</v>
      </c>
      <c r="N21" s="141"/>
      <c r="O21" s="141" t="s">
        <v>77</v>
      </c>
      <c r="P21" s="141"/>
      <c r="Q21" s="141" t="s">
        <v>86</v>
      </c>
      <c r="R21" s="141"/>
      <c r="S21" s="84" t="s">
        <v>499</v>
      </c>
      <c r="T21" s="84" t="s">
        <v>499</v>
      </c>
      <c r="U21" s="84" t="s">
        <v>85</v>
      </c>
      <c r="V21" s="84">
        <f t="shared" ref="V21:V33" si="0">+IF(ISERR(U21/T21*100),"N/A",ROUND(U21/T21*100,2))</f>
        <v>125</v>
      </c>
      <c r="W21" s="85">
        <f t="shared" ref="W21:W33" si="1">+IF(ISERR(U21/S21*100),"N/A",ROUND(U21/S21*100,2))</f>
        <v>125</v>
      </c>
    </row>
    <row r="22" spans="2:27" ht="56.25" customHeight="1">
      <c r="B22" s="139" t="s">
        <v>1900</v>
      </c>
      <c r="C22" s="140"/>
      <c r="D22" s="140"/>
      <c r="E22" s="140"/>
      <c r="F22" s="140"/>
      <c r="G22" s="140"/>
      <c r="H22" s="140"/>
      <c r="I22" s="140"/>
      <c r="J22" s="140"/>
      <c r="K22" s="140"/>
      <c r="L22" s="140"/>
      <c r="M22" s="141" t="s">
        <v>562</v>
      </c>
      <c r="N22" s="141"/>
      <c r="O22" s="141" t="s">
        <v>77</v>
      </c>
      <c r="P22" s="141"/>
      <c r="Q22" s="141" t="s">
        <v>86</v>
      </c>
      <c r="R22" s="141"/>
      <c r="S22" s="84" t="s">
        <v>499</v>
      </c>
      <c r="T22" s="84" t="s">
        <v>499</v>
      </c>
      <c r="U22" s="84" t="s">
        <v>85</v>
      </c>
      <c r="V22" s="84">
        <f t="shared" si="0"/>
        <v>125</v>
      </c>
      <c r="W22" s="85">
        <f t="shared" si="1"/>
        <v>125</v>
      </c>
    </row>
    <row r="23" spans="2:27" ht="56.25" customHeight="1">
      <c r="B23" s="139" t="s">
        <v>1899</v>
      </c>
      <c r="C23" s="140"/>
      <c r="D23" s="140"/>
      <c r="E23" s="140"/>
      <c r="F23" s="140"/>
      <c r="G23" s="140"/>
      <c r="H23" s="140"/>
      <c r="I23" s="140"/>
      <c r="J23" s="140"/>
      <c r="K23" s="140"/>
      <c r="L23" s="140"/>
      <c r="M23" s="141" t="s">
        <v>562</v>
      </c>
      <c r="N23" s="141"/>
      <c r="O23" s="141" t="s">
        <v>77</v>
      </c>
      <c r="P23" s="141"/>
      <c r="Q23" s="141" t="s">
        <v>86</v>
      </c>
      <c r="R23" s="141"/>
      <c r="S23" s="84" t="s">
        <v>85</v>
      </c>
      <c r="T23" s="84" t="s">
        <v>254</v>
      </c>
      <c r="U23" s="84" t="s">
        <v>250</v>
      </c>
      <c r="V23" s="84">
        <f t="shared" si="0"/>
        <v>80</v>
      </c>
      <c r="W23" s="85">
        <f t="shared" si="1"/>
        <v>20</v>
      </c>
    </row>
    <row r="24" spans="2:27" ht="56.25" customHeight="1">
      <c r="B24" s="139" t="s">
        <v>1898</v>
      </c>
      <c r="C24" s="140"/>
      <c r="D24" s="140"/>
      <c r="E24" s="140"/>
      <c r="F24" s="140"/>
      <c r="G24" s="140"/>
      <c r="H24" s="140"/>
      <c r="I24" s="140"/>
      <c r="J24" s="140"/>
      <c r="K24" s="140"/>
      <c r="L24" s="140"/>
      <c r="M24" s="141" t="s">
        <v>562</v>
      </c>
      <c r="N24" s="141"/>
      <c r="O24" s="141" t="s">
        <v>77</v>
      </c>
      <c r="P24" s="141"/>
      <c r="Q24" s="141" t="s">
        <v>86</v>
      </c>
      <c r="R24" s="141"/>
      <c r="S24" s="84" t="s">
        <v>499</v>
      </c>
      <c r="T24" s="84" t="s">
        <v>250</v>
      </c>
      <c r="U24" s="84" t="s">
        <v>1189</v>
      </c>
      <c r="V24" s="84">
        <f t="shared" si="0"/>
        <v>145</v>
      </c>
      <c r="W24" s="85">
        <f t="shared" si="1"/>
        <v>36.25</v>
      </c>
    </row>
    <row r="25" spans="2:27" ht="56.25" customHeight="1">
      <c r="B25" s="139" t="s">
        <v>1897</v>
      </c>
      <c r="C25" s="140"/>
      <c r="D25" s="140"/>
      <c r="E25" s="140"/>
      <c r="F25" s="140"/>
      <c r="G25" s="140"/>
      <c r="H25" s="140"/>
      <c r="I25" s="140"/>
      <c r="J25" s="140"/>
      <c r="K25" s="140"/>
      <c r="L25" s="140"/>
      <c r="M25" s="141" t="s">
        <v>562</v>
      </c>
      <c r="N25" s="141"/>
      <c r="O25" s="141" t="s">
        <v>77</v>
      </c>
      <c r="P25" s="141"/>
      <c r="Q25" s="141" t="s">
        <v>74</v>
      </c>
      <c r="R25" s="141"/>
      <c r="S25" s="84" t="s">
        <v>1314</v>
      </c>
      <c r="T25" s="84" t="s">
        <v>193</v>
      </c>
      <c r="U25" s="84" t="s">
        <v>193</v>
      </c>
      <c r="V25" s="84" t="str">
        <f t="shared" si="0"/>
        <v>N/A</v>
      </c>
      <c r="W25" s="85" t="str">
        <f t="shared" si="1"/>
        <v>N/A</v>
      </c>
    </row>
    <row r="26" spans="2:27" ht="56.25" customHeight="1">
      <c r="B26" s="139" t="s">
        <v>1896</v>
      </c>
      <c r="C26" s="140"/>
      <c r="D26" s="140"/>
      <c r="E26" s="140"/>
      <c r="F26" s="140"/>
      <c r="G26" s="140"/>
      <c r="H26" s="140"/>
      <c r="I26" s="140"/>
      <c r="J26" s="140"/>
      <c r="K26" s="140"/>
      <c r="L26" s="140"/>
      <c r="M26" s="141" t="s">
        <v>562</v>
      </c>
      <c r="N26" s="141"/>
      <c r="O26" s="141" t="s">
        <v>77</v>
      </c>
      <c r="P26" s="141"/>
      <c r="Q26" s="141" t="s">
        <v>74</v>
      </c>
      <c r="R26" s="141"/>
      <c r="S26" s="84" t="s">
        <v>1314</v>
      </c>
      <c r="T26" s="84" t="s">
        <v>193</v>
      </c>
      <c r="U26" s="84" t="s">
        <v>193</v>
      </c>
      <c r="V26" s="84" t="str">
        <f t="shared" si="0"/>
        <v>N/A</v>
      </c>
      <c r="W26" s="85" t="str">
        <f t="shared" si="1"/>
        <v>N/A</v>
      </c>
    </row>
    <row r="27" spans="2:27" ht="56.25" customHeight="1">
      <c r="B27" s="139" t="s">
        <v>1895</v>
      </c>
      <c r="C27" s="140"/>
      <c r="D27" s="140"/>
      <c r="E27" s="140"/>
      <c r="F27" s="140"/>
      <c r="G27" s="140"/>
      <c r="H27" s="140"/>
      <c r="I27" s="140"/>
      <c r="J27" s="140"/>
      <c r="K27" s="140"/>
      <c r="L27" s="140"/>
      <c r="M27" s="141" t="s">
        <v>562</v>
      </c>
      <c r="N27" s="141"/>
      <c r="O27" s="141" t="s">
        <v>77</v>
      </c>
      <c r="P27" s="141"/>
      <c r="Q27" s="141" t="s">
        <v>86</v>
      </c>
      <c r="R27" s="141"/>
      <c r="S27" s="84" t="s">
        <v>85</v>
      </c>
      <c r="T27" s="84" t="s">
        <v>391</v>
      </c>
      <c r="U27" s="84" t="s">
        <v>67</v>
      </c>
      <c r="V27" s="84">
        <f t="shared" si="0"/>
        <v>0</v>
      </c>
      <c r="W27" s="85">
        <f t="shared" si="1"/>
        <v>0</v>
      </c>
    </row>
    <row r="28" spans="2:27" ht="56.25" customHeight="1">
      <c r="B28" s="139" t="s">
        <v>1894</v>
      </c>
      <c r="C28" s="140"/>
      <c r="D28" s="140"/>
      <c r="E28" s="140"/>
      <c r="F28" s="140"/>
      <c r="G28" s="140"/>
      <c r="H28" s="140"/>
      <c r="I28" s="140"/>
      <c r="J28" s="140"/>
      <c r="K28" s="140"/>
      <c r="L28" s="140"/>
      <c r="M28" s="141" t="s">
        <v>562</v>
      </c>
      <c r="N28" s="141"/>
      <c r="O28" s="141" t="s">
        <v>77</v>
      </c>
      <c r="P28" s="141"/>
      <c r="Q28" s="141" t="s">
        <v>74</v>
      </c>
      <c r="R28" s="141"/>
      <c r="S28" s="84" t="s">
        <v>85</v>
      </c>
      <c r="T28" s="84" t="s">
        <v>193</v>
      </c>
      <c r="U28" s="84" t="s">
        <v>193</v>
      </c>
      <c r="V28" s="84" t="str">
        <f t="shared" si="0"/>
        <v>N/A</v>
      </c>
      <c r="W28" s="85" t="str">
        <f t="shared" si="1"/>
        <v>N/A</v>
      </c>
    </row>
    <row r="29" spans="2:27" ht="56.25" customHeight="1">
      <c r="B29" s="139" t="s">
        <v>1893</v>
      </c>
      <c r="C29" s="140"/>
      <c r="D29" s="140"/>
      <c r="E29" s="140"/>
      <c r="F29" s="140"/>
      <c r="G29" s="140"/>
      <c r="H29" s="140"/>
      <c r="I29" s="140"/>
      <c r="J29" s="140"/>
      <c r="K29" s="140"/>
      <c r="L29" s="140"/>
      <c r="M29" s="141" t="s">
        <v>562</v>
      </c>
      <c r="N29" s="141"/>
      <c r="O29" s="141" t="s">
        <v>77</v>
      </c>
      <c r="P29" s="141"/>
      <c r="Q29" s="141" t="s">
        <v>86</v>
      </c>
      <c r="R29" s="141"/>
      <c r="S29" s="84" t="s">
        <v>847</v>
      </c>
      <c r="T29" s="84" t="s">
        <v>847</v>
      </c>
      <c r="U29" s="84" t="s">
        <v>1892</v>
      </c>
      <c r="V29" s="84">
        <f t="shared" si="0"/>
        <v>105.1</v>
      </c>
      <c r="W29" s="85">
        <f t="shared" si="1"/>
        <v>105.1</v>
      </c>
    </row>
    <row r="30" spans="2:27" ht="56.25" customHeight="1">
      <c r="B30" s="139" t="s">
        <v>1891</v>
      </c>
      <c r="C30" s="140"/>
      <c r="D30" s="140"/>
      <c r="E30" s="140"/>
      <c r="F30" s="140"/>
      <c r="G30" s="140"/>
      <c r="H30" s="140"/>
      <c r="I30" s="140"/>
      <c r="J30" s="140"/>
      <c r="K30" s="140"/>
      <c r="L30" s="140"/>
      <c r="M30" s="141" t="s">
        <v>1878</v>
      </c>
      <c r="N30" s="141"/>
      <c r="O30" s="141" t="s">
        <v>77</v>
      </c>
      <c r="P30" s="141"/>
      <c r="Q30" s="141" t="s">
        <v>86</v>
      </c>
      <c r="R30" s="141"/>
      <c r="S30" s="84" t="s">
        <v>1890</v>
      </c>
      <c r="T30" s="84" t="s">
        <v>1889</v>
      </c>
      <c r="U30" s="84" t="s">
        <v>1888</v>
      </c>
      <c r="V30" s="84">
        <f t="shared" si="0"/>
        <v>101.43</v>
      </c>
      <c r="W30" s="85">
        <f t="shared" si="1"/>
        <v>57.68</v>
      </c>
    </row>
    <row r="31" spans="2:27" ht="56.25" customHeight="1">
      <c r="B31" s="139" t="s">
        <v>1887</v>
      </c>
      <c r="C31" s="140"/>
      <c r="D31" s="140"/>
      <c r="E31" s="140"/>
      <c r="F31" s="140"/>
      <c r="G31" s="140"/>
      <c r="H31" s="140"/>
      <c r="I31" s="140"/>
      <c r="J31" s="140"/>
      <c r="K31" s="140"/>
      <c r="L31" s="140"/>
      <c r="M31" s="141" t="s">
        <v>1878</v>
      </c>
      <c r="N31" s="141"/>
      <c r="O31" s="141" t="s">
        <v>77</v>
      </c>
      <c r="P31" s="141"/>
      <c r="Q31" s="141" t="s">
        <v>86</v>
      </c>
      <c r="R31" s="141"/>
      <c r="S31" s="84" t="s">
        <v>1886</v>
      </c>
      <c r="T31" s="84" t="s">
        <v>1885</v>
      </c>
      <c r="U31" s="84" t="s">
        <v>1884</v>
      </c>
      <c r="V31" s="84">
        <f t="shared" si="0"/>
        <v>135.1</v>
      </c>
      <c r="W31" s="85">
        <f t="shared" si="1"/>
        <v>134.96</v>
      </c>
    </row>
    <row r="32" spans="2:27" ht="56.25" customHeight="1">
      <c r="B32" s="139" t="s">
        <v>1883</v>
      </c>
      <c r="C32" s="140"/>
      <c r="D32" s="140"/>
      <c r="E32" s="140"/>
      <c r="F32" s="140"/>
      <c r="G32" s="140"/>
      <c r="H32" s="140"/>
      <c r="I32" s="140"/>
      <c r="J32" s="140"/>
      <c r="K32" s="140"/>
      <c r="L32" s="140"/>
      <c r="M32" s="141" t="s">
        <v>1878</v>
      </c>
      <c r="N32" s="141"/>
      <c r="O32" s="141" t="s">
        <v>77</v>
      </c>
      <c r="P32" s="141"/>
      <c r="Q32" s="141" t="s">
        <v>86</v>
      </c>
      <c r="R32" s="141"/>
      <c r="S32" s="84" t="s">
        <v>1882</v>
      </c>
      <c r="T32" s="84" t="s">
        <v>1881</v>
      </c>
      <c r="U32" s="84" t="s">
        <v>1880</v>
      </c>
      <c r="V32" s="84">
        <f t="shared" si="0"/>
        <v>96.78</v>
      </c>
      <c r="W32" s="85">
        <f t="shared" si="1"/>
        <v>95.49</v>
      </c>
    </row>
    <row r="33" spans="2:25" ht="56.25" customHeight="1" thickBot="1">
      <c r="B33" s="139" t="s">
        <v>1879</v>
      </c>
      <c r="C33" s="140"/>
      <c r="D33" s="140"/>
      <c r="E33" s="140"/>
      <c r="F33" s="140"/>
      <c r="G33" s="140"/>
      <c r="H33" s="140"/>
      <c r="I33" s="140"/>
      <c r="J33" s="140"/>
      <c r="K33" s="140"/>
      <c r="L33" s="140"/>
      <c r="M33" s="141" t="s">
        <v>1878</v>
      </c>
      <c r="N33" s="141"/>
      <c r="O33" s="141" t="s">
        <v>77</v>
      </c>
      <c r="P33" s="141"/>
      <c r="Q33" s="141" t="s">
        <v>86</v>
      </c>
      <c r="R33" s="141"/>
      <c r="S33" s="84" t="s">
        <v>85</v>
      </c>
      <c r="T33" s="84" t="s">
        <v>1877</v>
      </c>
      <c r="U33" s="84" t="s">
        <v>1876</v>
      </c>
      <c r="V33" s="84">
        <f t="shared" si="0"/>
        <v>75.03</v>
      </c>
      <c r="W33" s="85">
        <f t="shared" si="1"/>
        <v>35.9</v>
      </c>
    </row>
    <row r="34" spans="2:25" ht="21.75" customHeight="1" thickTop="1" thickBot="1">
      <c r="B34" s="66" t="s">
        <v>82</v>
      </c>
      <c r="C34" s="67"/>
      <c r="D34" s="67"/>
      <c r="E34" s="67"/>
      <c r="F34" s="67"/>
      <c r="G34" s="67"/>
      <c r="H34" s="68"/>
      <c r="I34" s="68"/>
      <c r="J34" s="68"/>
      <c r="K34" s="68"/>
      <c r="L34" s="68"/>
      <c r="M34" s="68"/>
      <c r="N34" s="68"/>
      <c r="O34" s="68"/>
      <c r="P34" s="68"/>
      <c r="Q34" s="68"/>
      <c r="R34" s="68"/>
      <c r="S34" s="68"/>
      <c r="T34" s="68"/>
      <c r="U34" s="68"/>
      <c r="V34" s="68"/>
      <c r="W34" s="69"/>
      <c r="X34" s="76"/>
    </row>
    <row r="35" spans="2:25" ht="29.25" customHeight="1" thickTop="1" thickBot="1">
      <c r="B35" s="142" t="s">
        <v>2409</v>
      </c>
      <c r="C35" s="143"/>
      <c r="D35" s="143"/>
      <c r="E35" s="143"/>
      <c r="F35" s="143"/>
      <c r="G35" s="143"/>
      <c r="H35" s="143"/>
      <c r="I35" s="143"/>
      <c r="J35" s="143"/>
      <c r="K35" s="143"/>
      <c r="L35" s="143"/>
      <c r="M35" s="143"/>
      <c r="N35" s="143"/>
      <c r="O35" s="143"/>
      <c r="P35" s="143"/>
      <c r="Q35" s="144"/>
      <c r="R35" s="86" t="s">
        <v>81</v>
      </c>
      <c r="S35" s="132" t="s">
        <v>80</v>
      </c>
      <c r="T35" s="132"/>
      <c r="U35" s="87" t="s">
        <v>79</v>
      </c>
      <c r="V35" s="133" t="s">
        <v>78</v>
      </c>
      <c r="W35" s="134"/>
    </row>
    <row r="36" spans="2:25" ht="30.75" customHeight="1" thickBot="1">
      <c r="B36" s="145"/>
      <c r="C36" s="146"/>
      <c r="D36" s="146"/>
      <c r="E36" s="146"/>
      <c r="F36" s="146"/>
      <c r="G36" s="146"/>
      <c r="H36" s="146"/>
      <c r="I36" s="146"/>
      <c r="J36" s="146"/>
      <c r="K36" s="146"/>
      <c r="L36" s="146"/>
      <c r="M36" s="146"/>
      <c r="N36" s="146"/>
      <c r="O36" s="146"/>
      <c r="P36" s="146"/>
      <c r="Q36" s="147"/>
      <c r="R36" s="88" t="s">
        <v>76</v>
      </c>
      <c r="S36" s="88" t="s">
        <v>76</v>
      </c>
      <c r="T36" s="88" t="s">
        <v>77</v>
      </c>
      <c r="U36" s="88" t="s">
        <v>76</v>
      </c>
      <c r="V36" s="88" t="s">
        <v>75</v>
      </c>
      <c r="W36" s="89" t="s">
        <v>74</v>
      </c>
      <c r="Y36" s="76"/>
    </row>
    <row r="37" spans="2:25" ht="23.25" customHeight="1" thickBot="1">
      <c r="B37" s="135" t="s">
        <v>73</v>
      </c>
      <c r="C37" s="136"/>
      <c r="D37" s="136"/>
      <c r="E37" s="90" t="s">
        <v>548</v>
      </c>
      <c r="F37" s="90"/>
      <c r="G37" s="90"/>
      <c r="H37" s="91"/>
      <c r="I37" s="91"/>
      <c r="J37" s="91"/>
      <c r="K37" s="91"/>
      <c r="L37" s="91"/>
      <c r="M37" s="91"/>
      <c r="N37" s="91"/>
      <c r="O37" s="91"/>
      <c r="P37" s="92"/>
      <c r="Q37" s="92"/>
      <c r="R37" s="93" t="s">
        <v>463</v>
      </c>
      <c r="S37" s="93" t="s">
        <v>72</v>
      </c>
      <c r="T37" s="92"/>
      <c r="U37" s="93" t="s">
        <v>1874</v>
      </c>
      <c r="V37" s="92"/>
      <c r="W37" s="94">
        <f>+IF(ISERR(U37/R37*100),"N/A",ROUND(U37/R37*100,2))</f>
        <v>0.44</v>
      </c>
    </row>
    <row r="38" spans="2:25" ht="26.25" customHeight="1">
      <c r="B38" s="137" t="s">
        <v>71</v>
      </c>
      <c r="C38" s="138"/>
      <c r="D38" s="138"/>
      <c r="E38" s="95" t="s">
        <v>548</v>
      </c>
      <c r="F38" s="95"/>
      <c r="G38" s="95"/>
      <c r="H38" s="96"/>
      <c r="I38" s="96"/>
      <c r="J38" s="96"/>
      <c r="K38" s="96"/>
      <c r="L38" s="96"/>
      <c r="M38" s="96"/>
      <c r="N38" s="96"/>
      <c r="O38" s="96"/>
      <c r="P38" s="97"/>
      <c r="Q38" s="97"/>
      <c r="R38" s="98" t="s">
        <v>463</v>
      </c>
      <c r="S38" s="98" t="s">
        <v>1875</v>
      </c>
      <c r="T38" s="98">
        <f>+IF(ISERR(S38/R38*100),"N/A",ROUND(S38/R38*100,2))</f>
        <v>48.44</v>
      </c>
      <c r="U38" s="98" t="s">
        <v>1874</v>
      </c>
      <c r="V38" s="98">
        <f>+IF(ISERR(U38/S38*100),"N/A",ROUND(U38/S38*100,2))</f>
        <v>0.92</v>
      </c>
      <c r="W38" s="99">
        <f>+IF(ISERR(U38/R38*100),"N/A",ROUND(U38/R38*100,2))</f>
        <v>0.44</v>
      </c>
    </row>
    <row r="39" spans="2:25" ht="23.25" customHeight="1" thickBot="1">
      <c r="B39" s="135" t="s">
        <v>73</v>
      </c>
      <c r="C39" s="136"/>
      <c r="D39" s="136"/>
      <c r="E39" s="90" t="s">
        <v>1872</v>
      </c>
      <c r="F39" s="90"/>
      <c r="G39" s="90"/>
      <c r="H39" s="91"/>
      <c r="I39" s="91"/>
      <c r="J39" s="91"/>
      <c r="K39" s="91"/>
      <c r="L39" s="91"/>
      <c r="M39" s="91"/>
      <c r="N39" s="91"/>
      <c r="O39" s="91"/>
      <c r="P39" s="92"/>
      <c r="Q39" s="92"/>
      <c r="R39" s="93" t="s">
        <v>1873</v>
      </c>
      <c r="S39" s="93" t="s">
        <v>72</v>
      </c>
      <c r="T39" s="92"/>
      <c r="U39" s="93" t="s">
        <v>1869</v>
      </c>
      <c r="V39" s="92"/>
      <c r="W39" s="94">
        <f>+IF(ISERR(U39/R39*100),"N/A",ROUND(U39/R39*100,2))</f>
        <v>41.7</v>
      </c>
    </row>
    <row r="40" spans="2:25" ht="26.25" customHeight="1" thickBot="1">
      <c r="B40" s="137" t="s">
        <v>71</v>
      </c>
      <c r="C40" s="138"/>
      <c r="D40" s="138"/>
      <c r="E40" s="95" t="s">
        <v>1872</v>
      </c>
      <c r="F40" s="95"/>
      <c r="G40" s="95"/>
      <c r="H40" s="96"/>
      <c r="I40" s="96"/>
      <c r="J40" s="96"/>
      <c r="K40" s="96"/>
      <c r="L40" s="96"/>
      <c r="M40" s="96"/>
      <c r="N40" s="96"/>
      <c r="O40" s="96"/>
      <c r="P40" s="97"/>
      <c r="Q40" s="97"/>
      <c r="R40" s="98" t="s">
        <v>1871</v>
      </c>
      <c r="S40" s="98" t="s">
        <v>1870</v>
      </c>
      <c r="T40" s="98">
        <f>+IF(ISERR(S40/R40*100),"N/A",ROUND(S40/R40*100,2))</f>
        <v>49.75</v>
      </c>
      <c r="U40" s="98" t="s">
        <v>1869</v>
      </c>
      <c r="V40" s="98">
        <f>+IF(ISERR(U40/S40*100),"N/A",ROUND(U40/S40*100,2))</f>
        <v>80.05</v>
      </c>
      <c r="W40" s="99">
        <f>+IF(ISERR(U40/R40*100),"N/A",ROUND(U40/R40*100,2))</f>
        <v>39.83</v>
      </c>
    </row>
    <row r="41" spans="2:25" ht="22.5" customHeight="1" thickTop="1" thickBot="1">
      <c r="B41" s="66" t="s">
        <v>66</v>
      </c>
      <c r="C41" s="67"/>
      <c r="D41" s="67"/>
      <c r="E41" s="67"/>
      <c r="F41" s="67"/>
      <c r="G41" s="67"/>
      <c r="H41" s="68"/>
      <c r="I41" s="68"/>
      <c r="J41" s="68"/>
      <c r="K41" s="68"/>
      <c r="L41" s="68"/>
      <c r="M41" s="68"/>
      <c r="N41" s="68"/>
      <c r="O41" s="68"/>
      <c r="P41" s="68"/>
      <c r="Q41" s="68"/>
      <c r="R41" s="68"/>
      <c r="S41" s="68"/>
      <c r="T41" s="68"/>
      <c r="U41" s="68"/>
      <c r="V41" s="68"/>
      <c r="W41" s="69"/>
    </row>
    <row r="42" spans="2:25" ht="37.5" customHeight="1" thickTop="1">
      <c r="B42" s="123" t="s">
        <v>2169</v>
      </c>
      <c r="C42" s="124"/>
      <c r="D42" s="124"/>
      <c r="E42" s="124"/>
      <c r="F42" s="124"/>
      <c r="G42" s="124"/>
      <c r="H42" s="124"/>
      <c r="I42" s="124"/>
      <c r="J42" s="124"/>
      <c r="K42" s="124"/>
      <c r="L42" s="124"/>
      <c r="M42" s="124"/>
      <c r="N42" s="124"/>
      <c r="O42" s="124"/>
      <c r="P42" s="124"/>
      <c r="Q42" s="124"/>
      <c r="R42" s="124"/>
      <c r="S42" s="124"/>
      <c r="T42" s="124"/>
      <c r="U42" s="124"/>
      <c r="V42" s="124"/>
      <c r="W42" s="125"/>
    </row>
    <row r="43" spans="2:25" ht="178.5" customHeight="1" thickBot="1">
      <c r="B43" s="126"/>
      <c r="C43" s="127"/>
      <c r="D43" s="127"/>
      <c r="E43" s="127"/>
      <c r="F43" s="127"/>
      <c r="G43" s="127"/>
      <c r="H43" s="127"/>
      <c r="I43" s="127"/>
      <c r="J43" s="127"/>
      <c r="K43" s="127"/>
      <c r="L43" s="127"/>
      <c r="M43" s="127"/>
      <c r="N43" s="127"/>
      <c r="O43" s="127"/>
      <c r="P43" s="127"/>
      <c r="Q43" s="127"/>
      <c r="R43" s="127"/>
      <c r="S43" s="127"/>
      <c r="T43" s="127"/>
      <c r="U43" s="127"/>
      <c r="V43" s="127"/>
      <c r="W43" s="128"/>
    </row>
    <row r="44" spans="2:25" ht="37.5" customHeight="1" thickTop="1">
      <c r="B44" s="123" t="s">
        <v>2170</v>
      </c>
      <c r="C44" s="124"/>
      <c r="D44" s="124"/>
      <c r="E44" s="124"/>
      <c r="F44" s="124"/>
      <c r="G44" s="124"/>
      <c r="H44" s="124"/>
      <c r="I44" s="124"/>
      <c r="J44" s="124"/>
      <c r="K44" s="124"/>
      <c r="L44" s="124"/>
      <c r="M44" s="124"/>
      <c r="N44" s="124"/>
      <c r="O44" s="124"/>
      <c r="P44" s="124"/>
      <c r="Q44" s="124"/>
      <c r="R44" s="124"/>
      <c r="S44" s="124"/>
      <c r="T44" s="124"/>
      <c r="U44" s="124"/>
      <c r="V44" s="124"/>
      <c r="W44" s="125"/>
    </row>
    <row r="45" spans="2:25" ht="178" customHeight="1" thickBot="1">
      <c r="B45" s="126"/>
      <c r="C45" s="127"/>
      <c r="D45" s="127"/>
      <c r="E45" s="127"/>
      <c r="F45" s="127"/>
      <c r="G45" s="127"/>
      <c r="H45" s="127"/>
      <c r="I45" s="127"/>
      <c r="J45" s="127"/>
      <c r="K45" s="127"/>
      <c r="L45" s="127"/>
      <c r="M45" s="127"/>
      <c r="N45" s="127"/>
      <c r="O45" s="127"/>
      <c r="P45" s="127"/>
      <c r="Q45" s="127"/>
      <c r="R45" s="127"/>
      <c r="S45" s="127"/>
      <c r="T45" s="127"/>
      <c r="U45" s="127"/>
      <c r="V45" s="127"/>
      <c r="W45" s="128"/>
    </row>
    <row r="46" spans="2:25" ht="37.5" customHeight="1" thickTop="1">
      <c r="B46" s="123" t="s">
        <v>2171</v>
      </c>
      <c r="C46" s="124"/>
      <c r="D46" s="124"/>
      <c r="E46" s="124"/>
      <c r="F46" s="124"/>
      <c r="G46" s="124"/>
      <c r="H46" s="124"/>
      <c r="I46" s="124"/>
      <c r="J46" s="124"/>
      <c r="K46" s="124"/>
      <c r="L46" s="124"/>
      <c r="M46" s="124"/>
      <c r="N46" s="124"/>
      <c r="O46" s="124"/>
      <c r="P46" s="124"/>
      <c r="Q46" s="124"/>
      <c r="R46" s="124"/>
      <c r="S46" s="124"/>
      <c r="T46" s="124"/>
      <c r="U46" s="124"/>
      <c r="V46" s="124"/>
      <c r="W46" s="125"/>
    </row>
    <row r="47" spans="2:25" ht="36" customHeight="1" thickBot="1">
      <c r="B47" s="129"/>
      <c r="C47" s="130"/>
      <c r="D47" s="130"/>
      <c r="E47" s="130"/>
      <c r="F47" s="130"/>
      <c r="G47" s="130"/>
      <c r="H47" s="130"/>
      <c r="I47" s="130"/>
      <c r="J47" s="130"/>
      <c r="K47" s="130"/>
      <c r="L47" s="130"/>
      <c r="M47" s="130"/>
      <c r="N47" s="130"/>
      <c r="O47" s="130"/>
      <c r="P47" s="130"/>
      <c r="Q47" s="130"/>
      <c r="R47" s="130"/>
      <c r="S47" s="130"/>
      <c r="T47" s="130"/>
      <c r="U47" s="130"/>
      <c r="V47" s="130"/>
      <c r="W47" s="131"/>
    </row>
  </sheetData>
  <mergeCells count="10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2:L32"/>
    <mergeCell ref="M32:N32"/>
    <mergeCell ref="O32:P32"/>
    <mergeCell ref="Q32:R32"/>
    <mergeCell ref="B33:L33"/>
    <mergeCell ref="M33:N33"/>
    <mergeCell ref="O33:P33"/>
    <mergeCell ref="Q33:R33"/>
    <mergeCell ref="B40:D40"/>
    <mergeCell ref="B42:W43"/>
    <mergeCell ref="B44:W45"/>
    <mergeCell ref="B46:W47"/>
    <mergeCell ref="B35:Q36"/>
    <mergeCell ref="S35:T35"/>
    <mergeCell ref="V35:W35"/>
    <mergeCell ref="B37:D37"/>
    <mergeCell ref="B38:D38"/>
    <mergeCell ref="B39:D3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1374</v>
      </c>
      <c r="D4" s="176" t="s">
        <v>61</v>
      </c>
      <c r="E4" s="176"/>
      <c r="F4" s="176"/>
      <c r="G4" s="176"/>
      <c r="H4" s="177"/>
      <c r="J4" s="178" t="s">
        <v>131</v>
      </c>
      <c r="K4" s="176"/>
      <c r="L4" s="71" t="s">
        <v>492</v>
      </c>
      <c r="M4" s="179" t="s">
        <v>1929</v>
      </c>
      <c r="N4" s="179"/>
      <c r="O4" s="179"/>
      <c r="P4" s="179"/>
      <c r="Q4" s="180"/>
      <c r="R4" s="72"/>
      <c r="S4" s="181" t="s">
        <v>2124</v>
      </c>
      <c r="T4" s="182"/>
      <c r="U4" s="182"/>
      <c r="V4" s="166" t="s">
        <v>1914</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1916</v>
      </c>
      <c r="D6" s="159" t="s">
        <v>1928</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1927</v>
      </c>
      <c r="K8" s="57" t="s">
        <v>1656</v>
      </c>
      <c r="L8" s="57" t="s">
        <v>1926</v>
      </c>
      <c r="M8" s="57" t="s">
        <v>1709</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1925</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1924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1923</v>
      </c>
      <c r="C21" s="140"/>
      <c r="D21" s="140"/>
      <c r="E21" s="140"/>
      <c r="F21" s="140"/>
      <c r="G21" s="140"/>
      <c r="H21" s="140"/>
      <c r="I21" s="140"/>
      <c r="J21" s="140"/>
      <c r="K21" s="140"/>
      <c r="L21" s="140"/>
      <c r="M21" s="141" t="s">
        <v>1916</v>
      </c>
      <c r="N21" s="141"/>
      <c r="O21" s="141" t="s">
        <v>77</v>
      </c>
      <c r="P21" s="141"/>
      <c r="Q21" s="141" t="s">
        <v>74</v>
      </c>
      <c r="R21" s="141"/>
      <c r="S21" s="84" t="s">
        <v>85</v>
      </c>
      <c r="T21" s="84" t="s">
        <v>193</v>
      </c>
      <c r="U21" s="84" t="s">
        <v>193</v>
      </c>
      <c r="V21" s="84" t="str">
        <f>+IF(ISERR(U21/T21*100),"N/A",ROUND(U21/T21*100,2))</f>
        <v>N/A</v>
      </c>
      <c r="W21" s="85" t="str">
        <f>+IF(ISERR(U21/S21*100),"N/A",ROUND(U21/S21*100,2))</f>
        <v>N/A</v>
      </c>
    </row>
    <row r="22" spans="2:27" ht="56.25" customHeight="1">
      <c r="B22" s="139" t="s">
        <v>1922</v>
      </c>
      <c r="C22" s="140"/>
      <c r="D22" s="140"/>
      <c r="E22" s="140"/>
      <c r="F22" s="140"/>
      <c r="G22" s="140"/>
      <c r="H22" s="140"/>
      <c r="I22" s="140"/>
      <c r="J22" s="140"/>
      <c r="K22" s="140"/>
      <c r="L22" s="140"/>
      <c r="M22" s="141" t="s">
        <v>1916</v>
      </c>
      <c r="N22" s="141"/>
      <c r="O22" s="141" t="s">
        <v>77</v>
      </c>
      <c r="P22" s="141"/>
      <c r="Q22" s="141" t="s">
        <v>86</v>
      </c>
      <c r="R22" s="141"/>
      <c r="S22" s="84" t="s">
        <v>1921</v>
      </c>
      <c r="T22" s="84" t="s">
        <v>1920</v>
      </c>
      <c r="U22" s="84" t="s">
        <v>67</v>
      </c>
      <c r="V22" s="84">
        <f>+IF(ISERR(U22/T22*100),"N/A",ROUND(U22/T22*100,2))</f>
        <v>0</v>
      </c>
      <c r="W22" s="85">
        <f>+IF(ISERR(U22/S22*100),"N/A",ROUND(U22/S22*100,2))</f>
        <v>0</v>
      </c>
    </row>
    <row r="23" spans="2:27" ht="56.25" customHeight="1">
      <c r="B23" s="139" t="s">
        <v>1919</v>
      </c>
      <c r="C23" s="140"/>
      <c r="D23" s="140"/>
      <c r="E23" s="140"/>
      <c r="F23" s="140"/>
      <c r="G23" s="140"/>
      <c r="H23" s="140"/>
      <c r="I23" s="140"/>
      <c r="J23" s="140"/>
      <c r="K23" s="140"/>
      <c r="L23" s="140"/>
      <c r="M23" s="141" t="s">
        <v>1916</v>
      </c>
      <c r="N23" s="141"/>
      <c r="O23" s="141" t="s">
        <v>77</v>
      </c>
      <c r="P23" s="141"/>
      <c r="Q23" s="141" t="s">
        <v>74</v>
      </c>
      <c r="R23" s="141"/>
      <c r="S23" s="84" t="s">
        <v>1918</v>
      </c>
      <c r="T23" s="84" t="s">
        <v>193</v>
      </c>
      <c r="U23" s="84" t="s">
        <v>193</v>
      </c>
      <c r="V23" s="84" t="str">
        <f>+IF(ISERR(U23/T23*100),"N/A",ROUND(U23/T23*100,2))</f>
        <v>N/A</v>
      </c>
      <c r="W23" s="85" t="str">
        <f>+IF(ISERR(U23/S23*100),"N/A",ROUND(U23/S23*100,2))</f>
        <v>N/A</v>
      </c>
    </row>
    <row r="24" spans="2:27" ht="56.25" customHeight="1" thickBot="1">
      <c r="B24" s="139" t="s">
        <v>1917</v>
      </c>
      <c r="C24" s="140"/>
      <c r="D24" s="140"/>
      <c r="E24" s="140"/>
      <c r="F24" s="140"/>
      <c r="G24" s="140"/>
      <c r="H24" s="140"/>
      <c r="I24" s="140"/>
      <c r="J24" s="140"/>
      <c r="K24" s="140"/>
      <c r="L24" s="140"/>
      <c r="M24" s="141" t="s">
        <v>1916</v>
      </c>
      <c r="N24" s="141"/>
      <c r="O24" s="141" t="s">
        <v>148</v>
      </c>
      <c r="P24" s="141"/>
      <c r="Q24" s="141" t="s">
        <v>74</v>
      </c>
      <c r="R24" s="141"/>
      <c r="S24" s="84" t="s">
        <v>474</v>
      </c>
      <c r="T24" s="84" t="s">
        <v>193</v>
      </c>
      <c r="U24" s="84" t="s">
        <v>193</v>
      </c>
      <c r="V24" s="84" t="str">
        <f>+IF(ISERR(U24/T24*100),"N/A",ROUND(U24/T24*100,2))</f>
        <v>N/A</v>
      </c>
      <c r="W24" s="85" t="str">
        <f>+IF(ISERR(U24/S24*100),"N/A",ROUND(U24/S24*100,2))</f>
        <v>N/A</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1915</v>
      </c>
      <c r="F28" s="90"/>
      <c r="G28" s="90"/>
      <c r="H28" s="91"/>
      <c r="I28" s="91"/>
      <c r="J28" s="91"/>
      <c r="K28" s="91"/>
      <c r="L28" s="91"/>
      <c r="M28" s="91"/>
      <c r="N28" s="91"/>
      <c r="O28" s="91"/>
      <c r="P28" s="92"/>
      <c r="Q28" s="92"/>
      <c r="R28" s="93" t="s">
        <v>1914</v>
      </c>
      <c r="S28" s="93" t="s">
        <v>72</v>
      </c>
      <c r="T28" s="92"/>
      <c r="U28" s="93" t="s">
        <v>637</v>
      </c>
      <c r="V28" s="92"/>
      <c r="W28" s="94">
        <f>+IF(ISERR(U28/R28*100),"N/A",ROUND(U28/R28*100,2))</f>
        <v>38</v>
      </c>
    </row>
    <row r="29" spans="2:27" ht="26.25" customHeight="1" thickBot="1">
      <c r="B29" s="137" t="s">
        <v>71</v>
      </c>
      <c r="C29" s="138"/>
      <c r="D29" s="138"/>
      <c r="E29" s="95" t="s">
        <v>1915</v>
      </c>
      <c r="F29" s="95"/>
      <c r="G29" s="95"/>
      <c r="H29" s="96"/>
      <c r="I29" s="96"/>
      <c r="J29" s="96"/>
      <c r="K29" s="96"/>
      <c r="L29" s="96"/>
      <c r="M29" s="96"/>
      <c r="N29" s="96"/>
      <c r="O29" s="96"/>
      <c r="P29" s="97"/>
      <c r="Q29" s="97"/>
      <c r="R29" s="98" t="s">
        <v>1914</v>
      </c>
      <c r="S29" s="98" t="s">
        <v>1913</v>
      </c>
      <c r="T29" s="98">
        <f>+IF(ISERR(S29/R29*100),"N/A",ROUND(S29/R29*100,2))</f>
        <v>44</v>
      </c>
      <c r="U29" s="98" t="s">
        <v>637</v>
      </c>
      <c r="V29" s="98">
        <f>+IF(ISERR(U29/S29*100),"N/A",ROUND(U29/S29*100,2))</f>
        <v>86.36</v>
      </c>
      <c r="W29" s="99">
        <f>+IF(ISERR(U29/R29*100),"N/A",ROUND(U29/R29*100,2))</f>
        <v>38</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2166</v>
      </c>
      <c r="C31" s="124"/>
      <c r="D31" s="124"/>
      <c r="E31" s="124"/>
      <c r="F31" s="124"/>
      <c r="G31" s="124"/>
      <c r="H31" s="124"/>
      <c r="I31" s="124"/>
      <c r="J31" s="124"/>
      <c r="K31" s="124"/>
      <c r="L31" s="124"/>
      <c r="M31" s="124"/>
      <c r="N31" s="124"/>
      <c r="O31" s="124"/>
      <c r="P31" s="124"/>
      <c r="Q31" s="124"/>
      <c r="R31" s="124"/>
      <c r="S31" s="124"/>
      <c r="T31" s="124"/>
      <c r="U31" s="124"/>
      <c r="V31" s="124"/>
      <c r="W31" s="125"/>
    </row>
    <row r="32" spans="2:27" ht="79"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2167</v>
      </c>
      <c r="C33" s="124"/>
      <c r="D33" s="124"/>
      <c r="E33" s="124"/>
      <c r="F33" s="124"/>
      <c r="G33" s="124"/>
      <c r="H33" s="124"/>
      <c r="I33" s="124"/>
      <c r="J33" s="124"/>
      <c r="K33" s="124"/>
      <c r="L33" s="124"/>
      <c r="M33" s="124"/>
      <c r="N33" s="124"/>
      <c r="O33" s="124"/>
      <c r="P33" s="124"/>
      <c r="Q33" s="124"/>
      <c r="R33" s="124"/>
      <c r="S33" s="124"/>
      <c r="T33" s="124"/>
      <c r="U33" s="124"/>
      <c r="V33" s="124"/>
      <c r="W33" s="125"/>
    </row>
    <row r="34" spans="2:23" ht="59.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2168</v>
      </c>
      <c r="C35" s="124"/>
      <c r="D35" s="124"/>
      <c r="E35" s="124"/>
      <c r="F35" s="124"/>
      <c r="G35" s="124"/>
      <c r="H35" s="124"/>
      <c r="I35" s="124"/>
      <c r="J35" s="124"/>
      <c r="K35" s="124"/>
      <c r="L35" s="124"/>
      <c r="M35" s="124"/>
      <c r="N35" s="124"/>
      <c r="O35" s="124"/>
      <c r="P35" s="124"/>
      <c r="Q35" s="124"/>
      <c r="R35" s="124"/>
      <c r="S35" s="124"/>
      <c r="T35" s="124"/>
      <c r="U35" s="124"/>
      <c r="V35" s="124"/>
      <c r="W35" s="125"/>
    </row>
    <row r="36" spans="2:23" ht="37" customHeight="1"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1374</v>
      </c>
      <c r="D4" s="176" t="s">
        <v>61</v>
      </c>
      <c r="E4" s="176"/>
      <c r="F4" s="176"/>
      <c r="G4" s="176"/>
      <c r="H4" s="177"/>
      <c r="J4" s="178" t="s">
        <v>131</v>
      </c>
      <c r="K4" s="176"/>
      <c r="L4" s="71" t="s">
        <v>1857</v>
      </c>
      <c r="M4" s="179" t="s">
        <v>1934</v>
      </c>
      <c r="N4" s="179"/>
      <c r="O4" s="179"/>
      <c r="P4" s="179"/>
      <c r="Q4" s="180"/>
      <c r="R4" s="72"/>
      <c r="S4" s="181" t="s">
        <v>2124</v>
      </c>
      <c r="T4" s="182"/>
      <c r="U4" s="182"/>
      <c r="V4" s="166" t="s">
        <v>1585</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519</v>
      </c>
      <c r="D6" s="159" t="s">
        <v>1933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1932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1902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1931</v>
      </c>
      <c r="C21" s="140"/>
      <c r="D21" s="140"/>
      <c r="E21" s="140"/>
      <c r="F21" s="140"/>
      <c r="G21" s="140"/>
      <c r="H21" s="140"/>
      <c r="I21" s="140"/>
      <c r="J21" s="140"/>
      <c r="K21" s="140"/>
      <c r="L21" s="140"/>
      <c r="M21" s="141" t="s">
        <v>519</v>
      </c>
      <c r="N21" s="141"/>
      <c r="O21" s="141" t="s">
        <v>77</v>
      </c>
      <c r="P21" s="141"/>
      <c r="Q21" s="141" t="s">
        <v>86</v>
      </c>
      <c r="R21" s="141"/>
      <c r="S21" s="84" t="s">
        <v>85</v>
      </c>
      <c r="T21" s="84" t="s">
        <v>67</v>
      </c>
      <c r="U21" s="84" t="s">
        <v>67</v>
      </c>
      <c r="V21" s="84" t="str">
        <f>+IF(ISERR(U21/T21*100),"N/A",ROUND(U21/T21*100,2))</f>
        <v>N/A</v>
      </c>
      <c r="W21" s="85">
        <f>+IF(ISERR(U21/S21*100),"N/A",ROUND(U21/S21*100,2))</f>
        <v>0</v>
      </c>
    </row>
    <row r="22" spans="2:27" ht="56.25" customHeight="1" thickBot="1">
      <c r="B22" s="139" t="s">
        <v>1930</v>
      </c>
      <c r="C22" s="140"/>
      <c r="D22" s="140"/>
      <c r="E22" s="140"/>
      <c r="F22" s="140"/>
      <c r="G22" s="140"/>
      <c r="H22" s="140"/>
      <c r="I22" s="140"/>
      <c r="J22" s="140"/>
      <c r="K22" s="140"/>
      <c r="L22" s="140"/>
      <c r="M22" s="141" t="s">
        <v>519</v>
      </c>
      <c r="N22" s="141"/>
      <c r="O22" s="141" t="s">
        <v>77</v>
      </c>
      <c r="P22" s="141"/>
      <c r="Q22" s="141" t="s">
        <v>74</v>
      </c>
      <c r="R22" s="141"/>
      <c r="S22" s="84" t="s">
        <v>85</v>
      </c>
      <c r="T22" s="84" t="s">
        <v>193</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516</v>
      </c>
      <c r="F26" s="90"/>
      <c r="G26" s="90"/>
      <c r="H26" s="91"/>
      <c r="I26" s="91"/>
      <c r="J26" s="91"/>
      <c r="K26" s="91"/>
      <c r="L26" s="91"/>
      <c r="M26" s="91"/>
      <c r="N26" s="91"/>
      <c r="O26" s="91"/>
      <c r="P26" s="92"/>
      <c r="Q26" s="92"/>
      <c r="R26" s="93" t="s">
        <v>1585</v>
      </c>
      <c r="S26" s="93" t="s">
        <v>72</v>
      </c>
      <c r="T26" s="92"/>
      <c r="U26" s="93" t="s">
        <v>67</v>
      </c>
      <c r="V26" s="92"/>
      <c r="W26" s="94">
        <f>+IF(ISERR(U26/R26*100),"N/A",ROUND(U26/R26*100,2))</f>
        <v>0</v>
      </c>
    </row>
    <row r="27" spans="2:27" ht="26.25" customHeight="1" thickBot="1">
      <c r="B27" s="137" t="s">
        <v>71</v>
      </c>
      <c r="C27" s="138"/>
      <c r="D27" s="138"/>
      <c r="E27" s="95" t="s">
        <v>516</v>
      </c>
      <c r="F27" s="95"/>
      <c r="G27" s="95"/>
      <c r="H27" s="96"/>
      <c r="I27" s="96"/>
      <c r="J27" s="96"/>
      <c r="K27" s="96"/>
      <c r="L27" s="96"/>
      <c r="M27" s="96"/>
      <c r="N27" s="96"/>
      <c r="O27" s="96"/>
      <c r="P27" s="97"/>
      <c r="Q27" s="97"/>
      <c r="R27" s="98" t="s">
        <v>1585</v>
      </c>
      <c r="S27" s="98" t="s">
        <v>1790</v>
      </c>
      <c r="T27" s="98">
        <f>+IF(ISERR(S27/R27*100),"N/A",ROUND(S27/R27*100,2))</f>
        <v>22.35</v>
      </c>
      <c r="U27" s="98" t="s">
        <v>67</v>
      </c>
      <c r="V27" s="98">
        <f>+IF(ISERR(U27/S27*100),"N/A",ROUND(U27/S27*100,2))</f>
        <v>0</v>
      </c>
      <c r="W27" s="99">
        <f>+IF(ISERR(U27/R27*100),"N/A",ROUND(U27/R27*100,2))</f>
        <v>0</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2163</v>
      </c>
      <c r="C29" s="124"/>
      <c r="D29" s="124"/>
      <c r="E29" s="124"/>
      <c r="F29" s="124"/>
      <c r="G29" s="124"/>
      <c r="H29" s="124"/>
      <c r="I29" s="124"/>
      <c r="J29" s="124"/>
      <c r="K29" s="124"/>
      <c r="L29" s="124"/>
      <c r="M29" s="124"/>
      <c r="N29" s="124"/>
      <c r="O29" s="124"/>
      <c r="P29" s="124"/>
      <c r="Q29" s="124"/>
      <c r="R29" s="124"/>
      <c r="S29" s="124"/>
      <c r="T29" s="124"/>
      <c r="U29" s="124"/>
      <c r="V29" s="124"/>
      <c r="W29" s="125"/>
    </row>
    <row r="30" spans="2:27" ht="48.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2164</v>
      </c>
      <c r="C31" s="124"/>
      <c r="D31" s="124"/>
      <c r="E31" s="124"/>
      <c r="F31" s="124"/>
      <c r="G31" s="124"/>
      <c r="H31" s="124"/>
      <c r="I31" s="124"/>
      <c r="J31" s="124"/>
      <c r="K31" s="124"/>
      <c r="L31" s="124"/>
      <c r="M31" s="124"/>
      <c r="N31" s="124"/>
      <c r="O31" s="124"/>
      <c r="P31" s="124"/>
      <c r="Q31" s="124"/>
      <c r="R31" s="124"/>
      <c r="S31" s="124"/>
      <c r="T31" s="124"/>
      <c r="U31" s="124"/>
      <c r="V31" s="124"/>
      <c r="W31" s="125"/>
    </row>
    <row r="32" spans="2:27" ht="27"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2165</v>
      </c>
      <c r="C33" s="124"/>
      <c r="D33" s="124"/>
      <c r="E33" s="124"/>
      <c r="F33" s="124"/>
      <c r="G33" s="124"/>
      <c r="H33" s="124"/>
      <c r="I33" s="124"/>
      <c r="J33" s="124"/>
      <c r="K33" s="124"/>
      <c r="L33" s="124"/>
      <c r="M33" s="124"/>
      <c r="N33" s="124"/>
      <c r="O33" s="124"/>
      <c r="P33" s="124"/>
      <c r="Q33" s="124"/>
      <c r="R33" s="124"/>
      <c r="S33" s="124"/>
      <c r="T33" s="124"/>
      <c r="U33" s="124"/>
      <c r="V33" s="124"/>
      <c r="W33" s="125"/>
    </row>
    <row r="34" spans="2:23" ht="50" customHeight="1"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221</v>
      </c>
      <c r="D4" s="176" t="s">
        <v>36</v>
      </c>
      <c r="E4" s="176"/>
      <c r="F4" s="176"/>
      <c r="G4" s="176"/>
      <c r="H4" s="177"/>
      <c r="J4" s="178" t="s">
        <v>131</v>
      </c>
      <c r="K4" s="176"/>
      <c r="L4" s="71" t="s">
        <v>235</v>
      </c>
      <c r="M4" s="179" t="s">
        <v>234</v>
      </c>
      <c r="N4" s="179"/>
      <c r="O4" s="179"/>
      <c r="P4" s="179"/>
      <c r="Q4" s="180"/>
      <c r="R4" s="72"/>
      <c r="S4" s="181" t="s">
        <v>2124</v>
      </c>
      <c r="T4" s="182"/>
      <c r="U4" s="182"/>
      <c r="V4" s="166" t="s">
        <v>223</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227</v>
      </c>
      <c r="D6" s="159" t="s">
        <v>233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232</v>
      </c>
      <c r="K8" s="57" t="s">
        <v>231</v>
      </c>
      <c r="L8" s="57" t="s">
        <v>230</v>
      </c>
      <c r="M8" s="57" t="s">
        <v>132</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229</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214</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228</v>
      </c>
      <c r="C21" s="140"/>
      <c r="D21" s="140"/>
      <c r="E21" s="140"/>
      <c r="F21" s="140"/>
      <c r="G21" s="140"/>
      <c r="H21" s="140"/>
      <c r="I21" s="140"/>
      <c r="J21" s="140"/>
      <c r="K21" s="140"/>
      <c r="L21" s="140"/>
      <c r="M21" s="141" t="s">
        <v>227</v>
      </c>
      <c r="N21" s="141"/>
      <c r="O21" s="141" t="s">
        <v>77</v>
      </c>
      <c r="P21" s="141"/>
      <c r="Q21" s="141" t="s">
        <v>86</v>
      </c>
      <c r="R21" s="141"/>
      <c r="S21" s="84" t="s">
        <v>85</v>
      </c>
      <c r="T21" s="84" t="s">
        <v>226</v>
      </c>
      <c r="U21" s="84" t="s">
        <v>225</v>
      </c>
      <c r="V21" s="84">
        <f>+IF(ISERR(U21/T21*100),"N/A",ROUND(U21/T21*100,2))</f>
        <v>5.33</v>
      </c>
      <c r="W21" s="85">
        <f>+IF(ISERR(U21/S21*100),"N/A",ROUND(U21/S21*100,2))</f>
        <v>2.4</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224</v>
      </c>
      <c r="F25" s="90"/>
      <c r="G25" s="90"/>
      <c r="H25" s="91"/>
      <c r="I25" s="91"/>
      <c r="J25" s="91"/>
      <c r="K25" s="91"/>
      <c r="L25" s="91"/>
      <c r="M25" s="91"/>
      <c r="N25" s="91"/>
      <c r="O25" s="91"/>
      <c r="P25" s="92"/>
      <c r="Q25" s="92"/>
      <c r="R25" s="93" t="s">
        <v>223</v>
      </c>
      <c r="S25" s="93" t="s">
        <v>72</v>
      </c>
      <c r="T25" s="92"/>
      <c r="U25" s="93" t="s">
        <v>222</v>
      </c>
      <c r="V25" s="92"/>
      <c r="W25" s="94">
        <f>+IF(ISERR(U25/R25*100),"N/A",ROUND(U25/R25*100,2))</f>
        <v>1.25</v>
      </c>
    </row>
    <row r="26" spans="2:27" ht="26.25" customHeight="1" thickBot="1">
      <c r="B26" s="137" t="s">
        <v>71</v>
      </c>
      <c r="C26" s="138"/>
      <c r="D26" s="138"/>
      <c r="E26" s="95" t="s">
        <v>224</v>
      </c>
      <c r="F26" s="95"/>
      <c r="G26" s="95"/>
      <c r="H26" s="96"/>
      <c r="I26" s="96"/>
      <c r="J26" s="96"/>
      <c r="K26" s="96"/>
      <c r="L26" s="96"/>
      <c r="M26" s="96"/>
      <c r="N26" s="96"/>
      <c r="O26" s="96"/>
      <c r="P26" s="97"/>
      <c r="Q26" s="97"/>
      <c r="R26" s="98" t="s">
        <v>223</v>
      </c>
      <c r="S26" s="98" t="s">
        <v>222</v>
      </c>
      <c r="T26" s="98">
        <f>+IF(ISERR(S26/R26*100),"N/A",ROUND(S26/R26*100,2))</f>
        <v>1.25</v>
      </c>
      <c r="U26" s="98" t="s">
        <v>222</v>
      </c>
      <c r="V26" s="98">
        <f>+IF(ISERR(U26/S26*100),"N/A",ROUND(U26/S26*100,2))</f>
        <v>100</v>
      </c>
      <c r="W26" s="99">
        <f>+IF(ISERR(U26/R26*100),"N/A",ROUND(U26/R26*100,2))</f>
        <v>1.25</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2390</v>
      </c>
      <c r="C28" s="124"/>
      <c r="D28" s="124"/>
      <c r="E28" s="124"/>
      <c r="F28" s="124"/>
      <c r="G28" s="124"/>
      <c r="H28" s="124"/>
      <c r="I28" s="124"/>
      <c r="J28" s="124"/>
      <c r="K28" s="124"/>
      <c r="L28" s="124"/>
      <c r="M28" s="124"/>
      <c r="N28" s="124"/>
      <c r="O28" s="124"/>
      <c r="P28" s="124"/>
      <c r="Q28" s="124"/>
      <c r="R28" s="124"/>
      <c r="S28" s="124"/>
      <c r="T28" s="124"/>
      <c r="U28" s="124"/>
      <c r="V28" s="124"/>
      <c r="W28" s="125"/>
    </row>
    <row r="29" spans="2:27" ht="84"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2391</v>
      </c>
      <c r="C30" s="124"/>
      <c r="D30" s="124"/>
      <c r="E30" s="124"/>
      <c r="F30" s="124"/>
      <c r="G30" s="124"/>
      <c r="H30" s="124"/>
      <c r="I30" s="124"/>
      <c r="J30" s="124"/>
      <c r="K30" s="124"/>
      <c r="L30" s="124"/>
      <c r="M30" s="124"/>
      <c r="N30" s="124"/>
      <c r="O30" s="124"/>
      <c r="P30" s="124"/>
      <c r="Q30" s="124"/>
      <c r="R30" s="124"/>
      <c r="S30" s="124"/>
      <c r="T30" s="124"/>
      <c r="U30" s="124"/>
      <c r="V30" s="124"/>
      <c r="W30" s="125"/>
    </row>
    <row r="31" spans="2:27" ht="34"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2392</v>
      </c>
      <c r="C32" s="124"/>
      <c r="D32" s="124"/>
      <c r="E32" s="124"/>
      <c r="F32" s="124"/>
      <c r="G32" s="124"/>
      <c r="H32" s="124"/>
      <c r="I32" s="124"/>
      <c r="J32" s="124"/>
      <c r="K32" s="124"/>
      <c r="L32" s="124"/>
      <c r="M32" s="124"/>
      <c r="N32" s="124"/>
      <c r="O32" s="124"/>
      <c r="P32" s="124"/>
      <c r="Q32" s="124"/>
      <c r="R32" s="124"/>
      <c r="S32" s="124"/>
      <c r="T32" s="124"/>
      <c r="U32" s="124"/>
      <c r="V32" s="124"/>
      <c r="W32" s="125"/>
    </row>
    <row r="33" spans="2:23" ht="38.5" customHeight="1"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1374</v>
      </c>
      <c r="D4" s="176" t="s">
        <v>61</v>
      </c>
      <c r="E4" s="176"/>
      <c r="F4" s="176"/>
      <c r="G4" s="176"/>
      <c r="H4" s="177"/>
      <c r="J4" s="178" t="s">
        <v>131</v>
      </c>
      <c r="K4" s="176"/>
      <c r="L4" s="71" t="s">
        <v>1619</v>
      </c>
      <c r="M4" s="179" t="s">
        <v>1945</v>
      </c>
      <c r="N4" s="179"/>
      <c r="O4" s="179"/>
      <c r="P4" s="179"/>
      <c r="Q4" s="180"/>
      <c r="R4" s="72"/>
      <c r="S4" s="181" t="s">
        <v>2124</v>
      </c>
      <c r="T4" s="182"/>
      <c r="U4" s="182"/>
      <c r="V4" s="166" t="s">
        <v>1529</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1939</v>
      </c>
      <c r="D6" s="159" t="s">
        <v>1944</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1943</v>
      </c>
      <c r="K8" s="57" t="s">
        <v>1943</v>
      </c>
      <c r="L8" s="57" t="s">
        <v>1942</v>
      </c>
      <c r="M8" s="57" t="s">
        <v>231</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1941</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1902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1940</v>
      </c>
      <c r="C21" s="140"/>
      <c r="D21" s="140"/>
      <c r="E21" s="140"/>
      <c r="F21" s="140"/>
      <c r="G21" s="140"/>
      <c r="H21" s="140"/>
      <c r="I21" s="140"/>
      <c r="J21" s="140"/>
      <c r="K21" s="140"/>
      <c r="L21" s="140"/>
      <c r="M21" s="141" t="s">
        <v>1939</v>
      </c>
      <c r="N21" s="141"/>
      <c r="O21" s="141" t="s">
        <v>77</v>
      </c>
      <c r="P21" s="141"/>
      <c r="Q21" s="141" t="s">
        <v>86</v>
      </c>
      <c r="R21" s="141"/>
      <c r="S21" s="84" t="s">
        <v>789</v>
      </c>
      <c r="T21" s="84" t="s">
        <v>1938</v>
      </c>
      <c r="U21" s="84" t="s">
        <v>1937</v>
      </c>
      <c r="V21" s="84">
        <f>+IF(ISERR(U21/T21*100),"N/A",ROUND(U21/T21*100,2))</f>
        <v>99.81</v>
      </c>
      <c r="W21" s="85">
        <f>+IF(ISERR(U21/S21*100),"N/A",ROUND(U21/S21*100,2))</f>
        <v>97.85</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1936</v>
      </c>
      <c r="F25" s="90"/>
      <c r="G25" s="90"/>
      <c r="H25" s="91"/>
      <c r="I25" s="91"/>
      <c r="J25" s="91"/>
      <c r="K25" s="91"/>
      <c r="L25" s="91"/>
      <c r="M25" s="91"/>
      <c r="N25" s="91"/>
      <c r="O25" s="91"/>
      <c r="P25" s="92"/>
      <c r="Q25" s="92"/>
      <c r="R25" s="93" t="s">
        <v>1529</v>
      </c>
      <c r="S25" s="93" t="s">
        <v>72</v>
      </c>
      <c r="T25" s="92"/>
      <c r="U25" s="93" t="s">
        <v>67</v>
      </c>
      <c r="V25" s="92"/>
      <c r="W25" s="94">
        <f>+IF(ISERR(U25/R25*100),"N/A",ROUND(U25/R25*100,2))</f>
        <v>0</v>
      </c>
    </row>
    <row r="26" spans="2:27" ht="26.25" customHeight="1" thickBot="1">
      <c r="B26" s="137" t="s">
        <v>71</v>
      </c>
      <c r="C26" s="138"/>
      <c r="D26" s="138"/>
      <c r="E26" s="95" t="s">
        <v>1936</v>
      </c>
      <c r="F26" s="95"/>
      <c r="G26" s="95"/>
      <c r="H26" s="96"/>
      <c r="I26" s="96"/>
      <c r="J26" s="96"/>
      <c r="K26" s="96"/>
      <c r="L26" s="96"/>
      <c r="M26" s="96"/>
      <c r="N26" s="96"/>
      <c r="O26" s="96"/>
      <c r="P26" s="97"/>
      <c r="Q26" s="97"/>
      <c r="R26" s="98" t="s">
        <v>1529</v>
      </c>
      <c r="S26" s="98" t="s">
        <v>1935</v>
      </c>
      <c r="T26" s="98">
        <f>+IF(ISERR(S26/R26*100),"N/A",ROUND(S26/R26*100,2))</f>
        <v>100</v>
      </c>
      <c r="U26" s="98" t="s">
        <v>67</v>
      </c>
      <c r="V26" s="98">
        <f>+IF(ISERR(U26/S26*100),"N/A",ROUND(U26/S26*100,2))</f>
        <v>0</v>
      </c>
      <c r="W26" s="99">
        <f>+IF(ISERR(U26/R26*100),"N/A",ROUND(U26/R26*100,2))</f>
        <v>0</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2160</v>
      </c>
      <c r="C28" s="124"/>
      <c r="D28" s="124"/>
      <c r="E28" s="124"/>
      <c r="F28" s="124"/>
      <c r="G28" s="124"/>
      <c r="H28" s="124"/>
      <c r="I28" s="124"/>
      <c r="J28" s="124"/>
      <c r="K28" s="124"/>
      <c r="L28" s="124"/>
      <c r="M28" s="124"/>
      <c r="N28" s="124"/>
      <c r="O28" s="124"/>
      <c r="P28" s="124"/>
      <c r="Q28" s="124"/>
      <c r="R28" s="124"/>
      <c r="S28" s="124"/>
      <c r="T28" s="124"/>
      <c r="U28" s="124"/>
      <c r="V28" s="124"/>
      <c r="W28" s="125"/>
    </row>
    <row r="29" spans="2:27" ht="52"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2161</v>
      </c>
      <c r="C30" s="124"/>
      <c r="D30" s="124"/>
      <c r="E30" s="124"/>
      <c r="F30" s="124"/>
      <c r="G30" s="124"/>
      <c r="H30" s="124"/>
      <c r="I30" s="124"/>
      <c r="J30" s="124"/>
      <c r="K30" s="124"/>
      <c r="L30" s="124"/>
      <c r="M30" s="124"/>
      <c r="N30" s="124"/>
      <c r="O30" s="124"/>
      <c r="P30" s="124"/>
      <c r="Q30" s="124"/>
      <c r="R30" s="124"/>
      <c r="S30" s="124"/>
      <c r="T30" s="124"/>
      <c r="U30" s="124"/>
      <c r="V30" s="124"/>
      <c r="W30" s="125"/>
    </row>
    <row r="31" spans="2:27" ht="44"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2162</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tabColor indexed="53"/>
  </sheetPr>
  <dimension ref="A1:AA33"/>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1374</v>
      </c>
      <c r="D4" s="176" t="s">
        <v>61</v>
      </c>
      <c r="E4" s="176"/>
      <c r="F4" s="176"/>
      <c r="G4" s="176"/>
      <c r="H4" s="177"/>
      <c r="J4" s="178" t="s">
        <v>131</v>
      </c>
      <c r="K4" s="176"/>
      <c r="L4" s="71" t="s">
        <v>235</v>
      </c>
      <c r="M4" s="179" t="s">
        <v>234</v>
      </c>
      <c r="N4" s="179"/>
      <c r="O4" s="179"/>
      <c r="P4" s="179"/>
      <c r="Q4" s="180"/>
      <c r="R4" s="72"/>
      <c r="S4" s="181" t="s">
        <v>2124</v>
      </c>
      <c r="T4" s="182"/>
      <c r="U4" s="182"/>
      <c r="V4" s="166" t="s">
        <v>1956</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1950</v>
      </c>
      <c r="D6" s="159" t="s">
        <v>1955</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1954</v>
      </c>
      <c r="K8" s="57" t="s">
        <v>1953</v>
      </c>
      <c r="L8" s="57" t="s">
        <v>1500</v>
      </c>
      <c r="M8" s="57" t="s">
        <v>1403</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1952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1902</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1951</v>
      </c>
      <c r="C21" s="140"/>
      <c r="D21" s="140"/>
      <c r="E21" s="140"/>
      <c r="F21" s="140"/>
      <c r="G21" s="140"/>
      <c r="H21" s="140"/>
      <c r="I21" s="140"/>
      <c r="J21" s="140"/>
      <c r="K21" s="140"/>
      <c r="L21" s="140"/>
      <c r="M21" s="141" t="s">
        <v>1950</v>
      </c>
      <c r="N21" s="141"/>
      <c r="O21" s="141" t="s">
        <v>77</v>
      </c>
      <c r="P21" s="141"/>
      <c r="Q21" s="141" t="s">
        <v>86</v>
      </c>
      <c r="R21" s="141"/>
      <c r="S21" s="84" t="s">
        <v>847</v>
      </c>
      <c r="T21" s="84" t="s">
        <v>847</v>
      </c>
      <c r="U21" s="84" t="s">
        <v>85</v>
      </c>
      <c r="V21" s="84">
        <f>+IF(ISERR(U21/T21*100),"N/A",ROUND(U21/T21*100,2))</f>
        <v>111.11</v>
      </c>
      <c r="W21" s="85">
        <f>+IF(ISERR(U21/S21*100),"N/A",ROUND(U21/S21*100,2))</f>
        <v>111.11</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1949</v>
      </c>
      <c r="F25" s="90"/>
      <c r="G25" s="90"/>
      <c r="H25" s="91"/>
      <c r="I25" s="91"/>
      <c r="J25" s="91"/>
      <c r="K25" s="91"/>
      <c r="L25" s="91"/>
      <c r="M25" s="91"/>
      <c r="N25" s="91"/>
      <c r="O25" s="91"/>
      <c r="P25" s="92"/>
      <c r="Q25" s="92"/>
      <c r="R25" s="93" t="s">
        <v>1948</v>
      </c>
      <c r="S25" s="93" t="s">
        <v>72</v>
      </c>
      <c r="T25" s="92"/>
      <c r="U25" s="93" t="s">
        <v>1946</v>
      </c>
      <c r="V25" s="92"/>
      <c r="W25" s="94">
        <f>+IF(ISERR(U25/R25*100),"N/A",ROUND(U25/R25*100,2))</f>
        <v>23.23</v>
      </c>
    </row>
    <row r="26" spans="2:27" ht="26.25" customHeight="1" thickBot="1">
      <c r="B26" s="137" t="s">
        <v>71</v>
      </c>
      <c r="C26" s="138"/>
      <c r="D26" s="138"/>
      <c r="E26" s="95" t="s">
        <v>1949</v>
      </c>
      <c r="F26" s="95"/>
      <c r="G26" s="95"/>
      <c r="H26" s="96"/>
      <c r="I26" s="96"/>
      <c r="J26" s="96"/>
      <c r="K26" s="96"/>
      <c r="L26" s="96"/>
      <c r="M26" s="96"/>
      <c r="N26" s="96"/>
      <c r="O26" s="96"/>
      <c r="P26" s="97"/>
      <c r="Q26" s="97"/>
      <c r="R26" s="98" t="s">
        <v>1948</v>
      </c>
      <c r="S26" s="98" t="s">
        <v>1947</v>
      </c>
      <c r="T26" s="98">
        <f>+IF(ISERR(S26/R26*100),"N/A",ROUND(S26/R26*100,2))</f>
        <v>49.46</v>
      </c>
      <c r="U26" s="98" t="s">
        <v>1946</v>
      </c>
      <c r="V26" s="98">
        <f>+IF(ISERR(U26/S26*100),"N/A",ROUND(U26/S26*100,2))</f>
        <v>46.96</v>
      </c>
      <c r="W26" s="99">
        <f>+IF(ISERR(U26/R26*100),"N/A",ROUND(U26/R26*100,2))</f>
        <v>23.23</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2157</v>
      </c>
      <c r="C28" s="124"/>
      <c r="D28" s="124"/>
      <c r="E28" s="124"/>
      <c r="F28" s="124"/>
      <c r="G28" s="124"/>
      <c r="H28" s="124"/>
      <c r="I28" s="124"/>
      <c r="J28" s="124"/>
      <c r="K28" s="124"/>
      <c r="L28" s="124"/>
      <c r="M28" s="124"/>
      <c r="N28" s="124"/>
      <c r="O28" s="124"/>
      <c r="P28" s="124"/>
      <c r="Q28" s="124"/>
      <c r="R28" s="124"/>
      <c r="S28" s="124"/>
      <c r="T28" s="124"/>
      <c r="U28" s="124"/>
      <c r="V28" s="124"/>
      <c r="W28" s="125"/>
    </row>
    <row r="29" spans="2:27" ht="41"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2158</v>
      </c>
      <c r="C30" s="124"/>
      <c r="D30" s="124"/>
      <c r="E30" s="124"/>
      <c r="F30" s="124"/>
      <c r="G30" s="124"/>
      <c r="H30" s="124"/>
      <c r="I30" s="124"/>
      <c r="J30" s="124"/>
      <c r="K30" s="124"/>
      <c r="L30" s="124"/>
      <c r="M30" s="124"/>
      <c r="N30" s="124"/>
      <c r="O30" s="124"/>
      <c r="P30" s="124"/>
      <c r="Q30" s="124"/>
      <c r="R30" s="124"/>
      <c r="S30" s="124"/>
      <c r="T30" s="124"/>
      <c r="U30" s="124"/>
      <c r="V30" s="124"/>
      <c r="W30" s="125"/>
    </row>
    <row r="31" spans="2:27" ht="38.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2159</v>
      </c>
      <c r="C32" s="124"/>
      <c r="D32" s="124"/>
      <c r="E32" s="124"/>
      <c r="F32" s="124"/>
      <c r="G32" s="124"/>
      <c r="H32" s="124"/>
      <c r="I32" s="124"/>
      <c r="J32" s="124"/>
      <c r="K32" s="124"/>
      <c r="L32" s="124"/>
      <c r="M32" s="124"/>
      <c r="N32" s="124"/>
      <c r="O32" s="124"/>
      <c r="P32" s="124"/>
      <c r="Q32" s="124"/>
      <c r="R32" s="124"/>
      <c r="S32" s="124"/>
      <c r="T32" s="124"/>
      <c r="U32" s="124"/>
      <c r="V32" s="124"/>
      <c r="W32" s="125"/>
    </row>
    <row r="33" spans="2:23" ht="12" thickBot="1">
      <c r="B33" s="129"/>
      <c r="C33" s="130"/>
      <c r="D33" s="130"/>
      <c r="E33" s="130"/>
      <c r="F33" s="130"/>
      <c r="G33" s="130"/>
      <c r="H33" s="130"/>
      <c r="I33" s="130"/>
      <c r="J33" s="130"/>
      <c r="K33" s="130"/>
      <c r="L33" s="130"/>
      <c r="M33" s="130"/>
      <c r="N33" s="130"/>
      <c r="O33" s="130"/>
      <c r="P33" s="130"/>
      <c r="Q33" s="130"/>
      <c r="R33" s="130"/>
      <c r="S33" s="130"/>
      <c r="T33" s="130"/>
      <c r="U33" s="130"/>
      <c r="V33" s="130"/>
      <c r="W33" s="131"/>
    </row>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tabColor indexed="53"/>
  </sheetPr>
  <dimension ref="A1:AA37"/>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1636</v>
      </c>
      <c r="D4" s="176" t="s">
        <v>62</v>
      </c>
      <c r="E4" s="176"/>
      <c r="F4" s="176"/>
      <c r="G4" s="176"/>
      <c r="H4" s="177"/>
      <c r="J4" s="178" t="s">
        <v>131</v>
      </c>
      <c r="K4" s="176"/>
      <c r="L4" s="71" t="s">
        <v>1723</v>
      </c>
      <c r="M4" s="179" t="s">
        <v>1980</v>
      </c>
      <c r="N4" s="179"/>
      <c r="O4" s="179"/>
      <c r="P4" s="179"/>
      <c r="Q4" s="180"/>
      <c r="R4" s="72"/>
      <c r="S4" s="181" t="s">
        <v>2124</v>
      </c>
      <c r="T4" s="182"/>
      <c r="U4" s="182"/>
      <c r="V4" s="166" t="s">
        <v>67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1960</v>
      </c>
      <c r="D6" s="159" t="s">
        <v>1979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1978</v>
      </c>
      <c r="K8" s="57" t="s">
        <v>1977</v>
      </c>
      <c r="L8" s="57" t="s">
        <v>1976</v>
      </c>
      <c r="M8" s="57" t="s">
        <v>1975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25.5" customHeight="1" thickTop="1" thickBot="1">
      <c r="B10" s="77" t="s">
        <v>118</v>
      </c>
      <c r="C10" s="166" t="s">
        <v>1974</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1973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1972</v>
      </c>
      <c r="C21" s="140"/>
      <c r="D21" s="140"/>
      <c r="E21" s="140"/>
      <c r="F21" s="140"/>
      <c r="G21" s="140"/>
      <c r="H21" s="140"/>
      <c r="I21" s="140"/>
      <c r="J21" s="140"/>
      <c r="K21" s="140"/>
      <c r="L21" s="140"/>
      <c r="M21" s="141" t="s">
        <v>1960</v>
      </c>
      <c r="N21" s="141"/>
      <c r="O21" s="141" t="s">
        <v>77</v>
      </c>
      <c r="P21" s="141"/>
      <c r="Q21" s="141" t="s">
        <v>86</v>
      </c>
      <c r="R21" s="141"/>
      <c r="S21" s="84" t="s">
        <v>847</v>
      </c>
      <c r="T21" s="84" t="s">
        <v>847</v>
      </c>
      <c r="U21" s="84" t="s">
        <v>1971</v>
      </c>
      <c r="V21" s="84">
        <f>+IF(ISERR(U21/T21*100),"N/A",ROUND(U21/T21*100,2))</f>
        <v>73.67</v>
      </c>
      <c r="W21" s="85">
        <f>+IF(ISERR(U21/S21*100),"N/A",ROUND(U21/S21*100,2))</f>
        <v>73.67</v>
      </c>
    </row>
    <row r="22" spans="2:27" ht="56.25" customHeight="1">
      <c r="B22" s="139" t="s">
        <v>1970</v>
      </c>
      <c r="C22" s="140"/>
      <c r="D22" s="140"/>
      <c r="E22" s="140"/>
      <c r="F22" s="140"/>
      <c r="G22" s="140"/>
      <c r="H22" s="140"/>
      <c r="I22" s="140"/>
      <c r="J22" s="140"/>
      <c r="K22" s="140"/>
      <c r="L22" s="140"/>
      <c r="M22" s="141" t="s">
        <v>1960</v>
      </c>
      <c r="N22" s="141"/>
      <c r="O22" s="141" t="s">
        <v>1969</v>
      </c>
      <c r="P22" s="141"/>
      <c r="Q22" s="141" t="s">
        <v>74</v>
      </c>
      <c r="R22" s="141"/>
      <c r="S22" s="84" t="s">
        <v>307</v>
      </c>
      <c r="T22" s="84" t="s">
        <v>193</v>
      </c>
      <c r="U22" s="84" t="s">
        <v>193</v>
      </c>
      <c r="V22" s="84" t="str">
        <f>+IF(ISERR(U22/T22*100),"N/A",ROUND(U22/T22*100,2))</f>
        <v>N/A</v>
      </c>
      <c r="W22" s="85" t="str">
        <f>+IF(ISERR(U22/S22*100),"N/A",ROUND(U22/S22*100,2))</f>
        <v>N/A</v>
      </c>
    </row>
    <row r="23" spans="2:27" ht="56.25" customHeight="1">
      <c r="B23" s="139" t="s">
        <v>1968</v>
      </c>
      <c r="C23" s="140"/>
      <c r="D23" s="140"/>
      <c r="E23" s="140"/>
      <c r="F23" s="140"/>
      <c r="G23" s="140"/>
      <c r="H23" s="140"/>
      <c r="I23" s="140"/>
      <c r="J23" s="140"/>
      <c r="K23" s="140"/>
      <c r="L23" s="140"/>
      <c r="M23" s="141" t="s">
        <v>1960</v>
      </c>
      <c r="N23" s="141"/>
      <c r="O23" s="141" t="s">
        <v>77</v>
      </c>
      <c r="P23" s="141"/>
      <c r="Q23" s="141" t="s">
        <v>251</v>
      </c>
      <c r="R23" s="141"/>
      <c r="S23" s="84" t="s">
        <v>1967</v>
      </c>
      <c r="T23" s="84" t="s">
        <v>1966</v>
      </c>
      <c r="U23" s="84" t="s">
        <v>1329</v>
      </c>
      <c r="V23" s="84">
        <f>+IF(ISERR(U23/T23*100),"N/A",ROUND(U23/T23*100,2))</f>
        <v>92</v>
      </c>
      <c r="W23" s="85">
        <f>+IF(ISERR(U23/S23*100),"N/A",ROUND(U23/S23*100,2))</f>
        <v>53.5</v>
      </c>
    </row>
    <row r="24" spans="2:27" ht="56.25" customHeight="1">
      <c r="B24" s="139" t="s">
        <v>1965</v>
      </c>
      <c r="C24" s="140"/>
      <c r="D24" s="140"/>
      <c r="E24" s="140"/>
      <c r="F24" s="140"/>
      <c r="G24" s="140"/>
      <c r="H24" s="140"/>
      <c r="I24" s="140"/>
      <c r="J24" s="140"/>
      <c r="K24" s="140"/>
      <c r="L24" s="140"/>
      <c r="M24" s="141" t="s">
        <v>1960</v>
      </c>
      <c r="N24" s="141"/>
      <c r="O24" s="141" t="s">
        <v>77</v>
      </c>
      <c r="P24" s="141"/>
      <c r="Q24" s="141" t="s">
        <v>251</v>
      </c>
      <c r="R24" s="141"/>
      <c r="S24" s="84" t="s">
        <v>1964</v>
      </c>
      <c r="T24" s="84" t="s">
        <v>1963</v>
      </c>
      <c r="U24" s="84" t="s">
        <v>1962</v>
      </c>
      <c r="V24" s="84">
        <f>+IF(ISERR(U24/T24*100),"N/A",ROUND(U24/T24*100,2))</f>
        <v>79.209999999999994</v>
      </c>
      <c r="W24" s="85">
        <f>+IF(ISERR(U24/S24*100),"N/A",ROUND(U24/S24*100,2))</f>
        <v>45.16</v>
      </c>
    </row>
    <row r="25" spans="2:27" ht="56.25" customHeight="1" thickBot="1">
      <c r="B25" s="139" t="s">
        <v>1961</v>
      </c>
      <c r="C25" s="140"/>
      <c r="D25" s="140"/>
      <c r="E25" s="140"/>
      <c r="F25" s="140"/>
      <c r="G25" s="140"/>
      <c r="H25" s="140"/>
      <c r="I25" s="140"/>
      <c r="J25" s="140"/>
      <c r="K25" s="140"/>
      <c r="L25" s="140"/>
      <c r="M25" s="141" t="s">
        <v>1960</v>
      </c>
      <c r="N25" s="141"/>
      <c r="O25" s="141" t="s">
        <v>77</v>
      </c>
      <c r="P25" s="141"/>
      <c r="Q25" s="141" t="s">
        <v>251</v>
      </c>
      <c r="R25" s="141"/>
      <c r="S25" s="84" t="s">
        <v>1959</v>
      </c>
      <c r="T25" s="84" t="s">
        <v>1958</v>
      </c>
      <c r="U25" s="84" t="s">
        <v>1038</v>
      </c>
      <c r="V25" s="84">
        <f>+IF(ISERR(U25/T25*100),"N/A",ROUND(U25/T25*100,2))</f>
        <v>98.59</v>
      </c>
      <c r="W25" s="85">
        <f>+IF(ISERR(U25/S25*100),"N/A",ROUND(U25/S25*100,2))</f>
        <v>54.17</v>
      </c>
    </row>
    <row r="26" spans="2:27" ht="21.75" customHeight="1" thickTop="1" thickBot="1">
      <c r="B26" s="66" t="s">
        <v>82</v>
      </c>
      <c r="C26" s="67"/>
      <c r="D26" s="67"/>
      <c r="E26" s="67"/>
      <c r="F26" s="67"/>
      <c r="G26" s="67"/>
      <c r="H26" s="68"/>
      <c r="I26" s="68"/>
      <c r="J26" s="68"/>
      <c r="K26" s="68"/>
      <c r="L26" s="68"/>
      <c r="M26" s="68"/>
      <c r="N26" s="68"/>
      <c r="O26" s="68"/>
      <c r="P26" s="68"/>
      <c r="Q26" s="68"/>
      <c r="R26" s="68"/>
      <c r="S26" s="68"/>
      <c r="T26" s="68"/>
      <c r="U26" s="68"/>
      <c r="V26" s="68"/>
      <c r="W26" s="69"/>
      <c r="X26" s="76"/>
    </row>
    <row r="27" spans="2:27" ht="29.25" customHeight="1" thickTop="1" thickBot="1">
      <c r="B27" s="142" t="s">
        <v>2409</v>
      </c>
      <c r="C27" s="143"/>
      <c r="D27" s="143"/>
      <c r="E27" s="143"/>
      <c r="F27" s="143"/>
      <c r="G27" s="143"/>
      <c r="H27" s="143"/>
      <c r="I27" s="143"/>
      <c r="J27" s="143"/>
      <c r="K27" s="143"/>
      <c r="L27" s="143"/>
      <c r="M27" s="143"/>
      <c r="N27" s="143"/>
      <c r="O27" s="143"/>
      <c r="P27" s="143"/>
      <c r="Q27" s="144"/>
      <c r="R27" s="86" t="s">
        <v>81</v>
      </c>
      <c r="S27" s="132" t="s">
        <v>80</v>
      </c>
      <c r="T27" s="132"/>
      <c r="U27" s="87" t="s">
        <v>79</v>
      </c>
      <c r="V27" s="133" t="s">
        <v>78</v>
      </c>
      <c r="W27" s="134"/>
    </row>
    <row r="28" spans="2:27" ht="30.75" customHeight="1" thickBot="1">
      <c r="B28" s="145"/>
      <c r="C28" s="146"/>
      <c r="D28" s="146"/>
      <c r="E28" s="146"/>
      <c r="F28" s="146"/>
      <c r="G28" s="146"/>
      <c r="H28" s="146"/>
      <c r="I28" s="146"/>
      <c r="J28" s="146"/>
      <c r="K28" s="146"/>
      <c r="L28" s="146"/>
      <c r="M28" s="146"/>
      <c r="N28" s="146"/>
      <c r="O28" s="146"/>
      <c r="P28" s="146"/>
      <c r="Q28" s="147"/>
      <c r="R28" s="88" t="s">
        <v>76</v>
      </c>
      <c r="S28" s="88" t="s">
        <v>76</v>
      </c>
      <c r="T28" s="88" t="s">
        <v>77</v>
      </c>
      <c r="U28" s="88" t="s">
        <v>76</v>
      </c>
      <c r="V28" s="88" t="s">
        <v>75</v>
      </c>
      <c r="W28" s="89" t="s">
        <v>74</v>
      </c>
      <c r="Y28" s="76"/>
    </row>
    <row r="29" spans="2:27" ht="23.25" customHeight="1" thickBot="1">
      <c r="B29" s="135" t="s">
        <v>73</v>
      </c>
      <c r="C29" s="136"/>
      <c r="D29" s="136"/>
      <c r="E29" s="90" t="s">
        <v>1957</v>
      </c>
      <c r="F29" s="90"/>
      <c r="G29" s="90"/>
      <c r="H29" s="91"/>
      <c r="I29" s="91"/>
      <c r="J29" s="91"/>
      <c r="K29" s="91"/>
      <c r="L29" s="91"/>
      <c r="M29" s="91"/>
      <c r="N29" s="91"/>
      <c r="O29" s="91"/>
      <c r="P29" s="92"/>
      <c r="Q29" s="92"/>
      <c r="R29" s="93" t="s">
        <v>193</v>
      </c>
      <c r="S29" s="93" t="s">
        <v>72</v>
      </c>
      <c r="T29" s="92"/>
      <c r="U29" s="93" t="s">
        <v>67</v>
      </c>
      <c r="V29" s="92"/>
      <c r="W29" s="94" t="str">
        <f>+IF(ISERR(U29/R29*100),"N/A",ROUND(U29/R29*100,2))</f>
        <v>N/A</v>
      </c>
    </row>
    <row r="30" spans="2:27" ht="26.25" customHeight="1" thickBot="1">
      <c r="B30" s="137" t="s">
        <v>71</v>
      </c>
      <c r="C30" s="138"/>
      <c r="D30" s="138"/>
      <c r="E30" s="95" t="s">
        <v>1957</v>
      </c>
      <c r="F30" s="95"/>
      <c r="G30" s="95"/>
      <c r="H30" s="96"/>
      <c r="I30" s="96"/>
      <c r="J30" s="96"/>
      <c r="K30" s="96"/>
      <c r="L30" s="96"/>
      <c r="M30" s="96"/>
      <c r="N30" s="96"/>
      <c r="O30" s="96"/>
      <c r="P30" s="97"/>
      <c r="Q30" s="97"/>
      <c r="R30" s="98" t="s">
        <v>193</v>
      </c>
      <c r="S30" s="98" t="s">
        <v>67</v>
      </c>
      <c r="T30" s="98" t="str">
        <f>+IF(ISERR(S30/R30*100),"N/A",ROUND(S30/R30*100,2))</f>
        <v>N/A</v>
      </c>
      <c r="U30" s="98" t="s">
        <v>67</v>
      </c>
      <c r="V30" s="98" t="str">
        <f>+IF(ISERR(U30/S30*100),"N/A",ROUND(U30/S30*100,2))</f>
        <v>N/A</v>
      </c>
      <c r="W30" s="99" t="str">
        <f>+IF(ISERR(U30/R30*100),"N/A",ROUND(U30/R30*100,2))</f>
        <v>N/A</v>
      </c>
    </row>
    <row r="31" spans="2:27" ht="22.5" customHeight="1" thickTop="1" thickBot="1">
      <c r="B31" s="66" t="s">
        <v>66</v>
      </c>
      <c r="C31" s="67"/>
      <c r="D31" s="67"/>
      <c r="E31" s="67"/>
      <c r="F31" s="67"/>
      <c r="G31" s="67"/>
      <c r="H31" s="68"/>
      <c r="I31" s="68"/>
      <c r="J31" s="68"/>
      <c r="K31" s="68"/>
      <c r="L31" s="68"/>
      <c r="M31" s="68"/>
      <c r="N31" s="68"/>
      <c r="O31" s="68"/>
      <c r="P31" s="68"/>
      <c r="Q31" s="68"/>
      <c r="R31" s="68"/>
      <c r="S31" s="68"/>
      <c r="T31" s="68"/>
      <c r="U31" s="68"/>
      <c r="V31" s="68"/>
      <c r="W31" s="69"/>
    </row>
    <row r="32" spans="2:27" ht="37.5" customHeight="1" thickTop="1">
      <c r="B32" s="123" t="s">
        <v>2154</v>
      </c>
      <c r="C32" s="124"/>
      <c r="D32" s="124"/>
      <c r="E32" s="124"/>
      <c r="F32" s="124"/>
      <c r="G32" s="124"/>
      <c r="H32" s="124"/>
      <c r="I32" s="124"/>
      <c r="J32" s="124"/>
      <c r="K32" s="124"/>
      <c r="L32" s="124"/>
      <c r="M32" s="124"/>
      <c r="N32" s="124"/>
      <c r="O32" s="124"/>
      <c r="P32" s="124"/>
      <c r="Q32" s="124"/>
      <c r="R32" s="124"/>
      <c r="S32" s="124"/>
      <c r="T32" s="124"/>
      <c r="U32" s="124"/>
      <c r="V32" s="124"/>
      <c r="W32" s="125"/>
    </row>
    <row r="33" spans="2:23" ht="49.5"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2155</v>
      </c>
      <c r="C34" s="124"/>
      <c r="D34" s="124"/>
      <c r="E34" s="124"/>
      <c r="F34" s="124"/>
      <c r="G34" s="124"/>
      <c r="H34" s="124"/>
      <c r="I34" s="124"/>
      <c r="J34" s="124"/>
      <c r="K34" s="124"/>
      <c r="L34" s="124"/>
      <c r="M34" s="124"/>
      <c r="N34" s="124"/>
      <c r="O34" s="124"/>
      <c r="P34" s="124"/>
      <c r="Q34" s="124"/>
      <c r="R34" s="124"/>
      <c r="S34" s="124"/>
      <c r="T34" s="124"/>
      <c r="U34" s="124"/>
      <c r="V34" s="124"/>
      <c r="W34" s="125"/>
    </row>
    <row r="35" spans="2:23" ht="86" customHeight="1" thickBot="1">
      <c r="B35" s="126"/>
      <c r="C35" s="127"/>
      <c r="D35" s="127"/>
      <c r="E35" s="127"/>
      <c r="F35" s="127"/>
      <c r="G35" s="127"/>
      <c r="H35" s="127"/>
      <c r="I35" s="127"/>
      <c r="J35" s="127"/>
      <c r="K35" s="127"/>
      <c r="L35" s="127"/>
      <c r="M35" s="127"/>
      <c r="N35" s="127"/>
      <c r="O35" s="127"/>
      <c r="P35" s="127"/>
      <c r="Q35" s="127"/>
      <c r="R35" s="127"/>
      <c r="S35" s="127"/>
      <c r="T35" s="127"/>
      <c r="U35" s="127"/>
      <c r="V35" s="127"/>
      <c r="W35" s="128"/>
    </row>
    <row r="36" spans="2:23" ht="37.5" customHeight="1" thickTop="1">
      <c r="B36" s="123" t="s">
        <v>2156</v>
      </c>
      <c r="C36" s="124"/>
      <c r="D36" s="124"/>
      <c r="E36" s="124"/>
      <c r="F36" s="124"/>
      <c r="G36" s="124"/>
      <c r="H36" s="124"/>
      <c r="I36" s="124"/>
      <c r="J36" s="124"/>
      <c r="K36" s="124"/>
      <c r="L36" s="124"/>
      <c r="M36" s="124"/>
      <c r="N36" s="124"/>
      <c r="O36" s="124"/>
      <c r="P36" s="124"/>
      <c r="Q36" s="124"/>
      <c r="R36" s="124"/>
      <c r="S36" s="124"/>
      <c r="T36" s="124"/>
      <c r="U36" s="124"/>
      <c r="V36" s="124"/>
      <c r="W36" s="125"/>
    </row>
    <row r="37" spans="2:23" ht="26.5" customHeight="1" thickBot="1">
      <c r="B37" s="129"/>
      <c r="C37" s="130"/>
      <c r="D37" s="130"/>
      <c r="E37" s="130"/>
      <c r="F37" s="130"/>
      <c r="G37" s="130"/>
      <c r="H37" s="130"/>
      <c r="I37" s="130"/>
      <c r="J37" s="130"/>
      <c r="K37" s="130"/>
      <c r="L37" s="130"/>
      <c r="M37" s="130"/>
      <c r="N37" s="130"/>
      <c r="O37" s="130"/>
      <c r="P37" s="130"/>
      <c r="Q37" s="130"/>
      <c r="R37" s="130"/>
      <c r="S37" s="130"/>
      <c r="T37" s="130"/>
      <c r="U37" s="130"/>
      <c r="V37" s="130"/>
      <c r="W37" s="131"/>
    </row>
  </sheetData>
  <mergeCells count="67">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tabColor indexed="53"/>
  </sheetPr>
  <dimension ref="A1:AA35"/>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1636</v>
      </c>
      <c r="D4" s="176" t="s">
        <v>62</v>
      </c>
      <c r="E4" s="176"/>
      <c r="F4" s="176"/>
      <c r="G4" s="176"/>
      <c r="H4" s="177"/>
      <c r="J4" s="178" t="s">
        <v>131</v>
      </c>
      <c r="K4" s="176"/>
      <c r="L4" s="71" t="s">
        <v>1997</v>
      </c>
      <c r="M4" s="179" t="s">
        <v>1996</v>
      </c>
      <c r="N4" s="179"/>
      <c r="O4" s="179"/>
      <c r="P4" s="179"/>
      <c r="Q4" s="180"/>
      <c r="R4" s="72"/>
      <c r="S4" s="181" t="s">
        <v>2124</v>
      </c>
      <c r="T4" s="182"/>
      <c r="U4" s="182"/>
      <c r="V4" s="166" t="s">
        <v>67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1960</v>
      </c>
      <c r="D6" s="159" t="s">
        <v>1979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1995</v>
      </c>
      <c r="K8" s="57" t="s">
        <v>155</v>
      </c>
      <c r="L8" s="57" t="s">
        <v>1994</v>
      </c>
      <c r="M8" s="57" t="s">
        <v>1993</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122.5" customHeight="1" thickTop="1" thickBot="1">
      <c r="B10" s="77" t="s">
        <v>118</v>
      </c>
      <c r="C10" s="166" t="s">
        <v>1992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1973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1991</v>
      </c>
      <c r="C21" s="140"/>
      <c r="D21" s="140"/>
      <c r="E21" s="140"/>
      <c r="F21" s="140"/>
      <c r="G21" s="140"/>
      <c r="H21" s="140"/>
      <c r="I21" s="140"/>
      <c r="J21" s="140"/>
      <c r="K21" s="140"/>
      <c r="L21" s="140"/>
      <c r="M21" s="141" t="s">
        <v>1960</v>
      </c>
      <c r="N21" s="141"/>
      <c r="O21" s="141" t="s">
        <v>77</v>
      </c>
      <c r="P21" s="141"/>
      <c r="Q21" s="141" t="s">
        <v>86</v>
      </c>
      <c r="R21" s="141"/>
      <c r="S21" s="84" t="s">
        <v>1964</v>
      </c>
      <c r="T21" s="84" t="s">
        <v>1990</v>
      </c>
      <c r="U21" s="84" t="s">
        <v>1989</v>
      </c>
      <c r="V21" s="84">
        <f>+IF(ISERR(U21/T21*100),"N/A",ROUND(U21/T21*100,2))</f>
        <v>96.72</v>
      </c>
      <c r="W21" s="85">
        <f>+IF(ISERR(U21/S21*100),"N/A",ROUND(U21/S21*100,2))</f>
        <v>97.5</v>
      </c>
    </row>
    <row r="22" spans="2:27" ht="56.25" customHeight="1">
      <c r="B22" s="139" t="s">
        <v>1988</v>
      </c>
      <c r="C22" s="140"/>
      <c r="D22" s="140"/>
      <c r="E22" s="140"/>
      <c r="F22" s="140"/>
      <c r="G22" s="140"/>
      <c r="H22" s="140"/>
      <c r="I22" s="140"/>
      <c r="J22" s="140"/>
      <c r="K22" s="140"/>
      <c r="L22" s="140"/>
      <c r="M22" s="141" t="s">
        <v>1960</v>
      </c>
      <c r="N22" s="141"/>
      <c r="O22" s="141" t="s">
        <v>77</v>
      </c>
      <c r="P22" s="141"/>
      <c r="Q22" s="141" t="s">
        <v>86</v>
      </c>
      <c r="R22" s="141"/>
      <c r="S22" s="84" t="s">
        <v>1987</v>
      </c>
      <c r="T22" s="84" t="s">
        <v>1986</v>
      </c>
      <c r="U22" s="84" t="s">
        <v>1985</v>
      </c>
      <c r="V22" s="84">
        <f>+IF(ISERR(U22/T22*100),"N/A",ROUND(U22/T22*100,2))</f>
        <v>110.33</v>
      </c>
      <c r="W22" s="85">
        <f>+IF(ISERR(U22/S22*100),"N/A",ROUND(U22/S22*100,2))</f>
        <v>106.22</v>
      </c>
    </row>
    <row r="23" spans="2:27" ht="56.25" customHeight="1" thickBot="1">
      <c r="B23" s="139" t="s">
        <v>1984</v>
      </c>
      <c r="C23" s="140"/>
      <c r="D23" s="140"/>
      <c r="E23" s="140"/>
      <c r="F23" s="140"/>
      <c r="G23" s="140"/>
      <c r="H23" s="140"/>
      <c r="I23" s="140"/>
      <c r="J23" s="140"/>
      <c r="K23" s="140"/>
      <c r="L23" s="140"/>
      <c r="M23" s="141" t="s">
        <v>1960</v>
      </c>
      <c r="N23" s="141"/>
      <c r="O23" s="141" t="s">
        <v>77</v>
      </c>
      <c r="P23" s="141"/>
      <c r="Q23" s="141" t="s">
        <v>86</v>
      </c>
      <c r="R23" s="141"/>
      <c r="S23" s="84" t="s">
        <v>1983</v>
      </c>
      <c r="T23" s="84" t="s">
        <v>1982</v>
      </c>
      <c r="U23" s="84" t="s">
        <v>1981</v>
      </c>
      <c r="V23" s="84">
        <f>+IF(ISERR(U23/T23*100),"N/A",ROUND(U23/T23*100,2))</f>
        <v>80.849999999999994</v>
      </c>
      <c r="W23" s="85">
        <f>+IF(ISERR(U23/S23*100),"N/A",ROUND(U23/S23*100,2))</f>
        <v>82.03</v>
      </c>
    </row>
    <row r="24" spans="2:27" ht="21.75" customHeight="1" thickTop="1" thickBot="1">
      <c r="B24" s="66" t="s">
        <v>82</v>
      </c>
      <c r="C24" s="67"/>
      <c r="D24" s="67"/>
      <c r="E24" s="67"/>
      <c r="F24" s="67"/>
      <c r="G24" s="67"/>
      <c r="H24" s="68"/>
      <c r="I24" s="68"/>
      <c r="J24" s="68"/>
      <c r="K24" s="68"/>
      <c r="L24" s="68"/>
      <c r="M24" s="68"/>
      <c r="N24" s="68"/>
      <c r="O24" s="68"/>
      <c r="P24" s="68"/>
      <c r="Q24" s="68"/>
      <c r="R24" s="68"/>
      <c r="S24" s="68"/>
      <c r="T24" s="68"/>
      <c r="U24" s="68"/>
      <c r="V24" s="68"/>
      <c r="W24" s="69"/>
      <c r="X24" s="76"/>
    </row>
    <row r="25" spans="2:27" ht="29.25" customHeight="1" thickTop="1" thickBot="1">
      <c r="B25" s="142" t="s">
        <v>2409</v>
      </c>
      <c r="C25" s="143"/>
      <c r="D25" s="143"/>
      <c r="E25" s="143"/>
      <c r="F25" s="143"/>
      <c r="G25" s="143"/>
      <c r="H25" s="143"/>
      <c r="I25" s="143"/>
      <c r="J25" s="143"/>
      <c r="K25" s="143"/>
      <c r="L25" s="143"/>
      <c r="M25" s="143"/>
      <c r="N25" s="143"/>
      <c r="O25" s="143"/>
      <c r="P25" s="143"/>
      <c r="Q25" s="144"/>
      <c r="R25" s="86" t="s">
        <v>81</v>
      </c>
      <c r="S25" s="132" t="s">
        <v>80</v>
      </c>
      <c r="T25" s="132"/>
      <c r="U25" s="87" t="s">
        <v>79</v>
      </c>
      <c r="V25" s="133" t="s">
        <v>78</v>
      </c>
      <c r="W25" s="134"/>
    </row>
    <row r="26" spans="2:27" ht="30.75" customHeight="1" thickBot="1">
      <c r="B26" s="145"/>
      <c r="C26" s="146"/>
      <c r="D26" s="146"/>
      <c r="E26" s="146"/>
      <c r="F26" s="146"/>
      <c r="G26" s="146"/>
      <c r="H26" s="146"/>
      <c r="I26" s="146"/>
      <c r="J26" s="146"/>
      <c r="K26" s="146"/>
      <c r="L26" s="146"/>
      <c r="M26" s="146"/>
      <c r="N26" s="146"/>
      <c r="O26" s="146"/>
      <c r="P26" s="146"/>
      <c r="Q26" s="147"/>
      <c r="R26" s="88" t="s">
        <v>76</v>
      </c>
      <c r="S26" s="88" t="s">
        <v>76</v>
      </c>
      <c r="T26" s="88" t="s">
        <v>77</v>
      </c>
      <c r="U26" s="88" t="s">
        <v>76</v>
      </c>
      <c r="V26" s="88" t="s">
        <v>75</v>
      </c>
      <c r="W26" s="89" t="s">
        <v>74</v>
      </c>
      <c r="Y26" s="76"/>
    </row>
    <row r="27" spans="2:27" ht="23.25" customHeight="1" thickBot="1">
      <c r="B27" s="135" t="s">
        <v>73</v>
      </c>
      <c r="C27" s="136"/>
      <c r="D27" s="136"/>
      <c r="E27" s="90" t="s">
        <v>1957</v>
      </c>
      <c r="F27" s="90"/>
      <c r="G27" s="90"/>
      <c r="H27" s="91"/>
      <c r="I27" s="91"/>
      <c r="J27" s="91"/>
      <c r="K27" s="91"/>
      <c r="L27" s="91"/>
      <c r="M27" s="91"/>
      <c r="N27" s="91"/>
      <c r="O27" s="91"/>
      <c r="P27" s="92"/>
      <c r="Q27" s="92"/>
      <c r="R27" s="93" t="s">
        <v>193</v>
      </c>
      <c r="S27" s="93" t="s">
        <v>72</v>
      </c>
      <c r="T27" s="92"/>
      <c r="U27" s="93" t="s">
        <v>67</v>
      </c>
      <c r="V27" s="92"/>
      <c r="W27" s="94" t="str">
        <f>+IF(ISERR(U27/R27*100),"N/A",ROUND(U27/R27*100,2))</f>
        <v>N/A</v>
      </c>
    </row>
    <row r="28" spans="2:27" ht="26.25" customHeight="1" thickBot="1">
      <c r="B28" s="137" t="s">
        <v>71</v>
      </c>
      <c r="C28" s="138"/>
      <c r="D28" s="138"/>
      <c r="E28" s="95" t="s">
        <v>1957</v>
      </c>
      <c r="F28" s="95"/>
      <c r="G28" s="95"/>
      <c r="H28" s="96"/>
      <c r="I28" s="96"/>
      <c r="J28" s="96"/>
      <c r="K28" s="96"/>
      <c r="L28" s="96"/>
      <c r="M28" s="96"/>
      <c r="N28" s="96"/>
      <c r="O28" s="96"/>
      <c r="P28" s="97"/>
      <c r="Q28" s="97"/>
      <c r="R28" s="98" t="s">
        <v>193</v>
      </c>
      <c r="S28" s="98" t="s">
        <v>67</v>
      </c>
      <c r="T28" s="98" t="str">
        <f>+IF(ISERR(S28/R28*100),"N/A",ROUND(S28/R28*100,2))</f>
        <v>N/A</v>
      </c>
      <c r="U28" s="98" t="s">
        <v>67</v>
      </c>
      <c r="V28" s="98" t="str">
        <f>+IF(ISERR(U28/S28*100),"N/A",ROUND(U28/S28*100,2))</f>
        <v>N/A</v>
      </c>
      <c r="W28" s="99" t="str">
        <f>+IF(ISERR(U28/R28*100),"N/A",ROUND(U28/R28*100,2))</f>
        <v>N/A</v>
      </c>
    </row>
    <row r="29" spans="2:27" ht="22.5" customHeight="1" thickTop="1" thickBot="1">
      <c r="B29" s="66" t="s">
        <v>66</v>
      </c>
      <c r="C29" s="67"/>
      <c r="D29" s="67"/>
      <c r="E29" s="67"/>
      <c r="F29" s="67"/>
      <c r="G29" s="67"/>
      <c r="H29" s="68"/>
      <c r="I29" s="68"/>
      <c r="J29" s="68"/>
      <c r="K29" s="68"/>
      <c r="L29" s="68"/>
      <c r="M29" s="68"/>
      <c r="N29" s="68"/>
      <c r="O29" s="68"/>
      <c r="P29" s="68"/>
      <c r="Q29" s="68"/>
      <c r="R29" s="68"/>
      <c r="S29" s="68"/>
      <c r="T29" s="68"/>
      <c r="U29" s="68"/>
      <c r="V29" s="68"/>
      <c r="W29" s="69"/>
    </row>
    <row r="30" spans="2:27" ht="37.5" customHeight="1" thickTop="1">
      <c r="B30" s="123" t="s">
        <v>2151</v>
      </c>
      <c r="C30" s="124"/>
      <c r="D30" s="124"/>
      <c r="E30" s="124"/>
      <c r="F30" s="124"/>
      <c r="G30" s="124"/>
      <c r="H30" s="124"/>
      <c r="I30" s="124"/>
      <c r="J30" s="124"/>
      <c r="K30" s="124"/>
      <c r="L30" s="124"/>
      <c r="M30" s="124"/>
      <c r="N30" s="124"/>
      <c r="O30" s="124"/>
      <c r="P30" s="124"/>
      <c r="Q30" s="124"/>
      <c r="R30" s="124"/>
      <c r="S30" s="124"/>
      <c r="T30" s="124"/>
      <c r="U30" s="124"/>
      <c r="V30" s="124"/>
      <c r="W30" s="125"/>
    </row>
    <row r="31" spans="2:27" ht="90.5"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2152</v>
      </c>
      <c r="C32" s="124"/>
      <c r="D32" s="124"/>
      <c r="E32" s="124"/>
      <c r="F32" s="124"/>
      <c r="G32" s="124"/>
      <c r="H32" s="124"/>
      <c r="I32" s="124"/>
      <c r="J32" s="124"/>
      <c r="K32" s="124"/>
      <c r="L32" s="124"/>
      <c r="M32" s="124"/>
      <c r="N32" s="124"/>
      <c r="O32" s="124"/>
      <c r="P32" s="124"/>
      <c r="Q32" s="124"/>
      <c r="R32" s="124"/>
      <c r="S32" s="124"/>
      <c r="T32" s="124"/>
      <c r="U32" s="124"/>
      <c r="V32" s="124"/>
      <c r="W32" s="125"/>
    </row>
    <row r="33" spans="2:23" ht="76" customHeight="1" thickBot="1">
      <c r="B33" s="126"/>
      <c r="C33" s="127"/>
      <c r="D33" s="127"/>
      <c r="E33" s="127"/>
      <c r="F33" s="127"/>
      <c r="G33" s="127"/>
      <c r="H33" s="127"/>
      <c r="I33" s="127"/>
      <c r="J33" s="127"/>
      <c r="K33" s="127"/>
      <c r="L33" s="127"/>
      <c r="M33" s="127"/>
      <c r="N33" s="127"/>
      <c r="O33" s="127"/>
      <c r="P33" s="127"/>
      <c r="Q33" s="127"/>
      <c r="R33" s="127"/>
      <c r="S33" s="127"/>
      <c r="T33" s="127"/>
      <c r="U33" s="127"/>
      <c r="V33" s="127"/>
      <c r="W33" s="128"/>
    </row>
    <row r="34" spans="2:23" ht="37.5" customHeight="1" thickTop="1">
      <c r="B34" s="123" t="s">
        <v>2153</v>
      </c>
      <c r="C34" s="124"/>
      <c r="D34" s="124"/>
      <c r="E34" s="124"/>
      <c r="F34" s="124"/>
      <c r="G34" s="124"/>
      <c r="H34" s="124"/>
      <c r="I34" s="124"/>
      <c r="J34" s="124"/>
      <c r="K34" s="124"/>
      <c r="L34" s="124"/>
      <c r="M34" s="124"/>
      <c r="N34" s="124"/>
      <c r="O34" s="124"/>
      <c r="P34" s="124"/>
      <c r="Q34" s="124"/>
      <c r="R34" s="124"/>
      <c r="S34" s="124"/>
      <c r="T34" s="124"/>
      <c r="U34" s="124"/>
      <c r="V34" s="124"/>
      <c r="W34" s="125"/>
    </row>
    <row r="35" spans="2:23" ht="87" customHeight="1" thickBot="1">
      <c r="B35" s="129"/>
      <c r="C35" s="130"/>
      <c r="D35" s="130"/>
      <c r="E35" s="130"/>
      <c r="F35" s="130"/>
      <c r="G35" s="130"/>
      <c r="H35" s="130"/>
      <c r="I35" s="130"/>
      <c r="J35" s="130"/>
      <c r="K35" s="130"/>
      <c r="L35" s="130"/>
      <c r="M35" s="130"/>
      <c r="N35" s="130"/>
      <c r="O35" s="130"/>
      <c r="P35" s="130"/>
      <c r="Q35" s="130"/>
      <c r="R35" s="130"/>
      <c r="S35" s="130"/>
      <c r="T35" s="130"/>
      <c r="U35" s="130"/>
      <c r="V35" s="130"/>
      <c r="W35" s="131"/>
    </row>
  </sheetData>
  <mergeCells count="59">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32:W33"/>
    <mergeCell ref="B34:W35"/>
    <mergeCell ref="B25:Q26"/>
    <mergeCell ref="S25:T25"/>
    <mergeCell ref="V25:W25"/>
    <mergeCell ref="B27:D27"/>
    <mergeCell ref="B28:D28"/>
    <mergeCell ref="B30:W31"/>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2">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1636</v>
      </c>
      <c r="D4" s="176" t="s">
        <v>62</v>
      </c>
      <c r="E4" s="176"/>
      <c r="F4" s="176"/>
      <c r="G4" s="176"/>
      <c r="H4" s="177"/>
      <c r="J4" s="178" t="s">
        <v>131</v>
      </c>
      <c r="K4" s="176"/>
      <c r="L4" s="71" t="s">
        <v>1857</v>
      </c>
      <c r="M4" s="179" t="s">
        <v>821</v>
      </c>
      <c r="N4" s="179"/>
      <c r="O4" s="179"/>
      <c r="P4" s="179"/>
      <c r="Q4" s="180"/>
      <c r="R4" s="72"/>
      <c r="S4" s="181" t="s">
        <v>2124</v>
      </c>
      <c r="T4" s="182"/>
      <c r="U4" s="182"/>
      <c r="V4" s="166" t="s">
        <v>67</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1960</v>
      </c>
      <c r="D6" s="159" t="s">
        <v>1979</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2004</v>
      </c>
      <c r="K8" s="57" t="s">
        <v>155</v>
      </c>
      <c r="L8" s="57" t="s">
        <v>2003</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2002</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1973</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2001</v>
      </c>
      <c r="C21" s="140"/>
      <c r="D21" s="140"/>
      <c r="E21" s="140"/>
      <c r="F21" s="140"/>
      <c r="G21" s="140"/>
      <c r="H21" s="140"/>
      <c r="I21" s="140"/>
      <c r="J21" s="140"/>
      <c r="K21" s="140"/>
      <c r="L21" s="140"/>
      <c r="M21" s="141" t="s">
        <v>1960</v>
      </c>
      <c r="N21" s="141"/>
      <c r="O21" s="141" t="s">
        <v>77</v>
      </c>
      <c r="P21" s="141"/>
      <c r="Q21" s="141" t="s">
        <v>86</v>
      </c>
      <c r="R21" s="141"/>
      <c r="S21" s="84" t="s">
        <v>806</v>
      </c>
      <c r="T21" s="84" t="s">
        <v>806</v>
      </c>
      <c r="U21" s="84" t="s">
        <v>2000</v>
      </c>
      <c r="V21" s="84">
        <f>+IF(ISERR(U21/T21*100),"N/A",ROUND(U21/T21*100,2))</f>
        <v>94.53</v>
      </c>
      <c r="W21" s="85">
        <f>+IF(ISERR(U21/S21*100),"N/A",ROUND(U21/S21*100,2))</f>
        <v>94.53</v>
      </c>
    </row>
    <row r="22" spans="2:27" ht="56.25" customHeight="1" thickBot="1">
      <c r="B22" s="139" t="s">
        <v>1999</v>
      </c>
      <c r="C22" s="140"/>
      <c r="D22" s="140"/>
      <c r="E22" s="140"/>
      <c r="F22" s="140"/>
      <c r="G22" s="140"/>
      <c r="H22" s="140"/>
      <c r="I22" s="140"/>
      <c r="J22" s="140"/>
      <c r="K22" s="140"/>
      <c r="L22" s="140"/>
      <c r="M22" s="141" t="s">
        <v>1960</v>
      </c>
      <c r="N22" s="141"/>
      <c r="O22" s="141" t="s">
        <v>1647</v>
      </c>
      <c r="P22" s="141"/>
      <c r="Q22" s="141" t="s">
        <v>86</v>
      </c>
      <c r="R22" s="141"/>
      <c r="S22" s="84" t="s">
        <v>352</v>
      </c>
      <c r="T22" s="84" t="s">
        <v>352</v>
      </c>
      <c r="U22" s="84" t="s">
        <v>1998</v>
      </c>
      <c r="V22" s="84">
        <f>+IF(ISERR(U22/T22*100),"N/A",ROUND(U22/T22*100,2))</f>
        <v>91.67</v>
      </c>
      <c r="W22" s="85">
        <f>+IF(ISERR(U22/S22*100),"N/A",ROUND(U22/S22*100,2))</f>
        <v>91.67</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1957</v>
      </c>
      <c r="F26" s="90"/>
      <c r="G26" s="90"/>
      <c r="H26" s="91"/>
      <c r="I26" s="91"/>
      <c r="J26" s="91"/>
      <c r="K26" s="91"/>
      <c r="L26" s="91"/>
      <c r="M26" s="91"/>
      <c r="N26" s="91"/>
      <c r="O26" s="91"/>
      <c r="P26" s="92"/>
      <c r="Q26" s="92"/>
      <c r="R26" s="93" t="s">
        <v>193</v>
      </c>
      <c r="S26" s="93" t="s">
        <v>72</v>
      </c>
      <c r="T26" s="92"/>
      <c r="U26" s="93" t="s">
        <v>67</v>
      </c>
      <c r="V26" s="92"/>
      <c r="W26" s="94" t="str">
        <f>+IF(ISERR(U26/R26*100),"N/A",ROUND(U26/R26*100,2))</f>
        <v>N/A</v>
      </c>
    </row>
    <row r="27" spans="2:27" ht="26.25" customHeight="1" thickBot="1">
      <c r="B27" s="137" t="s">
        <v>71</v>
      </c>
      <c r="C27" s="138"/>
      <c r="D27" s="138"/>
      <c r="E27" s="95" t="s">
        <v>1957</v>
      </c>
      <c r="F27" s="95"/>
      <c r="G27" s="95"/>
      <c r="H27" s="96"/>
      <c r="I27" s="96"/>
      <c r="J27" s="96"/>
      <c r="K27" s="96"/>
      <c r="L27" s="96"/>
      <c r="M27" s="96"/>
      <c r="N27" s="96"/>
      <c r="O27" s="96"/>
      <c r="P27" s="97"/>
      <c r="Q27" s="97"/>
      <c r="R27" s="98" t="s">
        <v>193</v>
      </c>
      <c r="S27" s="98" t="s">
        <v>67</v>
      </c>
      <c r="T27" s="98" t="str">
        <f>+IF(ISERR(S27/R27*100),"N/A",ROUND(S27/R27*100,2))</f>
        <v>N/A</v>
      </c>
      <c r="U27" s="98" t="s">
        <v>67</v>
      </c>
      <c r="V27" s="98" t="str">
        <f>+IF(ISERR(U27/S27*100),"N/A",ROUND(U27/S27*100,2))</f>
        <v>N/A</v>
      </c>
      <c r="W27" s="99" t="str">
        <f>+IF(ISERR(U27/R27*100),"N/A",ROUND(U27/R27*100,2))</f>
        <v>N/A</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2148</v>
      </c>
      <c r="C29" s="124"/>
      <c r="D29" s="124"/>
      <c r="E29" s="124"/>
      <c r="F29" s="124"/>
      <c r="G29" s="124"/>
      <c r="H29" s="124"/>
      <c r="I29" s="124"/>
      <c r="J29" s="124"/>
      <c r="K29" s="124"/>
      <c r="L29" s="124"/>
      <c r="M29" s="124"/>
      <c r="N29" s="124"/>
      <c r="O29" s="124"/>
      <c r="P29" s="124"/>
      <c r="Q29" s="124"/>
      <c r="R29" s="124"/>
      <c r="S29" s="124"/>
      <c r="T29" s="124"/>
      <c r="U29" s="124"/>
      <c r="V29" s="124"/>
      <c r="W29" s="125"/>
    </row>
    <row r="30" spans="2:27" ht="1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2149</v>
      </c>
      <c r="C31" s="124"/>
      <c r="D31" s="124"/>
      <c r="E31" s="124"/>
      <c r="F31" s="124"/>
      <c r="G31" s="124"/>
      <c r="H31" s="124"/>
      <c r="I31" s="124"/>
      <c r="J31" s="124"/>
      <c r="K31" s="124"/>
      <c r="L31" s="124"/>
      <c r="M31" s="124"/>
      <c r="N31" s="124"/>
      <c r="O31" s="124"/>
      <c r="P31" s="124"/>
      <c r="Q31" s="124"/>
      <c r="R31" s="124"/>
      <c r="S31" s="124"/>
      <c r="T31" s="124"/>
      <c r="U31" s="124"/>
      <c r="V31" s="124"/>
      <c r="W31" s="125"/>
    </row>
    <row r="32" spans="2:27" ht="48.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2150</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3">
    <tabColor indexed="53"/>
  </sheetPr>
  <dimension ref="A1:AA38"/>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2023</v>
      </c>
      <c r="D4" s="176" t="s">
        <v>63</v>
      </c>
      <c r="E4" s="176"/>
      <c r="F4" s="176"/>
      <c r="G4" s="176"/>
      <c r="H4" s="177"/>
      <c r="J4" s="178" t="s">
        <v>131</v>
      </c>
      <c r="K4" s="176"/>
      <c r="L4" s="71" t="s">
        <v>856</v>
      </c>
      <c r="M4" s="179" t="s">
        <v>2022</v>
      </c>
      <c r="N4" s="179"/>
      <c r="O4" s="179"/>
      <c r="P4" s="179"/>
      <c r="Q4" s="180"/>
      <c r="R4" s="72"/>
      <c r="S4" s="181" t="s">
        <v>2124</v>
      </c>
      <c r="T4" s="182"/>
      <c r="U4" s="182"/>
      <c r="V4" s="166" t="s">
        <v>2021</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2008</v>
      </c>
      <c r="D6" s="159" t="s">
        <v>2020</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155</v>
      </c>
      <c r="K8" s="57" t="s">
        <v>155</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2019</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2018</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2017</v>
      </c>
      <c r="C21" s="140"/>
      <c r="D21" s="140"/>
      <c r="E21" s="140"/>
      <c r="F21" s="140"/>
      <c r="G21" s="140"/>
      <c r="H21" s="140"/>
      <c r="I21" s="140"/>
      <c r="J21" s="140"/>
      <c r="K21" s="140"/>
      <c r="L21" s="140"/>
      <c r="M21" s="141" t="s">
        <v>2008</v>
      </c>
      <c r="N21" s="141"/>
      <c r="O21" s="141" t="s">
        <v>77</v>
      </c>
      <c r="P21" s="141"/>
      <c r="Q21" s="141" t="s">
        <v>74</v>
      </c>
      <c r="R21" s="141"/>
      <c r="S21" s="84" t="s">
        <v>85</v>
      </c>
      <c r="T21" s="84" t="s">
        <v>193</v>
      </c>
      <c r="U21" s="84" t="s">
        <v>193</v>
      </c>
      <c r="V21" s="84" t="str">
        <f t="shared" ref="V21:V26" si="0">+IF(ISERR(U21/T21*100),"N/A",ROUND(U21/T21*100,2))</f>
        <v>N/A</v>
      </c>
      <c r="W21" s="85" t="str">
        <f t="shared" ref="W21:W26" si="1">+IF(ISERR(U21/S21*100),"N/A",ROUND(U21/S21*100,2))</f>
        <v>N/A</v>
      </c>
    </row>
    <row r="22" spans="2:27" ht="56.25" customHeight="1">
      <c r="B22" s="139" t="s">
        <v>2016</v>
      </c>
      <c r="C22" s="140"/>
      <c r="D22" s="140"/>
      <c r="E22" s="140"/>
      <c r="F22" s="140"/>
      <c r="G22" s="140"/>
      <c r="H22" s="140"/>
      <c r="I22" s="140"/>
      <c r="J22" s="140"/>
      <c r="K22" s="140"/>
      <c r="L22" s="140"/>
      <c r="M22" s="141" t="s">
        <v>2008</v>
      </c>
      <c r="N22" s="141"/>
      <c r="O22" s="141" t="s">
        <v>77</v>
      </c>
      <c r="P22" s="141"/>
      <c r="Q22" s="141" t="s">
        <v>86</v>
      </c>
      <c r="R22" s="141"/>
      <c r="S22" s="84" t="s">
        <v>85</v>
      </c>
      <c r="T22" s="84" t="s">
        <v>89</v>
      </c>
      <c r="U22" s="84" t="s">
        <v>2015</v>
      </c>
      <c r="V22" s="84">
        <f t="shared" si="0"/>
        <v>120.4</v>
      </c>
      <c r="W22" s="85">
        <f t="shared" si="1"/>
        <v>60.2</v>
      </c>
    </row>
    <row r="23" spans="2:27" ht="56.25" customHeight="1">
      <c r="B23" s="139" t="s">
        <v>2014</v>
      </c>
      <c r="C23" s="140"/>
      <c r="D23" s="140"/>
      <c r="E23" s="140"/>
      <c r="F23" s="140"/>
      <c r="G23" s="140"/>
      <c r="H23" s="140"/>
      <c r="I23" s="140"/>
      <c r="J23" s="140"/>
      <c r="K23" s="140"/>
      <c r="L23" s="140"/>
      <c r="M23" s="141" t="s">
        <v>2008</v>
      </c>
      <c r="N23" s="141"/>
      <c r="O23" s="141" t="s">
        <v>77</v>
      </c>
      <c r="P23" s="141"/>
      <c r="Q23" s="141" t="s">
        <v>86</v>
      </c>
      <c r="R23" s="141"/>
      <c r="S23" s="84" t="s">
        <v>85</v>
      </c>
      <c r="T23" s="84" t="s">
        <v>89</v>
      </c>
      <c r="U23" s="84" t="s">
        <v>1314</v>
      </c>
      <c r="V23" s="84">
        <f t="shared" si="0"/>
        <v>140</v>
      </c>
      <c r="W23" s="85">
        <f t="shared" si="1"/>
        <v>70</v>
      </c>
    </row>
    <row r="24" spans="2:27" ht="56.25" customHeight="1">
      <c r="B24" s="139" t="s">
        <v>2013</v>
      </c>
      <c r="C24" s="140"/>
      <c r="D24" s="140"/>
      <c r="E24" s="140"/>
      <c r="F24" s="140"/>
      <c r="G24" s="140"/>
      <c r="H24" s="140"/>
      <c r="I24" s="140"/>
      <c r="J24" s="140"/>
      <c r="K24" s="140"/>
      <c r="L24" s="140"/>
      <c r="M24" s="141" t="s">
        <v>2008</v>
      </c>
      <c r="N24" s="141"/>
      <c r="O24" s="141" t="s">
        <v>77</v>
      </c>
      <c r="P24" s="141"/>
      <c r="Q24" s="141" t="s">
        <v>86</v>
      </c>
      <c r="R24" s="141"/>
      <c r="S24" s="84" t="s">
        <v>85</v>
      </c>
      <c r="T24" s="84" t="s">
        <v>89</v>
      </c>
      <c r="U24" s="84" t="s">
        <v>2012</v>
      </c>
      <c r="V24" s="84">
        <f t="shared" si="0"/>
        <v>269</v>
      </c>
      <c r="W24" s="85">
        <f t="shared" si="1"/>
        <v>134.5</v>
      </c>
    </row>
    <row r="25" spans="2:27" ht="56.25" customHeight="1">
      <c r="B25" s="139" t="s">
        <v>2011</v>
      </c>
      <c r="C25" s="140"/>
      <c r="D25" s="140"/>
      <c r="E25" s="140"/>
      <c r="F25" s="140"/>
      <c r="G25" s="140"/>
      <c r="H25" s="140"/>
      <c r="I25" s="140"/>
      <c r="J25" s="140"/>
      <c r="K25" s="140"/>
      <c r="L25" s="140"/>
      <c r="M25" s="141" t="s">
        <v>2008</v>
      </c>
      <c r="N25" s="141"/>
      <c r="O25" s="141" t="s">
        <v>77</v>
      </c>
      <c r="P25" s="141"/>
      <c r="Q25" s="141" t="s">
        <v>86</v>
      </c>
      <c r="R25" s="141"/>
      <c r="S25" s="84" t="s">
        <v>85</v>
      </c>
      <c r="T25" s="84" t="s">
        <v>89</v>
      </c>
      <c r="U25" s="84" t="s">
        <v>2010</v>
      </c>
      <c r="V25" s="84">
        <f t="shared" si="0"/>
        <v>34.659999999999997</v>
      </c>
      <c r="W25" s="85">
        <f t="shared" si="1"/>
        <v>17.329999999999998</v>
      </c>
    </row>
    <row r="26" spans="2:27" ht="56.25" customHeight="1" thickBot="1">
      <c r="B26" s="139" t="s">
        <v>2009</v>
      </c>
      <c r="C26" s="140"/>
      <c r="D26" s="140"/>
      <c r="E26" s="140"/>
      <c r="F26" s="140"/>
      <c r="G26" s="140"/>
      <c r="H26" s="140"/>
      <c r="I26" s="140"/>
      <c r="J26" s="140"/>
      <c r="K26" s="140"/>
      <c r="L26" s="140"/>
      <c r="M26" s="141" t="s">
        <v>2008</v>
      </c>
      <c r="N26" s="141"/>
      <c r="O26" s="141" t="s">
        <v>77</v>
      </c>
      <c r="P26" s="141"/>
      <c r="Q26" s="141" t="s">
        <v>74</v>
      </c>
      <c r="R26" s="141"/>
      <c r="S26" s="84" t="s">
        <v>85</v>
      </c>
      <c r="T26" s="84" t="s">
        <v>193</v>
      </c>
      <c r="U26" s="84" t="s">
        <v>193</v>
      </c>
      <c r="V26" s="84" t="str">
        <f t="shared" si="0"/>
        <v>N/A</v>
      </c>
      <c r="W26" s="85" t="str">
        <f t="shared" si="1"/>
        <v>N/A</v>
      </c>
    </row>
    <row r="27" spans="2:27" ht="21.75" customHeight="1" thickTop="1" thickBot="1">
      <c r="B27" s="66" t="s">
        <v>82</v>
      </c>
      <c r="C27" s="67"/>
      <c r="D27" s="67"/>
      <c r="E27" s="67"/>
      <c r="F27" s="67"/>
      <c r="G27" s="67"/>
      <c r="H27" s="68"/>
      <c r="I27" s="68"/>
      <c r="J27" s="68"/>
      <c r="K27" s="68"/>
      <c r="L27" s="68"/>
      <c r="M27" s="68"/>
      <c r="N27" s="68"/>
      <c r="O27" s="68"/>
      <c r="P27" s="68"/>
      <c r="Q27" s="68"/>
      <c r="R27" s="68"/>
      <c r="S27" s="68"/>
      <c r="T27" s="68"/>
      <c r="U27" s="68"/>
      <c r="V27" s="68"/>
      <c r="W27" s="69"/>
      <c r="X27" s="76"/>
    </row>
    <row r="28" spans="2:27" ht="29.25" customHeight="1" thickTop="1" thickBot="1">
      <c r="B28" s="142" t="s">
        <v>2409</v>
      </c>
      <c r="C28" s="143"/>
      <c r="D28" s="143"/>
      <c r="E28" s="143"/>
      <c r="F28" s="143"/>
      <c r="G28" s="143"/>
      <c r="H28" s="143"/>
      <c r="I28" s="143"/>
      <c r="J28" s="143"/>
      <c r="K28" s="143"/>
      <c r="L28" s="143"/>
      <c r="M28" s="143"/>
      <c r="N28" s="143"/>
      <c r="O28" s="143"/>
      <c r="P28" s="143"/>
      <c r="Q28" s="144"/>
      <c r="R28" s="86" t="s">
        <v>81</v>
      </c>
      <c r="S28" s="132" t="s">
        <v>80</v>
      </c>
      <c r="T28" s="132"/>
      <c r="U28" s="87" t="s">
        <v>79</v>
      </c>
      <c r="V28" s="133" t="s">
        <v>78</v>
      </c>
      <c r="W28" s="134"/>
    </row>
    <row r="29" spans="2:27" ht="30.75" customHeight="1" thickBot="1">
      <c r="B29" s="145"/>
      <c r="C29" s="146"/>
      <c r="D29" s="146"/>
      <c r="E29" s="146"/>
      <c r="F29" s="146"/>
      <c r="G29" s="146"/>
      <c r="H29" s="146"/>
      <c r="I29" s="146"/>
      <c r="J29" s="146"/>
      <c r="K29" s="146"/>
      <c r="L29" s="146"/>
      <c r="M29" s="146"/>
      <c r="N29" s="146"/>
      <c r="O29" s="146"/>
      <c r="P29" s="146"/>
      <c r="Q29" s="147"/>
      <c r="R29" s="88" t="s">
        <v>76</v>
      </c>
      <c r="S29" s="88" t="s">
        <v>76</v>
      </c>
      <c r="T29" s="88" t="s">
        <v>77</v>
      </c>
      <c r="U29" s="88" t="s">
        <v>76</v>
      </c>
      <c r="V29" s="88" t="s">
        <v>75</v>
      </c>
      <c r="W29" s="89" t="s">
        <v>74</v>
      </c>
      <c r="Y29" s="76"/>
    </row>
    <row r="30" spans="2:27" ht="23.25" customHeight="1" thickBot="1">
      <c r="B30" s="135" t="s">
        <v>73</v>
      </c>
      <c r="C30" s="136"/>
      <c r="D30" s="136"/>
      <c r="E30" s="90" t="s">
        <v>2007</v>
      </c>
      <c r="F30" s="90"/>
      <c r="G30" s="90"/>
      <c r="H30" s="91"/>
      <c r="I30" s="91"/>
      <c r="J30" s="91"/>
      <c r="K30" s="91"/>
      <c r="L30" s="91"/>
      <c r="M30" s="91"/>
      <c r="N30" s="91"/>
      <c r="O30" s="91"/>
      <c r="P30" s="92"/>
      <c r="Q30" s="92"/>
      <c r="R30" s="93" t="s">
        <v>2006</v>
      </c>
      <c r="S30" s="93" t="s">
        <v>72</v>
      </c>
      <c r="T30" s="92"/>
      <c r="U30" s="93" t="s">
        <v>1311</v>
      </c>
      <c r="V30" s="92"/>
      <c r="W30" s="94">
        <f>+IF(ISERR(U30/R30*100),"N/A",ROUND(U30/R30*100,2))</f>
        <v>0.06</v>
      </c>
    </row>
    <row r="31" spans="2:27" ht="26.25" customHeight="1" thickBot="1">
      <c r="B31" s="137" t="s">
        <v>71</v>
      </c>
      <c r="C31" s="138"/>
      <c r="D31" s="138"/>
      <c r="E31" s="95" t="s">
        <v>2007</v>
      </c>
      <c r="F31" s="95"/>
      <c r="G31" s="95"/>
      <c r="H31" s="96"/>
      <c r="I31" s="96"/>
      <c r="J31" s="96"/>
      <c r="K31" s="96"/>
      <c r="L31" s="96"/>
      <c r="M31" s="96"/>
      <c r="N31" s="96"/>
      <c r="O31" s="96"/>
      <c r="P31" s="97"/>
      <c r="Q31" s="97"/>
      <c r="R31" s="98" t="s">
        <v>2006</v>
      </c>
      <c r="S31" s="98" t="s">
        <v>2005</v>
      </c>
      <c r="T31" s="98">
        <f>+IF(ISERR(S31/R31*100),"N/A",ROUND(S31/R31*100,2))</f>
        <v>42.25</v>
      </c>
      <c r="U31" s="98" t="s">
        <v>1311</v>
      </c>
      <c r="V31" s="98">
        <f>+IF(ISERR(U31/S31*100),"N/A",ROUND(U31/S31*100,2))</f>
        <v>0.13</v>
      </c>
      <c r="W31" s="99">
        <f>+IF(ISERR(U31/R31*100),"N/A",ROUND(U31/R31*100,2))</f>
        <v>0.06</v>
      </c>
    </row>
    <row r="32" spans="2:27" ht="22.5" customHeight="1" thickTop="1" thickBot="1">
      <c r="B32" s="66" t="s">
        <v>66</v>
      </c>
      <c r="C32" s="67"/>
      <c r="D32" s="67"/>
      <c r="E32" s="67"/>
      <c r="F32" s="67"/>
      <c r="G32" s="67"/>
      <c r="H32" s="68"/>
      <c r="I32" s="68"/>
      <c r="J32" s="68"/>
      <c r="K32" s="68"/>
      <c r="L32" s="68"/>
      <c r="M32" s="68"/>
      <c r="N32" s="68"/>
      <c r="O32" s="68"/>
      <c r="P32" s="68"/>
      <c r="Q32" s="68"/>
      <c r="R32" s="68"/>
      <c r="S32" s="68"/>
      <c r="T32" s="68"/>
      <c r="U32" s="68"/>
      <c r="V32" s="68"/>
      <c r="W32" s="69"/>
    </row>
    <row r="33" spans="2:23" ht="37.5" customHeight="1" thickTop="1">
      <c r="B33" s="123" t="s">
        <v>2145</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2146</v>
      </c>
      <c r="C35" s="124"/>
      <c r="D35" s="124"/>
      <c r="E35" s="124"/>
      <c r="F35" s="124"/>
      <c r="G35" s="124"/>
      <c r="H35" s="124"/>
      <c r="I35" s="124"/>
      <c r="J35" s="124"/>
      <c r="K35" s="124"/>
      <c r="L35" s="124"/>
      <c r="M35" s="124"/>
      <c r="N35" s="124"/>
      <c r="O35" s="124"/>
      <c r="P35" s="124"/>
      <c r="Q35" s="124"/>
      <c r="R35" s="124"/>
      <c r="S35" s="124"/>
      <c r="T35" s="124"/>
      <c r="U35" s="124"/>
      <c r="V35" s="124"/>
      <c r="W35" s="125"/>
    </row>
    <row r="36" spans="2:23" ht="65" customHeight="1" thickBot="1">
      <c r="B36" s="126"/>
      <c r="C36" s="127"/>
      <c r="D36" s="127"/>
      <c r="E36" s="127"/>
      <c r="F36" s="127"/>
      <c r="G36" s="127"/>
      <c r="H36" s="127"/>
      <c r="I36" s="127"/>
      <c r="J36" s="127"/>
      <c r="K36" s="127"/>
      <c r="L36" s="127"/>
      <c r="M36" s="127"/>
      <c r="N36" s="127"/>
      <c r="O36" s="127"/>
      <c r="P36" s="127"/>
      <c r="Q36" s="127"/>
      <c r="R36" s="127"/>
      <c r="S36" s="127"/>
      <c r="T36" s="127"/>
      <c r="U36" s="127"/>
      <c r="V36" s="127"/>
      <c r="W36" s="128"/>
    </row>
    <row r="37" spans="2:23" ht="37.5" customHeight="1" thickTop="1">
      <c r="B37" s="123" t="s">
        <v>2147</v>
      </c>
      <c r="C37" s="124"/>
      <c r="D37" s="124"/>
      <c r="E37" s="124"/>
      <c r="F37" s="124"/>
      <c r="G37" s="124"/>
      <c r="H37" s="124"/>
      <c r="I37" s="124"/>
      <c r="J37" s="124"/>
      <c r="K37" s="124"/>
      <c r="L37" s="124"/>
      <c r="M37" s="124"/>
      <c r="N37" s="124"/>
      <c r="O37" s="124"/>
      <c r="P37" s="124"/>
      <c r="Q37" s="124"/>
      <c r="R37" s="124"/>
      <c r="S37" s="124"/>
      <c r="T37" s="124"/>
      <c r="U37" s="124"/>
      <c r="V37" s="124"/>
      <c r="W37" s="125"/>
    </row>
    <row r="38" spans="2:23" ht="57" customHeight="1" thickBot="1">
      <c r="B38" s="129"/>
      <c r="C38" s="130"/>
      <c r="D38" s="130"/>
      <c r="E38" s="130"/>
      <c r="F38" s="130"/>
      <c r="G38" s="130"/>
      <c r="H38" s="130"/>
      <c r="I38" s="130"/>
      <c r="J38" s="130"/>
      <c r="K38" s="130"/>
      <c r="L38" s="130"/>
      <c r="M38" s="130"/>
      <c r="N38" s="130"/>
      <c r="O38" s="130"/>
      <c r="P38" s="130"/>
      <c r="Q38" s="130"/>
      <c r="R38" s="130"/>
      <c r="S38" s="130"/>
      <c r="T38" s="130"/>
      <c r="U38" s="130"/>
      <c r="V38" s="130"/>
      <c r="W38" s="131"/>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rintOptions horizontalCentered="1"/>
  <pageMargins left="0.7" right="0.7" top="0.75" bottom="0.75" header="0.3" footer="0.3"/>
  <pageSetup paperSize="119" scale="50" fitToHeight="6" orientation="landscape" r:id="rId1"/>
  <headerFooter>
    <oddFooter>&amp;R&amp;P de &amp;N</oddFooter>
  </headerFooter>
  <rowBreaks count="2" manualBreakCount="2">
    <brk id="16" min="1" max="20" man="1"/>
    <brk id="36" min="1" max="22"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4">
    <tabColor indexed="53"/>
  </sheetPr>
  <dimension ref="A1:AA38"/>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2023</v>
      </c>
      <c r="D4" s="176" t="s">
        <v>63</v>
      </c>
      <c r="E4" s="176"/>
      <c r="F4" s="176"/>
      <c r="G4" s="176"/>
      <c r="H4" s="177"/>
      <c r="J4" s="178" t="s">
        <v>131</v>
      </c>
      <c r="K4" s="176"/>
      <c r="L4" s="71" t="s">
        <v>2036</v>
      </c>
      <c r="M4" s="179" t="s">
        <v>2035</v>
      </c>
      <c r="N4" s="179"/>
      <c r="O4" s="179"/>
      <c r="P4" s="179"/>
      <c r="Q4" s="180"/>
      <c r="R4" s="72"/>
      <c r="S4" s="181" t="s">
        <v>2124</v>
      </c>
      <c r="T4" s="182"/>
      <c r="U4" s="182"/>
      <c r="V4" s="166" t="s">
        <v>2034</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2008</v>
      </c>
      <c r="D6" s="159" t="s">
        <v>2020</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2033</v>
      </c>
      <c r="K8" s="57" t="s">
        <v>155</v>
      </c>
      <c r="L8" s="57" t="s">
        <v>2032</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2031</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2018</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thickBot="1">
      <c r="B21" s="139" t="s">
        <v>2030</v>
      </c>
      <c r="C21" s="140"/>
      <c r="D21" s="140"/>
      <c r="E21" s="140"/>
      <c r="F21" s="140"/>
      <c r="G21" s="140"/>
      <c r="H21" s="140"/>
      <c r="I21" s="140"/>
      <c r="J21" s="140"/>
      <c r="K21" s="140"/>
      <c r="L21" s="140"/>
      <c r="M21" s="141" t="s">
        <v>2008</v>
      </c>
      <c r="N21" s="141"/>
      <c r="O21" s="141" t="s">
        <v>1647</v>
      </c>
      <c r="P21" s="141"/>
      <c r="Q21" s="141" t="s">
        <v>86</v>
      </c>
      <c r="R21" s="141"/>
      <c r="S21" s="84" t="s">
        <v>2029</v>
      </c>
      <c r="T21" s="84" t="s">
        <v>2028</v>
      </c>
      <c r="U21" s="84" t="s">
        <v>2027</v>
      </c>
      <c r="V21" s="84">
        <f>+IF(ISERR(U21/T21*100),"N/A",ROUND(U21/T21*100,2))</f>
        <v>104.74</v>
      </c>
      <c r="W21" s="85">
        <f>+IF(ISERR(U21/S21*100),"N/A",ROUND(U21/S21*100,2))</f>
        <v>106</v>
      </c>
    </row>
    <row r="22" spans="2:27" ht="21.75" customHeight="1" thickTop="1" thickBot="1">
      <c r="B22" s="66" t="s">
        <v>82</v>
      </c>
      <c r="C22" s="67"/>
      <c r="D22" s="67"/>
      <c r="E22" s="67"/>
      <c r="F22" s="67"/>
      <c r="G22" s="67"/>
      <c r="H22" s="68"/>
      <c r="I22" s="68"/>
      <c r="J22" s="68"/>
      <c r="K22" s="68"/>
      <c r="L22" s="68"/>
      <c r="M22" s="68"/>
      <c r="N22" s="68"/>
      <c r="O22" s="68"/>
      <c r="P22" s="68"/>
      <c r="Q22" s="68"/>
      <c r="R22" s="68"/>
      <c r="S22" s="68"/>
      <c r="T22" s="68"/>
      <c r="U22" s="68"/>
      <c r="V22" s="68"/>
      <c r="W22" s="69"/>
      <c r="X22" s="76"/>
    </row>
    <row r="23" spans="2:27" ht="29.25" customHeight="1" thickTop="1" thickBot="1">
      <c r="B23" s="142" t="s">
        <v>2409</v>
      </c>
      <c r="C23" s="143"/>
      <c r="D23" s="143"/>
      <c r="E23" s="143"/>
      <c r="F23" s="143"/>
      <c r="G23" s="143"/>
      <c r="H23" s="143"/>
      <c r="I23" s="143"/>
      <c r="J23" s="143"/>
      <c r="K23" s="143"/>
      <c r="L23" s="143"/>
      <c r="M23" s="143"/>
      <c r="N23" s="143"/>
      <c r="O23" s="143"/>
      <c r="P23" s="143"/>
      <c r="Q23" s="144"/>
      <c r="R23" s="86" t="s">
        <v>81</v>
      </c>
      <c r="S23" s="132" t="s">
        <v>80</v>
      </c>
      <c r="T23" s="132"/>
      <c r="U23" s="87" t="s">
        <v>79</v>
      </c>
      <c r="V23" s="133" t="s">
        <v>78</v>
      </c>
      <c r="W23" s="134"/>
    </row>
    <row r="24" spans="2:27" ht="30.75" customHeight="1" thickBot="1">
      <c r="B24" s="145"/>
      <c r="C24" s="146"/>
      <c r="D24" s="146"/>
      <c r="E24" s="146"/>
      <c r="F24" s="146"/>
      <c r="G24" s="146"/>
      <c r="H24" s="146"/>
      <c r="I24" s="146"/>
      <c r="J24" s="146"/>
      <c r="K24" s="146"/>
      <c r="L24" s="146"/>
      <c r="M24" s="146"/>
      <c r="N24" s="146"/>
      <c r="O24" s="146"/>
      <c r="P24" s="146"/>
      <c r="Q24" s="147"/>
      <c r="R24" s="88" t="s">
        <v>76</v>
      </c>
      <c r="S24" s="88" t="s">
        <v>76</v>
      </c>
      <c r="T24" s="88" t="s">
        <v>77</v>
      </c>
      <c r="U24" s="88" t="s">
        <v>76</v>
      </c>
      <c r="V24" s="88" t="s">
        <v>75</v>
      </c>
      <c r="W24" s="89" t="s">
        <v>74</v>
      </c>
      <c r="Y24" s="76"/>
    </row>
    <row r="25" spans="2:27" ht="23.25" customHeight="1" thickBot="1">
      <c r="B25" s="135" t="s">
        <v>73</v>
      </c>
      <c r="C25" s="136"/>
      <c r="D25" s="136"/>
      <c r="E25" s="90" t="s">
        <v>2007</v>
      </c>
      <c r="F25" s="90"/>
      <c r="G25" s="90"/>
      <c r="H25" s="91"/>
      <c r="I25" s="91"/>
      <c r="J25" s="91"/>
      <c r="K25" s="91"/>
      <c r="L25" s="91"/>
      <c r="M25" s="91"/>
      <c r="N25" s="91"/>
      <c r="O25" s="91"/>
      <c r="P25" s="92"/>
      <c r="Q25" s="92"/>
      <c r="R25" s="93" t="s">
        <v>2026</v>
      </c>
      <c r="S25" s="93" t="s">
        <v>72</v>
      </c>
      <c r="T25" s="92"/>
      <c r="U25" s="93" t="s">
        <v>2024</v>
      </c>
      <c r="V25" s="92"/>
      <c r="W25" s="94">
        <f>+IF(ISERR(U25/R25*100),"N/A",ROUND(U25/R25*100,2))</f>
        <v>25.16</v>
      </c>
    </row>
    <row r="26" spans="2:27" ht="26.25" customHeight="1" thickBot="1">
      <c r="B26" s="137" t="s">
        <v>71</v>
      </c>
      <c r="C26" s="138"/>
      <c r="D26" s="138"/>
      <c r="E26" s="95" t="s">
        <v>2007</v>
      </c>
      <c r="F26" s="95"/>
      <c r="G26" s="95"/>
      <c r="H26" s="96"/>
      <c r="I26" s="96"/>
      <c r="J26" s="96"/>
      <c r="K26" s="96"/>
      <c r="L26" s="96"/>
      <c r="M26" s="96"/>
      <c r="N26" s="96"/>
      <c r="O26" s="96"/>
      <c r="P26" s="97"/>
      <c r="Q26" s="97"/>
      <c r="R26" s="98" t="s">
        <v>2026</v>
      </c>
      <c r="S26" s="98" t="s">
        <v>2025</v>
      </c>
      <c r="T26" s="98">
        <f>+IF(ISERR(S26/R26*100),"N/A",ROUND(S26/R26*100,2))</f>
        <v>42.46</v>
      </c>
      <c r="U26" s="98" t="s">
        <v>2024</v>
      </c>
      <c r="V26" s="98">
        <f>+IF(ISERR(U26/S26*100),"N/A",ROUND(U26/S26*100,2))</f>
        <v>59.26</v>
      </c>
      <c r="W26" s="99">
        <f>+IF(ISERR(U26/R26*100),"N/A",ROUND(U26/R26*100,2))</f>
        <v>25.16</v>
      </c>
    </row>
    <row r="27" spans="2:27" ht="22.5" customHeight="1" thickTop="1" thickBot="1">
      <c r="B27" s="66" t="s">
        <v>66</v>
      </c>
      <c r="C27" s="67"/>
      <c r="D27" s="67"/>
      <c r="E27" s="67"/>
      <c r="F27" s="67"/>
      <c r="G27" s="67"/>
      <c r="H27" s="68"/>
      <c r="I27" s="68"/>
      <c r="J27" s="68"/>
      <c r="K27" s="68"/>
      <c r="L27" s="68"/>
      <c r="M27" s="68"/>
      <c r="N27" s="68"/>
      <c r="O27" s="68"/>
      <c r="P27" s="68"/>
      <c r="Q27" s="68"/>
      <c r="R27" s="68"/>
      <c r="S27" s="68"/>
      <c r="T27" s="68"/>
      <c r="U27" s="68"/>
      <c r="V27" s="68"/>
      <c r="W27" s="69"/>
    </row>
    <row r="28" spans="2:27" ht="37.5" customHeight="1" thickTop="1">
      <c r="B28" s="123" t="s">
        <v>2142</v>
      </c>
      <c r="C28" s="124"/>
      <c r="D28" s="124"/>
      <c r="E28" s="124"/>
      <c r="F28" s="124"/>
      <c r="G28" s="124"/>
      <c r="H28" s="124"/>
      <c r="I28" s="124"/>
      <c r="J28" s="124"/>
      <c r="K28" s="124"/>
      <c r="L28" s="124"/>
      <c r="M28" s="124"/>
      <c r="N28" s="124"/>
      <c r="O28" s="124"/>
      <c r="P28" s="124"/>
      <c r="Q28" s="124"/>
      <c r="R28" s="124"/>
      <c r="S28" s="124"/>
      <c r="T28" s="124"/>
      <c r="U28" s="124"/>
      <c r="V28" s="124"/>
      <c r="W28" s="125"/>
    </row>
    <row r="29" spans="2:27" ht="15" customHeight="1" thickBot="1">
      <c r="B29" s="126"/>
      <c r="C29" s="127"/>
      <c r="D29" s="127"/>
      <c r="E29" s="127"/>
      <c r="F29" s="127"/>
      <c r="G29" s="127"/>
      <c r="H29" s="127"/>
      <c r="I29" s="127"/>
      <c r="J29" s="127"/>
      <c r="K29" s="127"/>
      <c r="L29" s="127"/>
      <c r="M29" s="127"/>
      <c r="N29" s="127"/>
      <c r="O29" s="127"/>
      <c r="P29" s="127"/>
      <c r="Q29" s="127"/>
      <c r="R29" s="127"/>
      <c r="S29" s="127"/>
      <c r="T29" s="127"/>
      <c r="U29" s="127"/>
      <c r="V29" s="127"/>
      <c r="W29" s="128"/>
    </row>
    <row r="30" spans="2:27" ht="37.5" customHeight="1" thickTop="1">
      <c r="B30" s="123" t="s">
        <v>2143</v>
      </c>
      <c r="C30" s="124"/>
      <c r="D30" s="124"/>
      <c r="E30" s="124"/>
      <c r="F30" s="124"/>
      <c r="G30" s="124"/>
      <c r="H30" s="124"/>
      <c r="I30" s="124"/>
      <c r="J30" s="124"/>
      <c r="K30" s="124"/>
      <c r="L30" s="124"/>
      <c r="M30" s="124"/>
      <c r="N30" s="124"/>
      <c r="O30" s="124"/>
      <c r="P30" s="124"/>
      <c r="Q30" s="124"/>
      <c r="R30" s="124"/>
      <c r="S30" s="124"/>
      <c r="T30" s="124"/>
      <c r="U30" s="124"/>
      <c r="V30" s="124"/>
      <c r="W30" s="125"/>
    </row>
    <row r="31" spans="2:27" ht="27" customHeight="1" thickBot="1">
      <c r="B31" s="126"/>
      <c r="C31" s="127"/>
      <c r="D31" s="127"/>
      <c r="E31" s="127"/>
      <c r="F31" s="127"/>
      <c r="G31" s="127"/>
      <c r="H31" s="127"/>
      <c r="I31" s="127"/>
      <c r="J31" s="127"/>
      <c r="K31" s="127"/>
      <c r="L31" s="127"/>
      <c r="M31" s="127"/>
      <c r="N31" s="127"/>
      <c r="O31" s="127"/>
      <c r="P31" s="127"/>
      <c r="Q31" s="127"/>
      <c r="R31" s="127"/>
      <c r="S31" s="127"/>
      <c r="T31" s="127"/>
      <c r="U31" s="127"/>
      <c r="V31" s="127"/>
      <c r="W31" s="128"/>
    </row>
    <row r="32" spans="2:27" ht="37.5" customHeight="1" thickTop="1">
      <c r="B32" s="123" t="s">
        <v>2144</v>
      </c>
      <c r="C32" s="124"/>
      <c r="D32" s="124"/>
      <c r="E32" s="124"/>
      <c r="F32" s="124"/>
      <c r="G32" s="124"/>
      <c r="H32" s="124"/>
      <c r="I32" s="124"/>
      <c r="J32" s="124"/>
      <c r="K32" s="124"/>
      <c r="L32" s="124"/>
      <c r="M32" s="124"/>
      <c r="N32" s="124"/>
      <c r="O32" s="124"/>
      <c r="P32" s="124"/>
      <c r="Q32" s="124"/>
      <c r="R32" s="124"/>
      <c r="S32" s="124"/>
      <c r="T32" s="124"/>
      <c r="U32" s="124"/>
      <c r="V32" s="124"/>
      <c r="W32" s="125"/>
    </row>
    <row r="33" spans="2:23" ht="24.5" customHeight="1" thickBot="1">
      <c r="B33" s="129"/>
      <c r="C33" s="130"/>
      <c r="D33" s="130"/>
      <c r="E33" s="130"/>
      <c r="F33" s="130"/>
      <c r="G33" s="130"/>
      <c r="H33" s="130"/>
      <c r="I33" s="130"/>
      <c r="J33" s="130"/>
      <c r="K33" s="130"/>
      <c r="L33" s="130"/>
      <c r="M33" s="130"/>
      <c r="N33" s="130"/>
      <c r="O33" s="130"/>
      <c r="P33" s="130"/>
      <c r="Q33" s="130"/>
      <c r="R33" s="130"/>
      <c r="S33" s="130"/>
      <c r="T33" s="130"/>
      <c r="U33" s="130"/>
      <c r="V33" s="130"/>
      <c r="W33" s="131"/>
    </row>
    <row r="34" spans="2:23" ht="10" customHeight="1"/>
    <row r="35" spans="2:23" ht="10" customHeight="1"/>
    <row r="36" spans="2:23" ht="10" customHeight="1"/>
    <row r="37" spans="2:23" ht="10" customHeight="1"/>
    <row r="38" spans="2:23" ht="10" customHeight="1"/>
  </sheetData>
  <mergeCells count="5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30:W31"/>
    <mergeCell ref="B32:W33"/>
    <mergeCell ref="B23:Q24"/>
    <mergeCell ref="S23:T23"/>
    <mergeCell ref="V23:W23"/>
    <mergeCell ref="B25:D25"/>
    <mergeCell ref="B26:D26"/>
    <mergeCell ref="B28:W29"/>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indexed="53"/>
  </sheetPr>
  <dimension ref="A1:AA36"/>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2055</v>
      </c>
      <c r="D4" s="176" t="s">
        <v>64</v>
      </c>
      <c r="E4" s="176"/>
      <c r="F4" s="176"/>
      <c r="G4" s="176"/>
      <c r="H4" s="177"/>
      <c r="J4" s="178" t="s">
        <v>131</v>
      </c>
      <c r="K4" s="176"/>
      <c r="L4" s="71" t="s">
        <v>235</v>
      </c>
      <c r="M4" s="179" t="s">
        <v>234</v>
      </c>
      <c r="N4" s="179"/>
      <c r="O4" s="179"/>
      <c r="P4" s="179"/>
      <c r="Q4" s="180"/>
      <c r="R4" s="72"/>
      <c r="S4" s="181" t="s">
        <v>2124</v>
      </c>
      <c r="T4" s="182"/>
      <c r="U4" s="182"/>
      <c r="V4" s="166" t="s">
        <v>2054</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2041</v>
      </c>
      <c r="D6" s="159" t="s">
        <v>2053</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2052</v>
      </c>
      <c r="K8" s="57" t="s">
        <v>2051</v>
      </c>
      <c r="L8" s="57" t="s">
        <v>2050</v>
      </c>
      <c r="M8" s="57" t="s">
        <v>2049</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2048</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2047</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2046</v>
      </c>
      <c r="C21" s="140"/>
      <c r="D21" s="140"/>
      <c r="E21" s="140"/>
      <c r="F21" s="140"/>
      <c r="G21" s="140"/>
      <c r="H21" s="140"/>
      <c r="I21" s="140"/>
      <c r="J21" s="140"/>
      <c r="K21" s="140"/>
      <c r="L21" s="140"/>
      <c r="M21" s="141" t="s">
        <v>2041</v>
      </c>
      <c r="N21" s="141"/>
      <c r="O21" s="141" t="s">
        <v>77</v>
      </c>
      <c r="P21" s="141"/>
      <c r="Q21" s="141" t="s">
        <v>86</v>
      </c>
      <c r="R21" s="141"/>
      <c r="S21" s="84" t="s">
        <v>85</v>
      </c>
      <c r="T21" s="84" t="s">
        <v>1317</v>
      </c>
      <c r="U21" s="84" t="s">
        <v>1185</v>
      </c>
      <c r="V21" s="84">
        <f>+IF(ISERR(U21/T21*100),"N/A",ROUND(U21/T21*100,2))</f>
        <v>547.37</v>
      </c>
      <c r="W21" s="85">
        <f>+IF(ISERR(U21/S21*100),"N/A",ROUND(U21/S21*100,2))</f>
        <v>104</v>
      </c>
    </row>
    <row r="22" spans="2:27" ht="56.25" customHeight="1">
      <c r="B22" s="139" t="s">
        <v>2045</v>
      </c>
      <c r="C22" s="140"/>
      <c r="D22" s="140"/>
      <c r="E22" s="140"/>
      <c r="F22" s="140"/>
      <c r="G22" s="140"/>
      <c r="H22" s="140"/>
      <c r="I22" s="140"/>
      <c r="J22" s="140"/>
      <c r="K22" s="140"/>
      <c r="L22" s="140"/>
      <c r="M22" s="141" t="s">
        <v>2041</v>
      </c>
      <c r="N22" s="141"/>
      <c r="O22" s="141" t="s">
        <v>77</v>
      </c>
      <c r="P22" s="141"/>
      <c r="Q22" s="141" t="s">
        <v>86</v>
      </c>
      <c r="R22" s="141"/>
      <c r="S22" s="84" t="s">
        <v>85</v>
      </c>
      <c r="T22" s="84" t="s">
        <v>2044</v>
      </c>
      <c r="U22" s="84" t="s">
        <v>408</v>
      </c>
      <c r="V22" s="84">
        <f>+IF(ISERR(U22/T22*100),"N/A",ROUND(U22/T22*100,2))</f>
        <v>57.58</v>
      </c>
      <c r="W22" s="85">
        <f>+IF(ISERR(U22/S22*100),"N/A",ROUND(U22/S22*100,2))</f>
        <v>38</v>
      </c>
    </row>
    <row r="23" spans="2:27" ht="56.25" customHeight="1">
      <c r="B23" s="139" t="s">
        <v>2043</v>
      </c>
      <c r="C23" s="140"/>
      <c r="D23" s="140"/>
      <c r="E23" s="140"/>
      <c r="F23" s="140"/>
      <c r="G23" s="140"/>
      <c r="H23" s="140"/>
      <c r="I23" s="140"/>
      <c r="J23" s="140"/>
      <c r="K23" s="140"/>
      <c r="L23" s="140"/>
      <c r="M23" s="141" t="s">
        <v>2041</v>
      </c>
      <c r="N23" s="141"/>
      <c r="O23" s="141" t="s">
        <v>77</v>
      </c>
      <c r="P23" s="141"/>
      <c r="Q23" s="141" t="s">
        <v>86</v>
      </c>
      <c r="R23" s="141"/>
      <c r="S23" s="84" t="s">
        <v>85</v>
      </c>
      <c r="T23" s="84" t="s">
        <v>1189</v>
      </c>
      <c r="U23" s="84" t="s">
        <v>566</v>
      </c>
      <c r="V23" s="84">
        <f>+IF(ISERR(U23/T23*100),"N/A",ROUND(U23/T23*100,2))</f>
        <v>175.86</v>
      </c>
      <c r="W23" s="85">
        <f>+IF(ISERR(U23/S23*100),"N/A",ROUND(U23/S23*100,2))</f>
        <v>51</v>
      </c>
    </row>
    <row r="24" spans="2:27" ht="56.25" customHeight="1" thickBot="1">
      <c r="B24" s="139" t="s">
        <v>2042</v>
      </c>
      <c r="C24" s="140"/>
      <c r="D24" s="140"/>
      <c r="E24" s="140"/>
      <c r="F24" s="140"/>
      <c r="G24" s="140"/>
      <c r="H24" s="140"/>
      <c r="I24" s="140"/>
      <c r="J24" s="140"/>
      <c r="K24" s="140"/>
      <c r="L24" s="140"/>
      <c r="M24" s="141" t="s">
        <v>2041</v>
      </c>
      <c r="N24" s="141"/>
      <c r="O24" s="141" t="s">
        <v>77</v>
      </c>
      <c r="P24" s="141"/>
      <c r="Q24" s="141" t="s">
        <v>86</v>
      </c>
      <c r="R24" s="141"/>
      <c r="S24" s="84" t="s">
        <v>85</v>
      </c>
      <c r="T24" s="84" t="s">
        <v>2040</v>
      </c>
      <c r="U24" s="84" t="s">
        <v>257</v>
      </c>
      <c r="V24" s="84">
        <f>+IF(ISERR(U24/T24*100),"N/A",ROUND(U24/T24*100,2))</f>
        <v>169.23</v>
      </c>
      <c r="W24" s="85">
        <f>+IF(ISERR(U24/S24*100),"N/A",ROUND(U24/S24*100,2))</f>
        <v>44</v>
      </c>
    </row>
    <row r="25" spans="2:27" ht="21.75" customHeight="1" thickTop="1" thickBot="1">
      <c r="B25" s="66" t="s">
        <v>82</v>
      </c>
      <c r="C25" s="67"/>
      <c r="D25" s="67"/>
      <c r="E25" s="67"/>
      <c r="F25" s="67"/>
      <c r="G25" s="67"/>
      <c r="H25" s="68"/>
      <c r="I25" s="68"/>
      <c r="J25" s="68"/>
      <c r="K25" s="68"/>
      <c r="L25" s="68"/>
      <c r="M25" s="68"/>
      <c r="N25" s="68"/>
      <c r="O25" s="68"/>
      <c r="P25" s="68"/>
      <c r="Q25" s="68"/>
      <c r="R25" s="68"/>
      <c r="S25" s="68"/>
      <c r="T25" s="68"/>
      <c r="U25" s="68"/>
      <c r="V25" s="68"/>
      <c r="W25" s="69"/>
      <c r="X25" s="76"/>
    </row>
    <row r="26" spans="2:27" ht="29.25" customHeight="1" thickTop="1" thickBot="1">
      <c r="B26" s="142" t="s">
        <v>2409</v>
      </c>
      <c r="C26" s="143"/>
      <c r="D26" s="143"/>
      <c r="E26" s="143"/>
      <c r="F26" s="143"/>
      <c r="G26" s="143"/>
      <c r="H26" s="143"/>
      <c r="I26" s="143"/>
      <c r="J26" s="143"/>
      <c r="K26" s="143"/>
      <c r="L26" s="143"/>
      <c r="M26" s="143"/>
      <c r="N26" s="143"/>
      <c r="O26" s="143"/>
      <c r="P26" s="143"/>
      <c r="Q26" s="144"/>
      <c r="R26" s="86" t="s">
        <v>81</v>
      </c>
      <c r="S26" s="132" t="s">
        <v>80</v>
      </c>
      <c r="T26" s="132"/>
      <c r="U26" s="87" t="s">
        <v>79</v>
      </c>
      <c r="V26" s="133" t="s">
        <v>78</v>
      </c>
      <c r="W26" s="134"/>
    </row>
    <row r="27" spans="2:27" ht="30.75" customHeight="1" thickBot="1">
      <c r="B27" s="145"/>
      <c r="C27" s="146"/>
      <c r="D27" s="146"/>
      <c r="E27" s="146"/>
      <c r="F27" s="146"/>
      <c r="G27" s="146"/>
      <c r="H27" s="146"/>
      <c r="I27" s="146"/>
      <c r="J27" s="146"/>
      <c r="K27" s="146"/>
      <c r="L27" s="146"/>
      <c r="M27" s="146"/>
      <c r="N27" s="146"/>
      <c r="O27" s="146"/>
      <c r="P27" s="146"/>
      <c r="Q27" s="147"/>
      <c r="R27" s="88" t="s">
        <v>76</v>
      </c>
      <c r="S27" s="88" t="s">
        <v>76</v>
      </c>
      <c r="T27" s="88" t="s">
        <v>77</v>
      </c>
      <c r="U27" s="88" t="s">
        <v>76</v>
      </c>
      <c r="V27" s="88" t="s">
        <v>75</v>
      </c>
      <c r="W27" s="89" t="s">
        <v>74</v>
      </c>
      <c r="Y27" s="76"/>
    </row>
    <row r="28" spans="2:27" ht="23.25" customHeight="1" thickBot="1">
      <c r="B28" s="135" t="s">
        <v>73</v>
      </c>
      <c r="C28" s="136"/>
      <c r="D28" s="136"/>
      <c r="E28" s="90" t="s">
        <v>2039</v>
      </c>
      <c r="F28" s="90"/>
      <c r="G28" s="90"/>
      <c r="H28" s="91"/>
      <c r="I28" s="91"/>
      <c r="J28" s="91"/>
      <c r="K28" s="91"/>
      <c r="L28" s="91"/>
      <c r="M28" s="91"/>
      <c r="N28" s="91"/>
      <c r="O28" s="91"/>
      <c r="P28" s="92"/>
      <c r="Q28" s="92"/>
      <c r="R28" s="93" t="s">
        <v>2038</v>
      </c>
      <c r="S28" s="93" t="s">
        <v>72</v>
      </c>
      <c r="T28" s="92"/>
      <c r="U28" s="93" t="s">
        <v>2037</v>
      </c>
      <c r="V28" s="92"/>
      <c r="W28" s="94">
        <f>+IF(ISERR(U28/R28*100),"N/A",ROUND(U28/R28*100,2))</f>
        <v>10.58</v>
      </c>
    </row>
    <row r="29" spans="2:27" ht="26.25" customHeight="1" thickBot="1">
      <c r="B29" s="137" t="s">
        <v>71</v>
      </c>
      <c r="C29" s="138"/>
      <c r="D29" s="138"/>
      <c r="E29" s="95" t="s">
        <v>2039</v>
      </c>
      <c r="F29" s="95"/>
      <c r="G29" s="95"/>
      <c r="H29" s="96"/>
      <c r="I29" s="96"/>
      <c r="J29" s="96"/>
      <c r="K29" s="96"/>
      <c r="L29" s="96"/>
      <c r="M29" s="96"/>
      <c r="N29" s="96"/>
      <c r="O29" s="96"/>
      <c r="P29" s="97"/>
      <c r="Q29" s="97"/>
      <c r="R29" s="98" t="s">
        <v>2038</v>
      </c>
      <c r="S29" s="98" t="s">
        <v>2037</v>
      </c>
      <c r="T29" s="98">
        <f>+IF(ISERR(S29/R29*100),"N/A",ROUND(S29/R29*100,2))</f>
        <v>10.58</v>
      </c>
      <c r="U29" s="98" t="s">
        <v>2037</v>
      </c>
      <c r="V29" s="98">
        <f>+IF(ISERR(U29/S29*100),"N/A",ROUND(U29/S29*100,2))</f>
        <v>100</v>
      </c>
      <c r="W29" s="99">
        <f>+IF(ISERR(U29/R29*100),"N/A",ROUND(U29/R29*100,2))</f>
        <v>10.58</v>
      </c>
    </row>
    <row r="30" spans="2:27" ht="22.5" customHeight="1" thickTop="1" thickBot="1">
      <c r="B30" s="66" t="s">
        <v>66</v>
      </c>
      <c r="C30" s="67"/>
      <c r="D30" s="67"/>
      <c r="E30" s="67"/>
      <c r="F30" s="67"/>
      <c r="G30" s="67"/>
      <c r="H30" s="68"/>
      <c r="I30" s="68"/>
      <c r="J30" s="68"/>
      <c r="K30" s="68"/>
      <c r="L30" s="68"/>
      <c r="M30" s="68"/>
      <c r="N30" s="68"/>
      <c r="O30" s="68"/>
      <c r="P30" s="68"/>
      <c r="Q30" s="68"/>
      <c r="R30" s="68"/>
      <c r="S30" s="68"/>
      <c r="T30" s="68"/>
      <c r="U30" s="68"/>
      <c r="V30" s="68"/>
      <c r="W30" s="69"/>
    </row>
    <row r="31" spans="2:27" ht="37.5" customHeight="1" thickTop="1">
      <c r="B31" s="123" t="s">
        <v>2139</v>
      </c>
      <c r="C31" s="124"/>
      <c r="D31" s="124"/>
      <c r="E31" s="124"/>
      <c r="F31" s="124"/>
      <c r="G31" s="124"/>
      <c r="H31" s="124"/>
      <c r="I31" s="124"/>
      <c r="J31" s="124"/>
      <c r="K31" s="124"/>
      <c r="L31" s="124"/>
      <c r="M31" s="124"/>
      <c r="N31" s="124"/>
      <c r="O31" s="124"/>
      <c r="P31" s="124"/>
      <c r="Q31" s="124"/>
      <c r="R31" s="124"/>
      <c r="S31" s="124"/>
      <c r="T31" s="124"/>
      <c r="U31" s="124"/>
      <c r="V31" s="124"/>
      <c r="W31" s="125"/>
    </row>
    <row r="32" spans="2:27" ht="89"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2140</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08.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2141</v>
      </c>
      <c r="C35" s="124"/>
      <c r="D35" s="124"/>
      <c r="E35" s="124"/>
      <c r="F35" s="124"/>
      <c r="G35" s="124"/>
      <c r="H35" s="124"/>
      <c r="I35" s="124"/>
      <c r="J35" s="124"/>
      <c r="K35" s="124"/>
      <c r="L35" s="124"/>
      <c r="M35" s="124"/>
      <c r="N35" s="124"/>
      <c r="O35" s="124"/>
      <c r="P35" s="124"/>
      <c r="Q35" s="124"/>
      <c r="R35" s="124"/>
      <c r="S35" s="124"/>
      <c r="T35" s="124"/>
      <c r="U35" s="124"/>
      <c r="V35" s="124"/>
      <c r="W35" s="125"/>
    </row>
    <row r="36" spans="2:23" ht="44" customHeight="1" thickBot="1">
      <c r="B36" s="129"/>
      <c r="C36" s="130"/>
      <c r="D36" s="130"/>
      <c r="E36" s="130"/>
      <c r="F36" s="130"/>
      <c r="G36" s="130"/>
      <c r="H36" s="130"/>
      <c r="I36" s="130"/>
      <c r="J36" s="130"/>
      <c r="K36" s="130"/>
      <c r="L36" s="130"/>
      <c r="M36" s="130"/>
      <c r="N36" s="130"/>
      <c r="O36" s="130"/>
      <c r="P36" s="130"/>
      <c r="Q36" s="130"/>
      <c r="R36" s="130"/>
      <c r="S36" s="130"/>
      <c r="T36" s="130"/>
      <c r="U36" s="130"/>
      <c r="V36" s="130"/>
      <c r="W36" s="131"/>
    </row>
  </sheetData>
  <mergeCells count="63">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6:Q27"/>
    <mergeCell ref="B33:W34"/>
    <mergeCell ref="B35:W36"/>
    <mergeCell ref="S26:T26"/>
    <mergeCell ref="V26:W26"/>
    <mergeCell ref="B28:D28"/>
    <mergeCell ref="B29:D29"/>
    <mergeCell ref="B31:W32"/>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indexed="53"/>
  </sheetPr>
  <dimension ref="A1:AA38"/>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2074</v>
      </c>
      <c r="D4" s="176" t="s">
        <v>65</v>
      </c>
      <c r="E4" s="176"/>
      <c r="F4" s="176"/>
      <c r="G4" s="176"/>
      <c r="H4" s="177"/>
      <c r="J4" s="178" t="s">
        <v>131</v>
      </c>
      <c r="K4" s="176"/>
      <c r="L4" s="71" t="s">
        <v>2073</v>
      </c>
      <c r="M4" s="179" t="s">
        <v>2072</v>
      </c>
      <c r="N4" s="179"/>
      <c r="O4" s="179"/>
      <c r="P4" s="179"/>
      <c r="Q4" s="180"/>
      <c r="R4" s="72"/>
      <c r="S4" s="181" t="s">
        <v>2124</v>
      </c>
      <c r="T4" s="182"/>
      <c r="U4" s="182"/>
      <c r="V4" s="166" t="s">
        <v>238</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2059</v>
      </c>
      <c r="D6" s="159" t="s">
        <v>2071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2070</v>
      </c>
      <c r="K8" s="57" t="s">
        <v>2069</v>
      </c>
      <c r="L8" s="57" t="s">
        <v>2068</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2067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2066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2065</v>
      </c>
      <c r="C21" s="140"/>
      <c r="D21" s="140"/>
      <c r="E21" s="140"/>
      <c r="F21" s="140"/>
      <c r="G21" s="140"/>
      <c r="H21" s="140"/>
      <c r="I21" s="140"/>
      <c r="J21" s="140"/>
      <c r="K21" s="140"/>
      <c r="L21" s="140"/>
      <c r="M21" s="141" t="s">
        <v>2059</v>
      </c>
      <c r="N21" s="141"/>
      <c r="O21" s="141" t="s">
        <v>77</v>
      </c>
      <c r="P21" s="141"/>
      <c r="Q21" s="141" t="s">
        <v>74</v>
      </c>
      <c r="R21" s="141"/>
      <c r="S21" s="84" t="s">
        <v>89</v>
      </c>
      <c r="T21" s="84" t="s">
        <v>193</v>
      </c>
      <c r="U21" s="84" t="s">
        <v>193</v>
      </c>
      <c r="V21" s="84" t="str">
        <f t="shared" ref="V21:V26" si="0">+IF(ISERR(U21/T21*100),"N/A",ROUND(U21/T21*100,2))</f>
        <v>N/A</v>
      </c>
      <c r="W21" s="85" t="str">
        <f t="shared" ref="W21:W26" si="1">+IF(ISERR(U21/S21*100),"N/A",ROUND(U21/S21*100,2))</f>
        <v>N/A</v>
      </c>
    </row>
    <row r="22" spans="2:27" ht="56.25" customHeight="1">
      <c r="B22" s="139" t="s">
        <v>2064</v>
      </c>
      <c r="C22" s="140"/>
      <c r="D22" s="140"/>
      <c r="E22" s="140"/>
      <c r="F22" s="140"/>
      <c r="G22" s="140"/>
      <c r="H22" s="140"/>
      <c r="I22" s="140"/>
      <c r="J22" s="140"/>
      <c r="K22" s="140"/>
      <c r="L22" s="140"/>
      <c r="M22" s="141" t="s">
        <v>2059</v>
      </c>
      <c r="N22" s="141"/>
      <c r="O22" s="141" t="s">
        <v>77</v>
      </c>
      <c r="P22" s="141"/>
      <c r="Q22" s="141" t="s">
        <v>74</v>
      </c>
      <c r="R22" s="141"/>
      <c r="S22" s="84" t="s">
        <v>250</v>
      </c>
      <c r="T22" s="84" t="s">
        <v>193</v>
      </c>
      <c r="U22" s="84" t="s">
        <v>193</v>
      </c>
      <c r="V22" s="84" t="str">
        <f t="shared" si="0"/>
        <v>N/A</v>
      </c>
      <c r="W22" s="85" t="str">
        <f t="shared" si="1"/>
        <v>N/A</v>
      </c>
    </row>
    <row r="23" spans="2:27" ht="56.25" customHeight="1">
      <c r="B23" s="139" t="s">
        <v>2063</v>
      </c>
      <c r="C23" s="140"/>
      <c r="D23" s="140"/>
      <c r="E23" s="140"/>
      <c r="F23" s="140"/>
      <c r="G23" s="140"/>
      <c r="H23" s="140"/>
      <c r="I23" s="140"/>
      <c r="J23" s="140"/>
      <c r="K23" s="140"/>
      <c r="L23" s="140"/>
      <c r="M23" s="141" t="s">
        <v>2059</v>
      </c>
      <c r="N23" s="141"/>
      <c r="O23" s="141" t="s">
        <v>77</v>
      </c>
      <c r="P23" s="141"/>
      <c r="Q23" s="141" t="s">
        <v>74</v>
      </c>
      <c r="R23" s="141"/>
      <c r="S23" s="84" t="s">
        <v>307</v>
      </c>
      <c r="T23" s="84" t="s">
        <v>193</v>
      </c>
      <c r="U23" s="84" t="s">
        <v>193</v>
      </c>
      <c r="V23" s="84" t="str">
        <f t="shared" si="0"/>
        <v>N/A</v>
      </c>
      <c r="W23" s="85" t="str">
        <f t="shared" si="1"/>
        <v>N/A</v>
      </c>
    </row>
    <row r="24" spans="2:27" ht="56.25" customHeight="1">
      <c r="B24" s="139" t="s">
        <v>2062</v>
      </c>
      <c r="C24" s="140"/>
      <c r="D24" s="140"/>
      <c r="E24" s="140"/>
      <c r="F24" s="140"/>
      <c r="G24" s="140"/>
      <c r="H24" s="140"/>
      <c r="I24" s="140"/>
      <c r="J24" s="140"/>
      <c r="K24" s="140"/>
      <c r="L24" s="140"/>
      <c r="M24" s="141" t="s">
        <v>2059</v>
      </c>
      <c r="N24" s="141"/>
      <c r="O24" s="141" t="s">
        <v>77</v>
      </c>
      <c r="P24" s="141"/>
      <c r="Q24" s="141" t="s">
        <v>74</v>
      </c>
      <c r="R24" s="141"/>
      <c r="S24" s="84" t="s">
        <v>1139</v>
      </c>
      <c r="T24" s="84" t="s">
        <v>193</v>
      </c>
      <c r="U24" s="84" t="s">
        <v>193</v>
      </c>
      <c r="V24" s="84" t="str">
        <f t="shared" si="0"/>
        <v>N/A</v>
      </c>
      <c r="W24" s="85" t="str">
        <f t="shared" si="1"/>
        <v>N/A</v>
      </c>
    </row>
    <row r="25" spans="2:27" ht="56.25" customHeight="1">
      <c r="B25" s="139" t="s">
        <v>2061</v>
      </c>
      <c r="C25" s="140"/>
      <c r="D25" s="140"/>
      <c r="E25" s="140"/>
      <c r="F25" s="140"/>
      <c r="G25" s="140"/>
      <c r="H25" s="140"/>
      <c r="I25" s="140"/>
      <c r="J25" s="140"/>
      <c r="K25" s="140"/>
      <c r="L25" s="140"/>
      <c r="M25" s="141" t="s">
        <v>2059</v>
      </c>
      <c r="N25" s="141"/>
      <c r="O25" s="141" t="s">
        <v>77</v>
      </c>
      <c r="P25" s="141"/>
      <c r="Q25" s="141" t="s">
        <v>74</v>
      </c>
      <c r="R25" s="141"/>
      <c r="S25" s="84" t="s">
        <v>307</v>
      </c>
      <c r="T25" s="84" t="s">
        <v>193</v>
      </c>
      <c r="U25" s="84" t="s">
        <v>193</v>
      </c>
      <c r="V25" s="84" t="str">
        <f t="shared" si="0"/>
        <v>N/A</v>
      </c>
      <c r="W25" s="85" t="str">
        <f t="shared" si="1"/>
        <v>N/A</v>
      </c>
    </row>
    <row r="26" spans="2:27" ht="56.25" customHeight="1" thickBot="1">
      <c r="B26" s="139" t="s">
        <v>2060</v>
      </c>
      <c r="C26" s="140"/>
      <c r="D26" s="140"/>
      <c r="E26" s="140"/>
      <c r="F26" s="140"/>
      <c r="G26" s="140"/>
      <c r="H26" s="140"/>
      <c r="I26" s="140"/>
      <c r="J26" s="140"/>
      <c r="K26" s="140"/>
      <c r="L26" s="140"/>
      <c r="M26" s="141" t="s">
        <v>2059</v>
      </c>
      <c r="N26" s="141"/>
      <c r="O26" s="141" t="s">
        <v>77</v>
      </c>
      <c r="P26" s="141"/>
      <c r="Q26" s="141" t="s">
        <v>74</v>
      </c>
      <c r="R26" s="141"/>
      <c r="S26" s="84" t="s">
        <v>499</v>
      </c>
      <c r="T26" s="84" t="s">
        <v>193</v>
      </c>
      <c r="U26" s="84" t="s">
        <v>193</v>
      </c>
      <c r="V26" s="84" t="str">
        <f t="shared" si="0"/>
        <v>N/A</v>
      </c>
      <c r="W26" s="85" t="str">
        <f t="shared" si="1"/>
        <v>N/A</v>
      </c>
    </row>
    <row r="27" spans="2:27" ht="21.75" customHeight="1" thickTop="1" thickBot="1">
      <c r="B27" s="66" t="s">
        <v>82</v>
      </c>
      <c r="C27" s="67"/>
      <c r="D27" s="67"/>
      <c r="E27" s="67"/>
      <c r="F27" s="67"/>
      <c r="G27" s="67"/>
      <c r="H27" s="68"/>
      <c r="I27" s="68"/>
      <c r="J27" s="68"/>
      <c r="K27" s="68"/>
      <c r="L27" s="68"/>
      <c r="M27" s="68"/>
      <c r="N27" s="68"/>
      <c r="O27" s="68"/>
      <c r="P27" s="68"/>
      <c r="Q27" s="68"/>
      <c r="R27" s="68"/>
      <c r="S27" s="68"/>
      <c r="T27" s="68"/>
      <c r="U27" s="68"/>
      <c r="V27" s="68"/>
      <c r="W27" s="69"/>
      <c r="X27" s="76"/>
    </row>
    <row r="28" spans="2:27" ht="29.25" customHeight="1" thickTop="1" thickBot="1">
      <c r="B28" s="142" t="s">
        <v>2409</v>
      </c>
      <c r="C28" s="143"/>
      <c r="D28" s="143"/>
      <c r="E28" s="143"/>
      <c r="F28" s="143"/>
      <c r="G28" s="143"/>
      <c r="H28" s="143"/>
      <c r="I28" s="143"/>
      <c r="J28" s="143"/>
      <c r="K28" s="143"/>
      <c r="L28" s="143"/>
      <c r="M28" s="143"/>
      <c r="N28" s="143"/>
      <c r="O28" s="143"/>
      <c r="P28" s="143"/>
      <c r="Q28" s="144"/>
      <c r="R28" s="86" t="s">
        <v>81</v>
      </c>
      <c r="S28" s="132" t="s">
        <v>80</v>
      </c>
      <c r="T28" s="132"/>
      <c r="U28" s="87" t="s">
        <v>79</v>
      </c>
      <c r="V28" s="133" t="s">
        <v>78</v>
      </c>
      <c r="W28" s="134"/>
    </row>
    <row r="29" spans="2:27" ht="30.75" customHeight="1" thickBot="1">
      <c r="B29" s="145"/>
      <c r="C29" s="146"/>
      <c r="D29" s="146"/>
      <c r="E29" s="146"/>
      <c r="F29" s="146"/>
      <c r="G29" s="146"/>
      <c r="H29" s="146"/>
      <c r="I29" s="146"/>
      <c r="J29" s="146"/>
      <c r="K29" s="146"/>
      <c r="L29" s="146"/>
      <c r="M29" s="146"/>
      <c r="N29" s="146"/>
      <c r="O29" s="146"/>
      <c r="P29" s="146"/>
      <c r="Q29" s="147"/>
      <c r="R29" s="88" t="s">
        <v>76</v>
      </c>
      <c r="S29" s="88" t="s">
        <v>76</v>
      </c>
      <c r="T29" s="88" t="s">
        <v>77</v>
      </c>
      <c r="U29" s="88" t="s">
        <v>76</v>
      </c>
      <c r="V29" s="88" t="s">
        <v>75</v>
      </c>
      <c r="W29" s="89" t="s">
        <v>74</v>
      </c>
      <c r="Y29" s="76"/>
    </row>
    <row r="30" spans="2:27" ht="23.25" customHeight="1" thickBot="1">
      <c r="B30" s="135" t="s">
        <v>73</v>
      </c>
      <c r="C30" s="136"/>
      <c r="D30" s="136"/>
      <c r="E30" s="90" t="s">
        <v>2058</v>
      </c>
      <c r="F30" s="90"/>
      <c r="G30" s="90"/>
      <c r="H30" s="91"/>
      <c r="I30" s="91"/>
      <c r="J30" s="91"/>
      <c r="K30" s="91"/>
      <c r="L30" s="91"/>
      <c r="M30" s="91"/>
      <c r="N30" s="91"/>
      <c r="O30" s="91"/>
      <c r="P30" s="92"/>
      <c r="Q30" s="92"/>
      <c r="R30" s="93" t="s">
        <v>2057</v>
      </c>
      <c r="S30" s="93" t="s">
        <v>72</v>
      </c>
      <c r="T30" s="92"/>
      <c r="U30" s="93" t="s">
        <v>637</v>
      </c>
      <c r="V30" s="92"/>
      <c r="W30" s="94">
        <f>+IF(ISERR(U30/R30*100),"N/A",ROUND(U30/R30*100,2))</f>
        <v>17.920000000000002</v>
      </c>
    </row>
    <row r="31" spans="2:27" ht="26.25" customHeight="1" thickBot="1">
      <c r="B31" s="137" t="s">
        <v>71</v>
      </c>
      <c r="C31" s="138"/>
      <c r="D31" s="138"/>
      <c r="E31" s="95" t="s">
        <v>2058</v>
      </c>
      <c r="F31" s="95"/>
      <c r="G31" s="95"/>
      <c r="H31" s="96"/>
      <c r="I31" s="96"/>
      <c r="J31" s="96"/>
      <c r="K31" s="96"/>
      <c r="L31" s="96"/>
      <c r="M31" s="96"/>
      <c r="N31" s="96"/>
      <c r="O31" s="96"/>
      <c r="P31" s="97"/>
      <c r="Q31" s="97"/>
      <c r="R31" s="98" t="s">
        <v>2057</v>
      </c>
      <c r="S31" s="98" t="s">
        <v>2056</v>
      </c>
      <c r="T31" s="98">
        <f>+IF(ISERR(S31/R31*100),"N/A",ROUND(S31/R31*100,2))</f>
        <v>45.28</v>
      </c>
      <c r="U31" s="98" t="s">
        <v>637</v>
      </c>
      <c r="V31" s="98">
        <f>+IF(ISERR(U31/S31*100),"N/A",ROUND(U31/S31*100,2))</f>
        <v>39.58</v>
      </c>
      <c r="W31" s="99">
        <f>+IF(ISERR(U31/R31*100),"N/A",ROUND(U31/R31*100,2))</f>
        <v>17.920000000000002</v>
      </c>
    </row>
    <row r="32" spans="2:27" ht="22.5" customHeight="1" thickTop="1" thickBot="1">
      <c r="B32" s="66" t="s">
        <v>66</v>
      </c>
      <c r="C32" s="67"/>
      <c r="D32" s="67"/>
      <c r="E32" s="67"/>
      <c r="F32" s="67"/>
      <c r="G32" s="67"/>
      <c r="H32" s="68"/>
      <c r="I32" s="68"/>
      <c r="J32" s="68"/>
      <c r="K32" s="68"/>
      <c r="L32" s="68"/>
      <c r="M32" s="68"/>
      <c r="N32" s="68"/>
      <c r="O32" s="68"/>
      <c r="P32" s="68"/>
      <c r="Q32" s="68"/>
      <c r="R32" s="68"/>
      <c r="S32" s="68"/>
      <c r="T32" s="68"/>
      <c r="U32" s="68"/>
      <c r="V32" s="68"/>
      <c r="W32" s="69"/>
    </row>
    <row r="33" spans="2:23" ht="37.5" customHeight="1" thickTop="1">
      <c r="B33" s="123" t="s">
        <v>2138</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5" customHeight="1" thickBot="1">
      <c r="B34" s="126"/>
      <c r="C34" s="127"/>
      <c r="D34" s="127"/>
      <c r="E34" s="127"/>
      <c r="F34" s="127"/>
      <c r="G34" s="127"/>
      <c r="H34" s="127"/>
      <c r="I34" s="127"/>
      <c r="J34" s="127"/>
      <c r="K34" s="127"/>
      <c r="L34" s="127"/>
      <c r="M34" s="127"/>
      <c r="N34" s="127"/>
      <c r="O34" s="127"/>
      <c r="P34" s="127"/>
      <c r="Q34" s="127"/>
      <c r="R34" s="127"/>
      <c r="S34" s="127"/>
      <c r="T34" s="127"/>
      <c r="U34" s="127"/>
      <c r="V34" s="127"/>
      <c r="W34" s="128"/>
    </row>
    <row r="35" spans="2:23" ht="37.5" customHeight="1" thickTop="1">
      <c r="B35" s="123" t="s">
        <v>2129</v>
      </c>
      <c r="C35" s="124"/>
      <c r="D35" s="124"/>
      <c r="E35" s="124"/>
      <c r="F35" s="124"/>
      <c r="G35" s="124"/>
      <c r="H35" s="124"/>
      <c r="I35" s="124"/>
      <c r="J35" s="124"/>
      <c r="K35" s="124"/>
      <c r="L35" s="124"/>
      <c r="M35" s="124"/>
      <c r="N35" s="124"/>
      <c r="O35" s="124"/>
      <c r="P35" s="124"/>
      <c r="Q35" s="124"/>
      <c r="R35" s="124"/>
      <c r="S35" s="124"/>
      <c r="T35" s="124"/>
      <c r="U35" s="124"/>
      <c r="V35" s="124"/>
      <c r="W35" s="125"/>
    </row>
    <row r="36" spans="2:23" ht="15" customHeight="1" thickBot="1">
      <c r="B36" s="126"/>
      <c r="C36" s="127"/>
      <c r="D36" s="127"/>
      <c r="E36" s="127"/>
      <c r="F36" s="127"/>
      <c r="G36" s="127"/>
      <c r="H36" s="127"/>
      <c r="I36" s="127"/>
      <c r="J36" s="127"/>
      <c r="K36" s="127"/>
      <c r="L36" s="127"/>
      <c r="M36" s="127"/>
      <c r="N36" s="127"/>
      <c r="O36" s="127"/>
      <c r="P36" s="127"/>
      <c r="Q36" s="127"/>
      <c r="R36" s="127"/>
      <c r="S36" s="127"/>
      <c r="T36" s="127"/>
      <c r="U36" s="127"/>
      <c r="V36" s="127"/>
      <c r="W36" s="128"/>
    </row>
    <row r="37" spans="2:23" ht="37.5" customHeight="1" thickTop="1">
      <c r="B37" s="123" t="s">
        <v>2130</v>
      </c>
      <c r="C37" s="124"/>
      <c r="D37" s="124"/>
      <c r="E37" s="124"/>
      <c r="F37" s="124"/>
      <c r="G37" s="124"/>
      <c r="H37" s="124"/>
      <c r="I37" s="124"/>
      <c r="J37" s="124"/>
      <c r="K37" s="124"/>
      <c r="L37" s="124"/>
      <c r="M37" s="124"/>
      <c r="N37" s="124"/>
      <c r="O37" s="124"/>
      <c r="P37" s="124"/>
      <c r="Q37" s="124"/>
      <c r="R37" s="124"/>
      <c r="S37" s="124"/>
      <c r="T37" s="124"/>
      <c r="U37" s="124"/>
      <c r="V37" s="124"/>
      <c r="W37" s="125"/>
    </row>
    <row r="38" spans="2:23" ht="12" thickBot="1">
      <c r="B38" s="129"/>
      <c r="C38" s="130"/>
      <c r="D38" s="130"/>
      <c r="E38" s="130"/>
      <c r="F38" s="130"/>
      <c r="G38" s="130"/>
      <c r="H38" s="130"/>
      <c r="I38" s="130"/>
      <c r="J38" s="130"/>
      <c r="K38" s="130"/>
      <c r="L38" s="130"/>
      <c r="M38" s="130"/>
      <c r="N38" s="130"/>
      <c r="O38" s="130"/>
      <c r="P38" s="130"/>
      <c r="Q38" s="130"/>
      <c r="R38" s="130"/>
      <c r="S38" s="130"/>
      <c r="T38" s="130"/>
      <c r="U38" s="130"/>
      <c r="V38" s="130"/>
      <c r="W38" s="131"/>
    </row>
  </sheetData>
  <mergeCells count="71">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8:Q29"/>
    <mergeCell ref="B35:W36"/>
    <mergeCell ref="B37:W38"/>
    <mergeCell ref="S28:T28"/>
    <mergeCell ref="V28:W28"/>
    <mergeCell ref="B30:D30"/>
    <mergeCell ref="B31:D31"/>
    <mergeCell ref="B33:W34"/>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indexed="53"/>
  </sheetPr>
  <dimension ref="A1:AA34"/>
  <sheetViews>
    <sheetView view="pageBreakPreview" zoomScale="90" zoomScaleNormal="100" zoomScaleSheetLayoutView="90" workbookViewId="0">
      <selection sqref="A1:D1"/>
    </sheetView>
  </sheetViews>
  <sheetFormatPr baseColWidth="10" defaultColWidth="11.453125" defaultRowHeight="11.5"/>
  <cols>
    <col min="1" max="1" width="2.26953125" style="65" customWidth="1"/>
    <col min="2" max="2" width="18.81640625" style="78" customWidth="1"/>
    <col min="3" max="3" width="6.7265625" style="79" customWidth="1"/>
    <col min="4" max="4" width="9.81640625" style="79" customWidth="1"/>
    <col min="5" max="5" width="11.1796875" style="79" customWidth="1"/>
    <col min="6" max="6" width="3.81640625" style="79" customWidth="1"/>
    <col min="7" max="7" width="7.1796875" style="79" customWidth="1"/>
    <col min="8" max="8" width="6.81640625" style="65" customWidth="1"/>
    <col min="9" max="9" width="7.54296875" style="65" customWidth="1"/>
    <col min="10" max="13" width="11.453125" style="65" customWidth="1"/>
    <col min="14" max="14" width="9.1796875" style="65" customWidth="1"/>
    <col min="15" max="15" width="10.26953125" style="65" customWidth="1"/>
    <col min="16" max="16" width="9.453125" style="65" customWidth="1"/>
    <col min="17" max="17" width="10" style="65" customWidth="1"/>
    <col min="18" max="18" width="13.54296875" style="65" customWidth="1"/>
    <col min="19" max="19" width="14.453125" style="65" customWidth="1"/>
    <col min="20" max="21" width="12.7265625" style="65" customWidth="1"/>
    <col min="22" max="22" width="12" style="65" customWidth="1"/>
    <col min="23" max="24" width="11.453125" style="65"/>
    <col min="25" max="25" width="14.7265625" style="65" customWidth="1"/>
    <col min="26" max="28" width="11.453125" style="65"/>
    <col min="29" max="29" width="12" style="65" bestFit="1" customWidth="1"/>
    <col min="30" max="16384" width="11.453125" style="65"/>
  </cols>
  <sheetData>
    <row r="1" spans="1:25" s="52" customFormat="1" ht="39.75" customHeight="1">
      <c r="A1" s="174" t="s">
        <v>135</v>
      </c>
      <c r="B1" s="174"/>
      <c r="C1" s="174"/>
      <c r="D1" s="174"/>
      <c r="E1" s="174"/>
      <c r="F1" s="174"/>
      <c r="G1" s="174"/>
      <c r="H1" s="174"/>
      <c r="I1" s="174"/>
      <c r="J1" s="174"/>
      <c r="K1" s="174"/>
      <c r="L1" s="174"/>
      <c r="M1" s="174"/>
      <c r="N1" s="174"/>
      <c r="O1" s="174"/>
      <c r="P1" s="174"/>
      <c r="Q1" s="50" t="s">
        <v>134</v>
      </c>
      <c r="R1" s="51"/>
      <c r="S1" s="51"/>
      <c r="T1" s="51"/>
      <c r="V1" s="53"/>
      <c r="W1" s="54"/>
      <c r="X1" s="54"/>
      <c r="Y1" s="54"/>
    </row>
    <row r="2" spans="1:25" s="55" customFormat="1" ht="49.5" customHeight="1" thickBot="1">
      <c r="B2" s="175" t="s">
        <v>2408</v>
      </c>
      <c r="C2" s="175"/>
      <c r="D2" s="175"/>
      <c r="E2" s="175"/>
      <c r="F2" s="175"/>
      <c r="G2" s="175"/>
      <c r="H2" s="175"/>
      <c r="I2" s="175"/>
      <c r="J2" s="175"/>
      <c r="K2" s="175"/>
      <c r="L2" s="175"/>
      <c r="M2" s="175"/>
      <c r="N2" s="175"/>
      <c r="O2" s="175"/>
      <c r="P2" s="175"/>
      <c r="Q2" s="175"/>
      <c r="R2" s="175"/>
      <c r="S2" s="175"/>
      <c r="T2" s="175"/>
      <c r="U2" s="175"/>
      <c r="V2" s="175"/>
      <c r="W2" s="175"/>
    </row>
    <row r="3" spans="1:25" ht="22.5" customHeight="1" thickTop="1" thickBot="1">
      <c r="B3" s="66" t="s">
        <v>133</v>
      </c>
      <c r="C3" s="67"/>
      <c r="D3" s="67"/>
      <c r="E3" s="67"/>
      <c r="F3" s="67"/>
      <c r="G3" s="67"/>
      <c r="H3" s="68"/>
      <c r="I3" s="68"/>
      <c r="J3" s="68"/>
      <c r="K3" s="68"/>
      <c r="L3" s="68"/>
      <c r="M3" s="68"/>
      <c r="N3" s="68"/>
      <c r="O3" s="68"/>
      <c r="P3" s="68"/>
      <c r="Q3" s="68"/>
      <c r="R3" s="68"/>
      <c r="S3" s="68"/>
      <c r="T3" s="68"/>
      <c r="U3" s="68"/>
      <c r="V3" s="68"/>
      <c r="W3" s="69"/>
    </row>
    <row r="4" spans="1:25" ht="54" customHeight="1" thickTop="1" thickBot="1">
      <c r="B4" s="70" t="s">
        <v>10</v>
      </c>
      <c r="C4" s="71" t="s">
        <v>2074</v>
      </c>
      <c r="D4" s="176" t="s">
        <v>65</v>
      </c>
      <c r="E4" s="176"/>
      <c r="F4" s="176"/>
      <c r="G4" s="176"/>
      <c r="H4" s="177"/>
      <c r="J4" s="178" t="s">
        <v>131</v>
      </c>
      <c r="K4" s="176"/>
      <c r="L4" s="71" t="s">
        <v>2082</v>
      </c>
      <c r="M4" s="179" t="s">
        <v>2081</v>
      </c>
      <c r="N4" s="179"/>
      <c r="O4" s="179"/>
      <c r="P4" s="179"/>
      <c r="Q4" s="180"/>
      <c r="R4" s="72"/>
      <c r="S4" s="181" t="s">
        <v>2124</v>
      </c>
      <c r="T4" s="182"/>
      <c r="U4" s="182"/>
      <c r="V4" s="166" t="s">
        <v>460</v>
      </c>
      <c r="W4" s="167"/>
    </row>
    <row r="5" spans="1:25" ht="15.75" customHeight="1" thickTop="1">
      <c r="B5" s="73" t="s">
        <v>72</v>
      </c>
      <c r="C5" s="171" t="s">
        <v>72</v>
      </c>
      <c r="D5" s="171"/>
      <c r="E5" s="171"/>
      <c r="F5" s="171"/>
      <c r="G5" s="171"/>
      <c r="H5" s="171"/>
      <c r="I5" s="171"/>
      <c r="J5" s="171"/>
      <c r="K5" s="171"/>
      <c r="L5" s="171"/>
      <c r="M5" s="171"/>
      <c r="N5" s="171"/>
      <c r="O5" s="171"/>
      <c r="P5" s="171"/>
      <c r="Q5" s="171"/>
      <c r="R5" s="171"/>
      <c r="S5" s="171"/>
      <c r="T5" s="171"/>
      <c r="U5" s="171"/>
      <c r="V5" s="171"/>
      <c r="W5" s="172"/>
    </row>
    <row r="6" spans="1:25" ht="30" customHeight="1" thickBot="1">
      <c r="B6" s="73" t="s">
        <v>128</v>
      </c>
      <c r="C6" s="74" t="s">
        <v>2059</v>
      </c>
      <c r="D6" s="159" t="s">
        <v>2071</v>
      </c>
      <c r="E6" s="159"/>
      <c r="F6" s="159"/>
      <c r="G6" s="159"/>
      <c r="H6" s="159"/>
      <c r="J6" s="173" t="s">
        <v>126</v>
      </c>
      <c r="K6" s="173"/>
      <c r="L6" s="173" t="s">
        <v>125</v>
      </c>
      <c r="M6" s="173"/>
      <c r="N6" s="172" t="s">
        <v>72</v>
      </c>
      <c r="O6" s="172"/>
      <c r="P6" s="172"/>
      <c r="Q6" s="172"/>
      <c r="R6" s="172"/>
      <c r="S6" s="172"/>
      <c r="T6" s="172"/>
      <c r="U6" s="172"/>
      <c r="V6" s="172"/>
      <c r="W6" s="172"/>
    </row>
    <row r="7" spans="1:25" ht="30" customHeight="1" thickBot="1">
      <c r="B7" s="75"/>
      <c r="C7" s="74" t="s">
        <v>72</v>
      </c>
      <c r="D7" s="171" t="s">
        <v>72</v>
      </c>
      <c r="E7" s="171"/>
      <c r="F7" s="171"/>
      <c r="G7" s="171"/>
      <c r="H7" s="171"/>
      <c r="J7" s="56" t="s">
        <v>124</v>
      </c>
      <c r="K7" s="56" t="s">
        <v>123</v>
      </c>
      <c r="L7" s="56" t="s">
        <v>124</v>
      </c>
      <c r="M7" s="56" t="s">
        <v>123</v>
      </c>
      <c r="N7" s="76"/>
      <c r="O7" s="172" t="s">
        <v>72</v>
      </c>
      <c r="P7" s="172"/>
      <c r="Q7" s="172"/>
      <c r="R7" s="172"/>
      <c r="S7" s="172"/>
      <c r="T7" s="172"/>
      <c r="U7" s="172"/>
      <c r="V7" s="172"/>
      <c r="W7" s="172"/>
    </row>
    <row r="8" spans="1:25" ht="30" customHeight="1" thickBot="1">
      <c r="B8" s="75"/>
      <c r="C8" s="74" t="s">
        <v>72</v>
      </c>
      <c r="D8" s="171" t="s">
        <v>72</v>
      </c>
      <c r="E8" s="171"/>
      <c r="F8" s="171"/>
      <c r="G8" s="171"/>
      <c r="H8" s="171"/>
      <c r="J8" s="57" t="s">
        <v>2080</v>
      </c>
      <c r="K8" s="57" t="s">
        <v>2079</v>
      </c>
      <c r="L8" s="57" t="s">
        <v>155</v>
      </c>
      <c r="M8" s="57" t="s">
        <v>155</v>
      </c>
      <c r="N8" s="76"/>
      <c r="P8" s="172" t="s">
        <v>72</v>
      </c>
      <c r="Q8" s="172"/>
      <c r="R8" s="172"/>
      <c r="S8" s="172"/>
      <c r="T8" s="172"/>
      <c r="U8" s="172"/>
      <c r="V8" s="172"/>
      <c r="W8" s="172"/>
    </row>
    <row r="9" spans="1:25" ht="25.5" customHeight="1" thickBot="1">
      <c r="B9" s="75"/>
      <c r="C9" s="171" t="s">
        <v>72</v>
      </c>
      <c r="D9" s="171"/>
      <c r="E9" s="171"/>
      <c r="F9" s="171"/>
      <c r="G9" s="171"/>
      <c r="H9" s="171"/>
      <c r="I9" s="171"/>
      <c r="J9" s="171"/>
      <c r="K9" s="171"/>
      <c r="L9" s="171"/>
      <c r="M9" s="171"/>
      <c r="N9" s="171"/>
      <c r="O9" s="171"/>
      <c r="P9" s="171"/>
      <c r="Q9" s="171"/>
      <c r="R9" s="171"/>
      <c r="S9" s="171"/>
      <c r="T9" s="171"/>
      <c r="U9" s="171"/>
      <c r="V9" s="171"/>
      <c r="W9" s="172"/>
    </row>
    <row r="10" spans="1:25" ht="66.75" customHeight="1" thickTop="1" thickBot="1">
      <c r="B10" s="77" t="s">
        <v>118</v>
      </c>
      <c r="C10" s="166" t="s">
        <v>2067</v>
      </c>
      <c r="D10" s="166"/>
      <c r="E10" s="166"/>
      <c r="F10" s="166"/>
      <c r="G10" s="166"/>
      <c r="H10" s="166"/>
      <c r="I10" s="166"/>
      <c r="J10" s="166"/>
      <c r="K10" s="166"/>
      <c r="L10" s="166"/>
      <c r="M10" s="166"/>
      <c r="N10" s="166"/>
      <c r="O10" s="166"/>
      <c r="P10" s="166"/>
      <c r="Q10" s="166"/>
      <c r="R10" s="166"/>
      <c r="S10" s="166"/>
      <c r="T10" s="166"/>
      <c r="U10" s="166"/>
      <c r="V10" s="166"/>
      <c r="W10" s="167"/>
    </row>
    <row r="11" spans="1:25" ht="9" customHeight="1" thickTop="1" thickBot="1"/>
    <row r="12" spans="1:25" ht="21.75" customHeight="1" thickTop="1" thickBot="1">
      <c r="B12" s="66" t="s">
        <v>116</v>
      </c>
      <c r="C12" s="67"/>
      <c r="D12" s="67"/>
      <c r="E12" s="67"/>
      <c r="F12" s="67"/>
      <c r="G12" s="67"/>
      <c r="H12" s="68"/>
      <c r="I12" s="68"/>
      <c r="J12" s="68"/>
      <c r="K12" s="68"/>
      <c r="L12" s="68"/>
      <c r="M12" s="68"/>
      <c r="N12" s="68"/>
      <c r="O12" s="68"/>
      <c r="P12" s="68"/>
      <c r="Q12" s="68"/>
      <c r="R12" s="68"/>
      <c r="S12" s="68"/>
      <c r="T12" s="68"/>
      <c r="U12" s="68"/>
      <c r="V12" s="68"/>
      <c r="W12" s="69"/>
    </row>
    <row r="13" spans="1:25" ht="19.5" customHeight="1" thickTop="1">
      <c r="B13" s="168" t="s">
        <v>115</v>
      </c>
      <c r="C13" s="169"/>
      <c r="D13" s="169"/>
      <c r="E13" s="169"/>
      <c r="F13" s="169"/>
      <c r="G13" s="169"/>
      <c r="H13" s="169"/>
      <c r="I13" s="169"/>
      <c r="J13" s="80"/>
      <c r="K13" s="169" t="s">
        <v>114</v>
      </c>
      <c r="L13" s="169"/>
      <c r="M13" s="169"/>
      <c r="N13" s="169"/>
      <c r="O13" s="169"/>
      <c r="P13" s="169"/>
      <c r="Q13" s="169"/>
      <c r="R13" s="81"/>
      <c r="S13" s="169" t="s">
        <v>113</v>
      </c>
      <c r="T13" s="169"/>
      <c r="U13" s="169"/>
      <c r="V13" s="169"/>
      <c r="W13" s="170"/>
    </row>
    <row r="14" spans="1:25" ht="69" customHeight="1">
      <c r="B14" s="73" t="s">
        <v>112</v>
      </c>
      <c r="C14" s="159" t="s">
        <v>72</v>
      </c>
      <c r="D14" s="159"/>
      <c r="E14" s="159"/>
      <c r="F14" s="159"/>
      <c r="G14" s="159"/>
      <c r="H14" s="159"/>
      <c r="I14" s="159"/>
      <c r="J14" s="78"/>
      <c r="K14" s="78" t="s">
        <v>111</v>
      </c>
      <c r="L14" s="159" t="s">
        <v>72</v>
      </c>
      <c r="M14" s="159"/>
      <c r="N14" s="159"/>
      <c r="O14" s="159"/>
      <c r="P14" s="159"/>
      <c r="Q14" s="159"/>
      <c r="S14" s="78" t="s">
        <v>110</v>
      </c>
      <c r="T14" s="160" t="s">
        <v>2066</v>
      </c>
      <c r="U14" s="160"/>
      <c r="V14" s="160"/>
      <c r="W14" s="160"/>
    </row>
    <row r="15" spans="1:25" ht="86.25" customHeight="1">
      <c r="B15" s="73" t="s">
        <v>108</v>
      </c>
      <c r="C15" s="159" t="s">
        <v>72</v>
      </c>
      <c r="D15" s="159"/>
      <c r="E15" s="159"/>
      <c r="F15" s="159"/>
      <c r="G15" s="159"/>
      <c r="H15" s="159"/>
      <c r="I15" s="159"/>
      <c r="J15" s="78"/>
      <c r="K15" s="78" t="s">
        <v>108</v>
      </c>
      <c r="L15" s="159" t="s">
        <v>72</v>
      </c>
      <c r="M15" s="159"/>
      <c r="N15" s="159"/>
      <c r="O15" s="159"/>
      <c r="P15" s="159"/>
      <c r="Q15" s="159"/>
      <c r="S15" s="78" t="s">
        <v>107</v>
      </c>
      <c r="T15" s="160" t="s">
        <v>72</v>
      </c>
      <c r="U15" s="160"/>
      <c r="V15" s="160"/>
      <c r="W15" s="160"/>
    </row>
    <row r="16" spans="1:25" ht="25.5" customHeight="1" thickBot="1">
      <c r="B16" s="82" t="s">
        <v>106</v>
      </c>
      <c r="C16" s="161" t="s">
        <v>72</v>
      </c>
      <c r="D16" s="161"/>
      <c r="E16" s="161"/>
      <c r="F16" s="161"/>
      <c r="G16" s="161"/>
      <c r="H16" s="161"/>
      <c r="I16" s="161"/>
      <c r="J16" s="161"/>
      <c r="K16" s="161"/>
      <c r="L16" s="161"/>
      <c r="M16" s="161"/>
      <c r="N16" s="161"/>
      <c r="O16" s="161"/>
      <c r="P16" s="161"/>
      <c r="Q16" s="161"/>
      <c r="R16" s="161"/>
      <c r="S16" s="161"/>
      <c r="T16" s="161"/>
      <c r="U16" s="161"/>
      <c r="V16" s="161"/>
      <c r="W16" s="162"/>
    </row>
    <row r="17" spans="2:27" ht="21.75" customHeight="1" thickTop="1" thickBot="1">
      <c r="B17" s="66" t="s">
        <v>105</v>
      </c>
      <c r="C17" s="67"/>
      <c r="D17" s="67"/>
      <c r="E17" s="67"/>
      <c r="F17" s="67"/>
      <c r="G17" s="67"/>
      <c r="H17" s="68"/>
      <c r="I17" s="68"/>
      <c r="J17" s="68"/>
      <c r="K17" s="68"/>
      <c r="L17" s="68"/>
      <c r="M17" s="68"/>
      <c r="N17" s="68"/>
      <c r="O17" s="68"/>
      <c r="P17" s="68"/>
      <c r="Q17" s="68"/>
      <c r="R17" s="68"/>
      <c r="S17" s="68"/>
      <c r="T17" s="68"/>
      <c r="U17" s="68"/>
      <c r="V17" s="68"/>
      <c r="W17" s="69"/>
    </row>
    <row r="18" spans="2:27" ht="25.5" customHeight="1" thickTop="1" thickBot="1">
      <c r="B18" s="163" t="s">
        <v>104</v>
      </c>
      <c r="C18" s="164"/>
      <c r="D18" s="164"/>
      <c r="E18" s="164"/>
      <c r="F18" s="164"/>
      <c r="G18" s="164"/>
      <c r="H18" s="164"/>
      <c r="I18" s="164"/>
      <c r="J18" s="164"/>
      <c r="K18" s="164"/>
      <c r="L18" s="164"/>
      <c r="M18" s="164"/>
      <c r="N18" s="164"/>
      <c r="O18" s="164"/>
      <c r="P18" s="164"/>
      <c r="Q18" s="164"/>
      <c r="R18" s="164"/>
      <c r="S18" s="164"/>
      <c r="T18" s="165"/>
      <c r="U18" s="133" t="s">
        <v>103</v>
      </c>
      <c r="V18" s="132"/>
      <c r="W18" s="134"/>
    </row>
    <row r="19" spans="2:27" ht="14.25" customHeight="1">
      <c r="B19" s="156" t="s">
        <v>102</v>
      </c>
      <c r="C19" s="157"/>
      <c r="D19" s="157"/>
      <c r="E19" s="157"/>
      <c r="F19" s="157"/>
      <c r="G19" s="157"/>
      <c r="H19" s="157"/>
      <c r="I19" s="157"/>
      <c r="J19" s="157"/>
      <c r="K19" s="157"/>
      <c r="L19" s="157"/>
      <c r="M19" s="157" t="s">
        <v>101</v>
      </c>
      <c r="N19" s="157"/>
      <c r="O19" s="157" t="s">
        <v>100</v>
      </c>
      <c r="P19" s="157"/>
      <c r="Q19" s="157" t="s">
        <v>99</v>
      </c>
      <c r="R19" s="157"/>
      <c r="S19" s="157" t="s">
        <v>81</v>
      </c>
      <c r="T19" s="148" t="s">
        <v>80</v>
      </c>
      <c r="U19" s="150" t="s">
        <v>98</v>
      </c>
      <c r="V19" s="152" t="s">
        <v>97</v>
      </c>
      <c r="W19" s="154" t="s">
        <v>96</v>
      </c>
    </row>
    <row r="20" spans="2:27" ht="27" customHeight="1" thickBot="1">
      <c r="B20" s="158"/>
      <c r="C20" s="153"/>
      <c r="D20" s="153"/>
      <c r="E20" s="153"/>
      <c r="F20" s="153"/>
      <c r="G20" s="153"/>
      <c r="H20" s="153"/>
      <c r="I20" s="153"/>
      <c r="J20" s="153"/>
      <c r="K20" s="153"/>
      <c r="L20" s="153"/>
      <c r="M20" s="153"/>
      <c r="N20" s="153"/>
      <c r="O20" s="153"/>
      <c r="P20" s="153"/>
      <c r="Q20" s="153"/>
      <c r="R20" s="153"/>
      <c r="S20" s="153"/>
      <c r="T20" s="149"/>
      <c r="U20" s="151"/>
      <c r="V20" s="153"/>
      <c r="W20" s="155"/>
      <c r="Z20" s="83" t="s">
        <v>72</v>
      </c>
      <c r="AA20" s="83" t="s">
        <v>32</v>
      </c>
    </row>
    <row r="21" spans="2:27" ht="56.25" customHeight="1">
      <c r="B21" s="139" t="s">
        <v>2078</v>
      </c>
      <c r="C21" s="140"/>
      <c r="D21" s="140"/>
      <c r="E21" s="140"/>
      <c r="F21" s="140"/>
      <c r="G21" s="140"/>
      <c r="H21" s="140"/>
      <c r="I21" s="140"/>
      <c r="J21" s="140"/>
      <c r="K21" s="140"/>
      <c r="L21" s="140"/>
      <c r="M21" s="141" t="s">
        <v>2059</v>
      </c>
      <c r="N21" s="141"/>
      <c r="O21" s="141" t="s">
        <v>77</v>
      </c>
      <c r="P21" s="141"/>
      <c r="Q21" s="141" t="s">
        <v>74</v>
      </c>
      <c r="R21" s="141"/>
      <c r="S21" s="84" t="s">
        <v>785</v>
      </c>
      <c r="T21" s="84" t="s">
        <v>193</v>
      </c>
      <c r="U21" s="84" t="s">
        <v>193</v>
      </c>
      <c r="V21" s="84" t="str">
        <f>+IF(ISERR(U21/T21*100),"N/A",ROUND(U21/T21*100,2))</f>
        <v>N/A</v>
      </c>
      <c r="W21" s="85" t="str">
        <f>+IF(ISERR(U21/S21*100),"N/A",ROUND(U21/S21*100,2))</f>
        <v>N/A</v>
      </c>
    </row>
    <row r="22" spans="2:27" ht="56.25" customHeight="1" thickBot="1">
      <c r="B22" s="139" t="s">
        <v>2077</v>
      </c>
      <c r="C22" s="140"/>
      <c r="D22" s="140"/>
      <c r="E22" s="140"/>
      <c r="F22" s="140"/>
      <c r="G22" s="140"/>
      <c r="H22" s="140"/>
      <c r="I22" s="140"/>
      <c r="J22" s="140"/>
      <c r="K22" s="140"/>
      <c r="L22" s="140"/>
      <c r="M22" s="141" t="s">
        <v>2059</v>
      </c>
      <c r="N22" s="141"/>
      <c r="O22" s="141" t="s">
        <v>77</v>
      </c>
      <c r="P22" s="141"/>
      <c r="Q22" s="141" t="s">
        <v>74</v>
      </c>
      <c r="R22" s="141"/>
      <c r="S22" s="84" t="s">
        <v>1475</v>
      </c>
      <c r="T22" s="84" t="s">
        <v>193</v>
      </c>
      <c r="U22" s="84" t="s">
        <v>193</v>
      </c>
      <c r="V22" s="84" t="str">
        <f>+IF(ISERR(U22/T22*100),"N/A",ROUND(U22/T22*100,2))</f>
        <v>N/A</v>
      </c>
      <c r="W22" s="85" t="str">
        <f>+IF(ISERR(U22/S22*100),"N/A",ROUND(U22/S22*100,2))</f>
        <v>N/A</v>
      </c>
    </row>
    <row r="23" spans="2:27" ht="21.75" customHeight="1" thickTop="1" thickBot="1">
      <c r="B23" s="66" t="s">
        <v>82</v>
      </c>
      <c r="C23" s="67"/>
      <c r="D23" s="67"/>
      <c r="E23" s="67"/>
      <c r="F23" s="67"/>
      <c r="G23" s="67"/>
      <c r="H23" s="68"/>
      <c r="I23" s="68"/>
      <c r="J23" s="68"/>
      <c r="K23" s="68"/>
      <c r="L23" s="68"/>
      <c r="M23" s="68"/>
      <c r="N23" s="68"/>
      <c r="O23" s="68"/>
      <c r="P23" s="68"/>
      <c r="Q23" s="68"/>
      <c r="R23" s="68"/>
      <c r="S23" s="68"/>
      <c r="T23" s="68"/>
      <c r="U23" s="68"/>
      <c r="V23" s="68"/>
      <c r="W23" s="69"/>
      <c r="X23" s="76"/>
    </row>
    <row r="24" spans="2:27" ht="29.25" customHeight="1" thickTop="1" thickBot="1">
      <c r="B24" s="142" t="s">
        <v>2409</v>
      </c>
      <c r="C24" s="143"/>
      <c r="D24" s="143"/>
      <c r="E24" s="143"/>
      <c r="F24" s="143"/>
      <c r="G24" s="143"/>
      <c r="H24" s="143"/>
      <c r="I24" s="143"/>
      <c r="J24" s="143"/>
      <c r="K24" s="143"/>
      <c r="L24" s="143"/>
      <c r="M24" s="143"/>
      <c r="N24" s="143"/>
      <c r="O24" s="143"/>
      <c r="P24" s="143"/>
      <c r="Q24" s="144"/>
      <c r="R24" s="86" t="s">
        <v>81</v>
      </c>
      <c r="S24" s="132" t="s">
        <v>80</v>
      </c>
      <c r="T24" s="132"/>
      <c r="U24" s="87" t="s">
        <v>79</v>
      </c>
      <c r="V24" s="133" t="s">
        <v>78</v>
      </c>
      <c r="W24" s="134"/>
    </row>
    <row r="25" spans="2:27" ht="30.75" customHeight="1" thickBot="1">
      <c r="B25" s="145"/>
      <c r="C25" s="146"/>
      <c r="D25" s="146"/>
      <c r="E25" s="146"/>
      <c r="F25" s="146"/>
      <c r="G25" s="146"/>
      <c r="H25" s="146"/>
      <c r="I25" s="146"/>
      <c r="J25" s="146"/>
      <c r="K25" s="146"/>
      <c r="L25" s="146"/>
      <c r="M25" s="146"/>
      <c r="N25" s="146"/>
      <c r="O25" s="146"/>
      <c r="P25" s="146"/>
      <c r="Q25" s="147"/>
      <c r="R25" s="88" t="s">
        <v>76</v>
      </c>
      <c r="S25" s="88" t="s">
        <v>76</v>
      </c>
      <c r="T25" s="88" t="s">
        <v>77</v>
      </c>
      <c r="U25" s="88" t="s">
        <v>76</v>
      </c>
      <c r="V25" s="88" t="s">
        <v>75</v>
      </c>
      <c r="W25" s="89" t="s">
        <v>74</v>
      </c>
      <c r="Y25" s="76"/>
    </row>
    <row r="26" spans="2:27" ht="23.25" customHeight="1" thickBot="1">
      <c r="B26" s="135" t="s">
        <v>73</v>
      </c>
      <c r="C26" s="136"/>
      <c r="D26" s="136"/>
      <c r="E26" s="90" t="s">
        <v>2058</v>
      </c>
      <c r="F26" s="90"/>
      <c r="G26" s="90"/>
      <c r="H26" s="91"/>
      <c r="I26" s="91"/>
      <c r="J26" s="91"/>
      <c r="K26" s="91"/>
      <c r="L26" s="91"/>
      <c r="M26" s="91"/>
      <c r="N26" s="91"/>
      <c r="O26" s="91"/>
      <c r="P26" s="92"/>
      <c r="Q26" s="92"/>
      <c r="R26" s="93" t="s">
        <v>2076</v>
      </c>
      <c r="S26" s="93" t="s">
        <v>72</v>
      </c>
      <c r="T26" s="92"/>
      <c r="U26" s="93" t="s">
        <v>67</v>
      </c>
      <c r="V26" s="92"/>
      <c r="W26" s="94">
        <f>+IF(ISERR(U26/R26*100),"N/A",ROUND(U26/R26*100,2))</f>
        <v>0</v>
      </c>
    </row>
    <row r="27" spans="2:27" ht="26.25" customHeight="1" thickBot="1">
      <c r="B27" s="137" t="s">
        <v>71</v>
      </c>
      <c r="C27" s="138"/>
      <c r="D27" s="138"/>
      <c r="E27" s="95" t="s">
        <v>2058</v>
      </c>
      <c r="F27" s="95"/>
      <c r="G27" s="95"/>
      <c r="H27" s="96"/>
      <c r="I27" s="96"/>
      <c r="J27" s="96"/>
      <c r="K27" s="96"/>
      <c r="L27" s="96"/>
      <c r="M27" s="96"/>
      <c r="N27" s="96"/>
      <c r="O27" s="96"/>
      <c r="P27" s="97"/>
      <c r="Q27" s="97"/>
      <c r="R27" s="98" t="s">
        <v>2076</v>
      </c>
      <c r="S27" s="98" t="s">
        <v>2075</v>
      </c>
      <c r="T27" s="98">
        <f>+IF(ISERR(S27/R27*100),"N/A",ROUND(S27/R27*100,2))</f>
        <v>44</v>
      </c>
      <c r="U27" s="98" t="s">
        <v>67</v>
      </c>
      <c r="V27" s="98">
        <f>+IF(ISERR(U27/S27*100),"N/A",ROUND(U27/S27*100,2))</f>
        <v>0</v>
      </c>
      <c r="W27" s="99">
        <f>+IF(ISERR(U27/R27*100),"N/A",ROUND(U27/R27*100,2))</f>
        <v>0</v>
      </c>
    </row>
    <row r="28" spans="2:27" ht="22.5" customHeight="1" thickTop="1" thickBot="1">
      <c r="B28" s="66" t="s">
        <v>66</v>
      </c>
      <c r="C28" s="67"/>
      <c r="D28" s="67"/>
      <c r="E28" s="67"/>
      <c r="F28" s="67"/>
      <c r="G28" s="67"/>
      <c r="H28" s="68"/>
      <c r="I28" s="68"/>
      <c r="J28" s="68"/>
      <c r="K28" s="68"/>
      <c r="L28" s="68"/>
      <c r="M28" s="68"/>
      <c r="N28" s="68"/>
      <c r="O28" s="68"/>
      <c r="P28" s="68"/>
      <c r="Q28" s="68"/>
      <c r="R28" s="68"/>
      <c r="S28" s="68"/>
      <c r="T28" s="68"/>
      <c r="U28" s="68"/>
      <c r="V28" s="68"/>
      <c r="W28" s="69"/>
    </row>
    <row r="29" spans="2:27" ht="37.5" customHeight="1" thickTop="1">
      <c r="B29" s="123" t="s">
        <v>2137</v>
      </c>
      <c r="C29" s="124"/>
      <c r="D29" s="124"/>
      <c r="E29" s="124"/>
      <c r="F29" s="124"/>
      <c r="G29" s="124"/>
      <c r="H29" s="124"/>
      <c r="I29" s="124"/>
      <c r="J29" s="124"/>
      <c r="K29" s="124"/>
      <c r="L29" s="124"/>
      <c r="M29" s="124"/>
      <c r="N29" s="124"/>
      <c r="O29" s="124"/>
      <c r="P29" s="124"/>
      <c r="Q29" s="124"/>
      <c r="R29" s="124"/>
      <c r="S29" s="124"/>
      <c r="T29" s="124"/>
      <c r="U29" s="124"/>
      <c r="V29" s="124"/>
      <c r="W29" s="125"/>
    </row>
    <row r="30" spans="2:27" ht="15" customHeight="1" thickBot="1">
      <c r="B30" s="126"/>
      <c r="C30" s="127"/>
      <c r="D30" s="127"/>
      <c r="E30" s="127"/>
      <c r="F30" s="127"/>
      <c r="G30" s="127"/>
      <c r="H30" s="127"/>
      <c r="I30" s="127"/>
      <c r="J30" s="127"/>
      <c r="K30" s="127"/>
      <c r="L30" s="127"/>
      <c r="M30" s="127"/>
      <c r="N30" s="127"/>
      <c r="O30" s="127"/>
      <c r="P30" s="127"/>
      <c r="Q30" s="127"/>
      <c r="R30" s="127"/>
      <c r="S30" s="127"/>
      <c r="T30" s="127"/>
      <c r="U30" s="127"/>
      <c r="V30" s="127"/>
      <c r="W30" s="128"/>
    </row>
    <row r="31" spans="2:27" ht="37.5" customHeight="1" thickTop="1">
      <c r="B31" s="123" t="s">
        <v>2129</v>
      </c>
      <c r="C31" s="124"/>
      <c r="D31" s="124"/>
      <c r="E31" s="124"/>
      <c r="F31" s="124"/>
      <c r="G31" s="124"/>
      <c r="H31" s="124"/>
      <c r="I31" s="124"/>
      <c r="J31" s="124"/>
      <c r="K31" s="124"/>
      <c r="L31" s="124"/>
      <c r="M31" s="124"/>
      <c r="N31" s="124"/>
      <c r="O31" s="124"/>
      <c r="P31" s="124"/>
      <c r="Q31" s="124"/>
      <c r="R31" s="124"/>
      <c r="S31" s="124"/>
      <c r="T31" s="124"/>
      <c r="U31" s="124"/>
      <c r="V31" s="124"/>
      <c r="W31" s="125"/>
    </row>
    <row r="32" spans="2:27" ht="15" customHeight="1" thickBot="1">
      <c r="B32" s="126"/>
      <c r="C32" s="127"/>
      <c r="D32" s="127"/>
      <c r="E32" s="127"/>
      <c r="F32" s="127"/>
      <c r="G32" s="127"/>
      <c r="H32" s="127"/>
      <c r="I32" s="127"/>
      <c r="J32" s="127"/>
      <c r="K32" s="127"/>
      <c r="L32" s="127"/>
      <c r="M32" s="127"/>
      <c r="N32" s="127"/>
      <c r="O32" s="127"/>
      <c r="P32" s="127"/>
      <c r="Q32" s="127"/>
      <c r="R32" s="127"/>
      <c r="S32" s="127"/>
      <c r="T32" s="127"/>
      <c r="U32" s="127"/>
      <c r="V32" s="127"/>
      <c r="W32" s="128"/>
    </row>
    <row r="33" spans="2:23" ht="37.5" customHeight="1" thickTop="1">
      <c r="B33" s="123" t="s">
        <v>2130</v>
      </c>
      <c r="C33" s="124"/>
      <c r="D33" s="124"/>
      <c r="E33" s="124"/>
      <c r="F33" s="124"/>
      <c r="G33" s="124"/>
      <c r="H33" s="124"/>
      <c r="I33" s="124"/>
      <c r="J33" s="124"/>
      <c r="K33" s="124"/>
      <c r="L33" s="124"/>
      <c r="M33" s="124"/>
      <c r="N33" s="124"/>
      <c r="O33" s="124"/>
      <c r="P33" s="124"/>
      <c r="Q33" s="124"/>
      <c r="R33" s="124"/>
      <c r="S33" s="124"/>
      <c r="T33" s="124"/>
      <c r="U33" s="124"/>
      <c r="V33" s="124"/>
      <c r="W33" s="125"/>
    </row>
    <row r="34" spans="2:23" ht="12" thickBot="1">
      <c r="B34" s="129"/>
      <c r="C34" s="130"/>
      <c r="D34" s="130"/>
      <c r="E34" s="130"/>
      <c r="F34" s="130"/>
      <c r="G34" s="130"/>
      <c r="H34" s="130"/>
      <c r="I34" s="130"/>
      <c r="J34" s="130"/>
      <c r="K34" s="130"/>
      <c r="L34" s="130"/>
      <c r="M34" s="130"/>
      <c r="N34" s="130"/>
      <c r="O34" s="130"/>
      <c r="P34" s="130"/>
      <c r="Q34" s="130"/>
      <c r="R34" s="130"/>
      <c r="S34" s="130"/>
      <c r="T34" s="130"/>
      <c r="U34" s="130"/>
      <c r="V34" s="130"/>
      <c r="W34" s="131"/>
    </row>
  </sheetData>
  <mergeCells count="55">
    <mergeCell ref="A1:P1"/>
    <mergeCell ref="B2:W2"/>
    <mergeCell ref="D4:H4"/>
    <mergeCell ref="J4:K4"/>
    <mergeCell ref="M4:Q4"/>
    <mergeCell ref="S4:U4"/>
    <mergeCell ref="V4:W4"/>
    <mergeCell ref="C5:W5"/>
    <mergeCell ref="D6:H6"/>
    <mergeCell ref="J6:K6"/>
    <mergeCell ref="L6:M6"/>
    <mergeCell ref="N6:W6"/>
    <mergeCell ref="D7:H7"/>
    <mergeCell ref="O7:W7"/>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T19:T20"/>
    <mergeCell ref="U19:U20"/>
    <mergeCell ref="V19:V20"/>
    <mergeCell ref="W19:W20"/>
    <mergeCell ref="B21:L21"/>
    <mergeCell ref="M21:N21"/>
    <mergeCell ref="O21:P21"/>
    <mergeCell ref="Q21:R21"/>
    <mergeCell ref="B19:L20"/>
    <mergeCell ref="M19:N20"/>
    <mergeCell ref="O19:P20"/>
    <mergeCell ref="Q19:R20"/>
    <mergeCell ref="S19:S20"/>
    <mergeCell ref="B22:L22"/>
    <mergeCell ref="M22:N22"/>
    <mergeCell ref="O22:P22"/>
    <mergeCell ref="Q22:R22"/>
    <mergeCell ref="B24:Q25"/>
    <mergeCell ref="B31:W32"/>
    <mergeCell ref="B33:W34"/>
    <mergeCell ref="S24:T24"/>
    <mergeCell ref="V24:W24"/>
    <mergeCell ref="B26:D26"/>
    <mergeCell ref="B27:D27"/>
    <mergeCell ref="B29:W30"/>
  </mergeCells>
  <printOptions horizontalCentered="1"/>
  <pageMargins left="0.7" right="0.7" top="0.75" bottom="0.75" header="0.3" footer="0.3"/>
  <pageSetup paperSize="119" scale="50" fitToHeight="6"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206</vt:i4>
      </vt:variant>
    </vt:vector>
  </HeadingPairs>
  <TitlesOfParts>
    <vt:vector size="310"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B004</vt:lpstr>
      <vt:lpstr>8 S052</vt:lpstr>
      <vt:lpstr>8 S053</vt:lpstr>
      <vt:lpstr>8 S290</vt:lpstr>
      <vt:lpstr>8 S292</vt:lpstr>
      <vt:lpstr>8 S293</vt:lpstr>
      <vt:lpstr>8 S304</vt:lpstr>
      <vt:lpstr>9 P001</vt:lpstr>
      <vt:lpstr>10 M001</vt:lpstr>
      <vt:lpstr>11 E010</vt:lpstr>
      <vt:lpstr>11 E021</vt:lpstr>
      <vt:lpstr>11 E032</vt:lpstr>
      <vt:lpstr>11 S072</vt:lpstr>
      <vt:lpstr>11 S243</vt:lpstr>
      <vt:lpstr>11 S247</vt:lpstr>
      <vt:lpstr>11 S283</vt:lpstr>
      <vt:lpstr>11 S311</vt:lpstr>
      <vt:lpstr>12 E010</vt:lpstr>
      <vt:lpstr>12 E022</vt:lpstr>
      <vt:lpstr>12 E023</vt:lpstr>
      <vt:lpstr>12 E025</vt:lpstr>
      <vt:lpstr>12 E036</vt:lpstr>
      <vt:lpstr>12 P016</vt:lpstr>
      <vt:lpstr>12 P020</vt:lpstr>
      <vt:lpstr>12 U008</vt:lpstr>
      <vt:lpstr>13 A006</vt:lpstr>
      <vt:lpstr>14 E002</vt:lpstr>
      <vt:lpstr>14 E003</vt:lpstr>
      <vt:lpstr>14 S280</vt:lpstr>
      <vt:lpstr>15 P005</vt:lpstr>
      <vt:lpstr>15 S177</vt:lpstr>
      <vt:lpstr>15 S273</vt:lpstr>
      <vt:lpstr>15 S281</vt:lpstr>
      <vt:lpstr>16 P002</vt:lpstr>
      <vt:lpstr>16 S046</vt:lpstr>
      <vt:lpstr>16 S219</vt:lpstr>
      <vt:lpstr>18 E568</vt:lpstr>
      <vt:lpstr>18 G003</vt:lpstr>
      <vt:lpstr>18 M001</vt:lpstr>
      <vt:lpstr>18 P008</vt:lpstr>
      <vt:lpstr>19 J014</vt:lpstr>
      <vt:lpstr>20 E016</vt:lpstr>
      <vt:lpstr>20 S155</vt:lpstr>
      <vt:lpstr>20 S174</vt:lpstr>
      <vt:lpstr>20 S176</vt:lpstr>
      <vt:lpstr>20 S287</vt:lpstr>
      <vt:lpstr>20 U012</vt:lpstr>
      <vt:lpstr>21 P001</vt:lpstr>
      <vt:lpstr>22 M001</vt:lpstr>
      <vt:lpstr>22 R003</vt:lpstr>
      <vt:lpstr>22 R005</vt:lpstr>
      <vt:lpstr>22 R008</vt:lpstr>
      <vt:lpstr>22 R009</vt:lpstr>
      <vt:lpstr>22 R010</vt:lpstr>
      <vt:lpstr>22 R011</vt:lpstr>
      <vt:lpstr>35 E013</vt:lpstr>
      <vt:lpstr>35 M002</vt:lpstr>
      <vt:lpstr>36 P001</vt:lpstr>
      <vt:lpstr>38 S190</vt:lpstr>
      <vt:lpstr>40 P002</vt:lpstr>
      <vt:lpstr>43 E001</vt:lpstr>
      <vt:lpstr>43 G010</vt:lpstr>
      <vt:lpstr>43 M001</vt:lpstr>
      <vt:lpstr>45 G001</vt:lpstr>
      <vt:lpstr>45 G002</vt:lpstr>
      <vt:lpstr>45 M001</vt:lpstr>
      <vt:lpstr>47 E033</vt:lpstr>
      <vt:lpstr>47 M001</vt:lpstr>
      <vt:lpstr>47 O001</vt:lpstr>
      <vt:lpstr>47 P010</vt:lpstr>
      <vt:lpstr>47 S010</vt:lpstr>
      <vt:lpstr>47 S249</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53 E581</vt:lpstr>
      <vt:lpstr>53 E582</vt:lpstr>
      <vt:lpstr>53 M001</vt:lpstr>
      <vt:lpstr>53 P552</vt:lpstr>
      <vt:lpstr>'1 R001'!Área_de_impresión</vt:lpstr>
      <vt:lpstr>'10 M001'!Área_de_impresión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S283'!Área_de_impresión</vt:lpstr>
      <vt:lpstr>'11 S311'!Área_de_impresión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P020'!Área_de_impresión</vt:lpstr>
      <vt:lpstr>'12 U008'!Área_de_impresión</vt:lpstr>
      <vt:lpstr>'13 A006'!Área_de_impresión</vt:lpstr>
      <vt:lpstr>'14 E002'!Área_de_impresión</vt:lpstr>
      <vt:lpstr>'14 E003'!Área_de_impresión</vt:lpstr>
      <vt:lpstr>'14 S280'!Área_de_impresión</vt:lpstr>
      <vt:lpstr>'15 P005'!Área_de_impresión</vt:lpstr>
      <vt:lpstr>'15 S177'!Área_de_impresión</vt:lpstr>
      <vt:lpstr>'15 S273'!Área_de_impresión</vt:lpstr>
      <vt:lpstr>'15 S281'!Área_de_impresión</vt:lpstr>
      <vt:lpstr>'16 P002'!Área_de_impresión</vt:lpstr>
      <vt:lpstr>'16 S046'!Área_de_impresión</vt:lpstr>
      <vt:lpstr>'16 S219'!Área_de_impresión</vt:lpstr>
      <vt:lpstr>'18 E568'!Área_de_impresión</vt:lpstr>
      <vt:lpstr>'18 G003'!Área_de_impresión</vt:lpstr>
      <vt:lpstr>'18 M001'!Área_de_impresión</vt:lpstr>
      <vt:lpstr>'18 P008'!Área_de_impresión</vt:lpstr>
      <vt:lpstr>'19 J014'!Área_de_impresión</vt:lpstr>
      <vt:lpstr>'20 E016'!Área_de_impresión</vt:lpstr>
      <vt:lpstr>'20 S155'!Área_de_impresión</vt:lpstr>
      <vt:lpstr>'20 S174'!Área_de_impresión</vt:lpstr>
      <vt:lpstr>'20 S176'!Área_de_impresión</vt:lpstr>
      <vt:lpstr>'20 S287'!Área_de_impresión</vt:lpstr>
      <vt:lpstr>'20 U012'!Área_de_impresión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M002'!Área_de_impresión</vt:lpstr>
      <vt:lpstr>'36 P001'!Área_de_impresión</vt:lpstr>
      <vt:lpstr>'38 S190'!Área_de_impresión</vt:lpstr>
      <vt:lpstr>'4 E015'!Área_de_impresión</vt:lpstr>
      <vt:lpstr>'4 P006'!Área_de_impresión</vt:lpstr>
      <vt:lpstr>'4 P022'!Área_de_impresión</vt:lpstr>
      <vt:lpstr>'4 P024'!Área_de_impresión</vt:lpstr>
      <vt:lpstr>'40 P002'!Área_de_impresión</vt:lpstr>
      <vt:lpstr>'43 E001'!Área_de_impresión</vt:lpstr>
      <vt:lpstr>'43 G010'!Área_de_impresión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E581'!Área_de_impresión</vt:lpstr>
      <vt:lpstr>'53 E582'!Área_de_impresión</vt:lpstr>
      <vt:lpstr>'53 M001'!Área_de_impresión</vt:lpstr>
      <vt:lpstr>'53 P552'!Área_de_impresión</vt:lpstr>
      <vt:lpstr>'6 M001'!Área_de_impresión</vt:lpstr>
      <vt:lpstr>'7 A900'!Área_de_impresión</vt:lpstr>
      <vt:lpstr>'8 B004'!Área_de_impresión</vt:lpstr>
      <vt:lpstr>'8 S052'!Área_de_impresión</vt:lpstr>
      <vt:lpstr>'8 S053'!Área_de_impresión</vt:lpstr>
      <vt:lpstr>'8 S290'!Área_de_impresión</vt:lpstr>
      <vt:lpstr>'8 S292'!Área_de_impresión</vt:lpstr>
      <vt:lpstr>'8 S293'!Área_de_impresión</vt:lpstr>
      <vt:lpstr>'8 S304'!Área_de_impresión</vt:lpstr>
      <vt:lpstr>'9 P001'!Área_de_impresión</vt:lpstr>
      <vt:lpstr>Financiero!Área_de_impresión</vt:lpstr>
      <vt:lpstr>Físico!Área_de_impresión</vt:lpstr>
      <vt:lpstr>'1 R001'!Títulos_a_imprimir</vt:lpstr>
      <vt:lpstr>'10 M001'!Títulos_a_imprimir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S283'!Títulos_a_imprimir</vt:lpstr>
      <vt:lpstr>'11 S311'!Títulos_a_imprimir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P020'!Títulos_a_imprimir</vt:lpstr>
      <vt:lpstr>'12 U008'!Títulos_a_imprimir</vt:lpstr>
      <vt:lpstr>'13 A006'!Títulos_a_imprimir</vt:lpstr>
      <vt:lpstr>'14 E002'!Títulos_a_imprimir</vt:lpstr>
      <vt:lpstr>'14 E003'!Títulos_a_imprimir</vt:lpstr>
      <vt:lpstr>'14 S280'!Títulos_a_imprimir</vt:lpstr>
      <vt:lpstr>'15 P005'!Títulos_a_imprimir</vt:lpstr>
      <vt:lpstr>'15 S177'!Títulos_a_imprimir</vt:lpstr>
      <vt:lpstr>'15 S273'!Títulos_a_imprimir</vt:lpstr>
      <vt:lpstr>'15 S281'!Títulos_a_imprimir</vt:lpstr>
      <vt:lpstr>'16 P002'!Títulos_a_imprimir</vt:lpstr>
      <vt:lpstr>'16 S046'!Títulos_a_imprimir</vt:lpstr>
      <vt:lpstr>'16 S219'!Títulos_a_imprimir</vt:lpstr>
      <vt:lpstr>'18 E568'!Títulos_a_imprimir</vt:lpstr>
      <vt:lpstr>'18 G003'!Títulos_a_imprimir</vt:lpstr>
      <vt:lpstr>'18 M001'!Títulos_a_imprimir</vt:lpstr>
      <vt:lpstr>'18 P008'!Títulos_a_imprimir</vt:lpstr>
      <vt:lpstr>'19 J014'!Títulos_a_imprimir</vt:lpstr>
      <vt:lpstr>'20 E016'!Títulos_a_imprimir</vt:lpstr>
      <vt:lpstr>'20 S155'!Títulos_a_imprimir</vt:lpstr>
      <vt:lpstr>'20 S174'!Títulos_a_imprimir</vt:lpstr>
      <vt:lpstr>'20 S176'!Títulos_a_imprimir</vt:lpstr>
      <vt:lpstr>'20 S287'!Títulos_a_imprimir</vt:lpstr>
      <vt:lpstr>'20 U012'!Títulos_a_imprimir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M002'!Títulos_a_imprimir</vt:lpstr>
      <vt:lpstr>'36 P001'!Títulos_a_imprimir</vt:lpstr>
      <vt:lpstr>'38 S190'!Títulos_a_imprimir</vt:lpstr>
      <vt:lpstr>'4 E015'!Títulos_a_imprimir</vt:lpstr>
      <vt:lpstr>'4 P006'!Títulos_a_imprimir</vt:lpstr>
      <vt:lpstr>'4 P022'!Títulos_a_imprimir</vt:lpstr>
      <vt:lpstr>'4 P024'!Títulos_a_imprimir</vt:lpstr>
      <vt:lpstr>'40 P002'!Títulos_a_imprimir</vt:lpstr>
      <vt:lpstr>'43 E001'!Títulos_a_imprimir</vt:lpstr>
      <vt:lpstr>'43 G010'!Títulos_a_imprimir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E581'!Títulos_a_imprimir</vt:lpstr>
      <vt:lpstr>'53 E582'!Títulos_a_imprimir</vt:lpstr>
      <vt:lpstr>'53 M001'!Títulos_a_imprimir</vt:lpstr>
      <vt:lpstr>'53 P552'!Títulos_a_imprimir</vt:lpstr>
      <vt:lpstr>'6 M001'!Títulos_a_imprimir</vt:lpstr>
      <vt:lpstr>'7 A900'!Títulos_a_imprimir</vt:lpstr>
      <vt:lpstr>'8 B004'!Títulos_a_imprimir</vt:lpstr>
      <vt:lpstr>'8 S052'!Títulos_a_imprimir</vt:lpstr>
      <vt:lpstr>'8 S053'!Títulos_a_imprimir</vt:lpstr>
      <vt:lpstr>'8 S290'!Títulos_a_imprimir</vt:lpstr>
      <vt:lpstr>'8 S292'!Títulos_a_imprimir</vt:lpstr>
      <vt:lpstr>'8 S293'!Títulos_a_imprimir</vt:lpstr>
      <vt:lpstr>'8 S304'!Títulos_a_imprimir</vt:lpstr>
      <vt:lpstr>'9 P001'!Títulos_a_imprimir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UPCP</dc:creator>
  <cp:lastModifiedBy>Mane</cp:lastModifiedBy>
  <cp:lastPrinted>2022-07-27T04:05:26Z</cp:lastPrinted>
  <dcterms:created xsi:type="dcterms:W3CDTF">2020-10-26T15:35:27Z</dcterms:created>
  <dcterms:modified xsi:type="dcterms:W3CDTF">2022-07-27T04:13:58Z</dcterms:modified>
</cp:coreProperties>
</file>