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hidePivotFieldList="1"/>
  <mc:AlternateContent xmlns:mc="http://schemas.openxmlformats.org/markup-compatibility/2006">
    <mc:Choice Requires="x15">
      <x15ac:absPath xmlns:x15ac="http://schemas.microsoft.com/office/spreadsheetml/2010/11/ac" url="C:\Users\Jata1959\Documents\ic_jun22\Exceles\"/>
    </mc:Choice>
  </mc:AlternateContent>
  <xr:revisionPtr revIDLastSave="0" documentId="8_{7D32C6EE-8149-4065-AB6F-2F36A878C2B6}" xr6:coauthVersionLast="47" xr6:coauthVersionMax="47" xr10:uidLastSave="{00000000-0000-0000-0000-000000000000}"/>
  <bookViews>
    <workbookView xWindow="-120" yWindow="-120" windowWidth="20730" windowHeight="11160" xr2:uid="{00000000-000D-0000-FFFF-FFFF00000000}"/>
  </bookViews>
  <sheets>
    <sheet name="CuadroResumen" sheetId="4" r:id="rId1"/>
    <sheet name="No subsanado" sheetId="5" r:id="rId2"/>
    <sheet name="Reasignación" sheetId="7" r:id="rId3"/>
  </sheets>
  <definedNames>
    <definedName name="_xlnm._FilterDatabase" localSheetId="0" hidden="1">CuadroResumen!$A$13:$G$38</definedName>
    <definedName name="_xlnm._FilterDatabase" localSheetId="1" hidden="1">'No subsanado'!$A$11:$C$36</definedName>
    <definedName name="_xlnm.Print_Area" localSheetId="0">CuadroResumen!$A$6:$I$45</definedName>
    <definedName name="_xlnm.Print_Area" localSheetId="1">'No subsanado'!$A$3:$B$40</definedName>
    <definedName name="_xlnm.Print_Area" localSheetId="2">Reasignación!$A$3:$B$15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0" i="7" l="1"/>
  <c r="B9" i="7" s="1"/>
  <c r="B10" i="5" l="1"/>
  <c r="I38" i="4"/>
  <c r="I37" i="4"/>
  <c r="I36" i="4"/>
  <c r="I35" i="4"/>
  <c r="I34" i="4"/>
  <c r="I33" i="4"/>
  <c r="I32" i="4"/>
  <c r="I31" i="4"/>
  <c r="I30" i="4"/>
  <c r="I29" i="4"/>
  <c r="I28" i="4"/>
  <c r="I27" i="4"/>
  <c r="I26" i="4"/>
  <c r="I25" i="4"/>
  <c r="I24" i="4"/>
  <c r="I23" i="4"/>
  <c r="I22" i="4"/>
  <c r="I21" i="4"/>
  <c r="I20" i="4"/>
  <c r="I19" i="4"/>
  <c r="I18" i="4"/>
  <c r="I17" i="4"/>
  <c r="I16" i="4"/>
  <c r="I15" i="4"/>
  <c r="I14" i="4"/>
  <c r="I13" i="4"/>
  <c r="H12" i="4"/>
  <c r="E12" i="4"/>
  <c r="D12" i="4"/>
  <c r="C12" i="4"/>
  <c r="F12" i="4" s="1"/>
  <c r="B12" i="4"/>
  <c r="G12" i="4" l="1"/>
  <c r="I12" i="4"/>
</calcChain>
</file>

<file path=xl/sharedStrings.xml><?xml version="1.0" encoding="utf-8"?>
<sst xmlns="http://schemas.openxmlformats.org/spreadsheetml/2006/main" count="108" uniqueCount="62">
  <si>
    <t>(Millones de pesos)</t>
  </si>
  <si>
    <t>Modificado al mes</t>
  </si>
  <si>
    <t>Acuerdos de Ministración</t>
  </si>
  <si>
    <t>Ejercido</t>
  </si>
  <si>
    <t>Ramo</t>
  </si>
  <si>
    <t>(a)</t>
  </si>
  <si>
    <t>(b)</t>
  </si>
  <si>
    <t>(c)</t>
  </si>
  <si>
    <t>(d)</t>
  </si>
  <si>
    <t>(e) = (b) + (c) +(d)</t>
  </si>
  <si>
    <t>(f) = (a) - (e)</t>
  </si>
  <si>
    <t>(g) = (f) - (h)</t>
  </si>
  <si>
    <t>(h)</t>
  </si>
  <si>
    <t>Total</t>
  </si>
  <si>
    <t>Oficina de la Presidencia de la República</t>
  </si>
  <si>
    <t>Gobernación</t>
  </si>
  <si>
    <t>Relaciones Exteriores</t>
  </si>
  <si>
    <t>Hacienda y Crédito Público</t>
  </si>
  <si>
    <t>Defensa Nacional</t>
  </si>
  <si>
    <t>Agricultura y Desarrollo Rural</t>
  </si>
  <si>
    <t>Economía</t>
  </si>
  <si>
    <t>Educación Pública</t>
  </si>
  <si>
    <t>Salud</t>
  </si>
  <si>
    <t>Marina</t>
  </si>
  <si>
    <t>Trabajo y Previsión Social</t>
  </si>
  <si>
    <t>Desarrollo Agrario, Territorial y Urbano</t>
  </si>
  <si>
    <t>Medio Ambiente y Recursos Naturales</t>
  </si>
  <si>
    <t>Energía</t>
  </si>
  <si>
    <t>Bienestar</t>
  </si>
  <si>
    <t>Turismo</t>
  </si>
  <si>
    <t>Función Pública</t>
  </si>
  <si>
    <t>Tribunales Agrarios</t>
  </si>
  <si>
    <t>Seguridad y Protección Ciudadana</t>
  </si>
  <si>
    <t>Consejería Jurídica del Ejecutivo Federal</t>
  </si>
  <si>
    <t>Consejo Nacional de Ciencia y Tecnología</t>
  </si>
  <si>
    <t>Comisión Reguladora de Energía</t>
  </si>
  <si>
    <t>Comisión Nacional de Hidrocarburos</t>
  </si>
  <si>
    <t>Entidades no Sectorizadas</t>
  </si>
  <si>
    <t>Cultura</t>
  </si>
  <si>
    <t>1/ Considera las CLC's tramitadas en la Tesoreria de la Federación. Incluye las CLCs pagadas, así como las que están pendientes de pago con cargo al presupuesto modificado autorizado.</t>
  </si>
  <si>
    <t>Nota: Las sumas pueden no coincidir con los totales debido al redondeo de las cifras.</t>
  </si>
  <si>
    <t>CLC: Cuenta por Liquidar Certificada.</t>
  </si>
  <si>
    <t>Fuente: Secretaría de Hacienda y Crédito Público.</t>
  </si>
  <si>
    <t>Enero-junio</t>
  </si>
  <si>
    <t>Comprometido</t>
  </si>
  <si>
    <t>2/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2021".</t>
  </si>
  <si>
    <t>No subsanado reasignable Enero-marzo</t>
  </si>
  <si>
    <t>Abril-junio</t>
  </si>
  <si>
    <t>1/ Considera cifras revisadas del trimestre anterior.</t>
  </si>
  <si>
    <t>SUBEJERCICIO NO SUBSANADO REASIGNABLE 2022</t>
  </si>
  <si>
    <t>Enero-marzo</t>
  </si>
  <si>
    <t>Infraestructura, Comunicaciones y Transportes</t>
  </si>
  <si>
    <t>SUBEJERCICIO REASIGNADO 2022</t>
  </si>
  <si>
    <t>Fertilizantes</t>
  </si>
  <si>
    <t>Informes sobre la Situación Económica,
las Finanzas Públicas y la Deuda Pública</t>
  </si>
  <si>
    <t>Segundo Trimestre de 2022</t>
  </si>
  <si>
    <t>XIII. SALDO DE LOS SUBEJERCICIOS PRESUPUESTARIOS</t>
  </si>
  <si>
    <r>
      <t xml:space="preserve">Importe </t>
    </r>
    <r>
      <rPr>
        <b/>
        <vertAlign val="superscript"/>
        <sz val="11"/>
        <color theme="0"/>
        <rFont val="Montserrat"/>
      </rPr>
      <t>1/</t>
    </r>
  </si>
  <si>
    <r>
      <t>Importe</t>
    </r>
    <r>
      <rPr>
        <b/>
        <vertAlign val="superscript"/>
        <sz val="11"/>
        <color theme="0"/>
        <rFont val="Montserrat"/>
      </rPr>
      <t xml:space="preserve"> 1/</t>
    </r>
  </si>
  <si>
    <r>
      <t xml:space="preserve">CLC's Tramitadas </t>
    </r>
    <r>
      <rPr>
        <b/>
        <vertAlign val="superscript"/>
        <sz val="11"/>
        <color theme="0"/>
        <rFont val="Montserrat"/>
      </rPr>
      <t>1/</t>
    </r>
  </si>
  <si>
    <r>
      <t xml:space="preserve">Subejercicios </t>
    </r>
    <r>
      <rPr>
        <b/>
        <vertAlign val="superscript"/>
        <sz val="11"/>
        <color theme="0"/>
        <rFont val="Montserrat"/>
      </rPr>
      <t>2/</t>
    </r>
  </si>
  <si>
    <t>SUBEJERCICIO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</si>
</sst>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0.0_ ;[Red]\-#,##0.0\ "/>
  </numFmts>
  <fonts count="26">
    <font>
      <sz val="11"/>
      <color theme="1"/>
      <name val="Calibri"/>
      <family val="2"/>
      <scheme val="minor"/>
    </font>
    <font>
      <sz val="11"/>
      <color theme="1"/>
      <name val="Calibri"/>
      <family val="2"/>
      <scheme val="minor"/>
    </font>
    <font>
      <sz val="10"/>
      <color theme="1"/>
      <name val="Arial"/>
      <family val="2"/>
    </font>
    <font>
      <sz val="10"/>
      <color theme="1"/>
      <name val="Adobe Caslon Pro"/>
      <family val="1"/>
    </font>
    <font>
      <sz val="10"/>
      <color indexed="8"/>
      <name val="Arial"/>
      <family val="2"/>
    </font>
    <font>
      <sz val="11"/>
      <name val="Montserrat"/>
    </font>
    <font>
      <sz val="10"/>
      <color theme="1"/>
      <name val="Montserrat"/>
    </font>
    <font>
      <sz val="10"/>
      <color theme="1"/>
      <name val="Soberana Sans"/>
      <family val="3"/>
    </font>
    <font>
      <sz val="10"/>
      <name val="Montserrat"/>
    </font>
    <font>
      <b/>
      <sz val="10"/>
      <color theme="1"/>
      <name val="Montserrat"/>
    </font>
    <font>
      <sz val="8"/>
      <name val="Montserrat"/>
    </font>
    <font>
      <sz val="8"/>
      <color theme="1"/>
      <name val="Montserrat"/>
    </font>
    <font>
      <b/>
      <sz val="12"/>
      <name val="Montserrat"/>
    </font>
    <font>
      <b/>
      <sz val="11"/>
      <color theme="1"/>
      <name val="Montserrat"/>
    </font>
    <font>
      <sz val="11"/>
      <color theme="1"/>
      <name val="Soberana Sans"/>
      <family val="3"/>
    </font>
    <font>
      <sz val="11"/>
      <color theme="1"/>
      <name val="Montserrat"/>
    </font>
    <font>
      <b/>
      <sz val="11"/>
      <name val="Montserrat"/>
    </font>
    <font>
      <sz val="11"/>
      <color theme="1"/>
      <name val="Adobe Caslon Pro"/>
      <family val="1"/>
    </font>
    <font>
      <sz val="10"/>
      <name val="Arial"/>
      <family val="2"/>
    </font>
    <font>
      <b/>
      <sz val="13"/>
      <color theme="0"/>
      <name val="Montserrat"/>
    </font>
    <font>
      <b/>
      <sz val="13"/>
      <color indexed="23"/>
      <name val="Montserrat"/>
    </font>
    <font>
      <b/>
      <sz val="13"/>
      <color theme="1"/>
      <name val="Montserrat"/>
    </font>
    <font>
      <sz val="12"/>
      <color theme="1"/>
      <name val="Montserrat"/>
    </font>
    <font>
      <sz val="12"/>
      <name val="Montserrat"/>
    </font>
    <font>
      <b/>
      <sz val="11"/>
      <color theme="0"/>
      <name val="Montserrat"/>
    </font>
    <font>
      <b/>
      <vertAlign val="superscript"/>
      <sz val="11"/>
      <color theme="0"/>
      <name val="Montserrat"/>
    </font>
  </fonts>
  <fills count="4">
    <fill>
      <patternFill patternType="none"/>
    </fill>
    <fill>
      <patternFill patternType="gray125"/>
    </fill>
    <fill>
      <patternFill patternType="solid">
        <fgColor rgb="FFD4C19C"/>
        <bgColor indexed="64"/>
      </patternFill>
    </fill>
    <fill>
      <patternFill patternType="solid">
        <fgColor theme="0" tint="-4.9989318521683403E-2"/>
        <bgColor indexed="64"/>
      </patternFill>
    </fill>
  </fills>
  <borders count="7">
    <border>
      <left/>
      <right/>
      <top/>
      <bottom/>
      <diagonal/>
    </border>
    <border>
      <left/>
      <right/>
      <top style="medium">
        <color theme="0" tint="-0.499984740745262"/>
      </top>
      <bottom/>
      <diagonal/>
    </border>
    <border>
      <left/>
      <right/>
      <top/>
      <bottom style="thin">
        <color theme="0"/>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top/>
      <bottom style="medium">
        <color theme="1" tint="0.499984740745262"/>
      </bottom>
      <diagonal/>
    </border>
    <border>
      <left/>
      <right/>
      <top style="medium">
        <color theme="1" tint="0.499984740745262"/>
      </top>
      <bottom style="medium">
        <color theme="1" tint="0.499984740745262"/>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0" fontId="1" fillId="0" borderId="0"/>
    <xf numFmtId="43" fontId="1" fillId="0" borderId="0" applyFont="0" applyFill="0" applyBorder="0" applyAlignment="0" applyProtection="0"/>
    <xf numFmtId="0" fontId="1" fillId="0" borderId="0"/>
    <xf numFmtId="0" fontId="18" fillId="0" borderId="0"/>
  </cellStyleXfs>
  <cellXfs count="72">
    <xf numFmtId="0" fontId="0" fillId="0" borderId="0" xfId="0"/>
    <xf numFmtId="0" fontId="3" fillId="0" borderId="0" xfId="0" applyFont="1"/>
    <xf numFmtId="0" fontId="5" fillId="0" borderId="0" xfId="4" applyFont="1" applyAlignment="1">
      <alignment vertical="top"/>
    </xf>
    <xf numFmtId="0" fontId="6" fillId="0" borderId="0" xfId="0" applyFont="1"/>
    <xf numFmtId="0" fontId="5" fillId="0" borderId="1" xfId="4" applyFont="1" applyBorder="1" applyAlignment="1">
      <alignment vertical="top"/>
    </xf>
    <xf numFmtId="0" fontId="6" fillId="0" borderId="1" xfId="0" applyFont="1" applyBorder="1"/>
    <xf numFmtId="0" fontId="7" fillId="0" borderId="0" xfId="0" applyFont="1"/>
    <xf numFmtId="43" fontId="7" fillId="0" borderId="0" xfId="1" applyFont="1"/>
    <xf numFmtId="0" fontId="6" fillId="0" borderId="3" xfId="0" applyFont="1" applyBorder="1" applyAlignment="1">
      <alignment horizontal="centerContinuous"/>
    </xf>
    <xf numFmtId="0" fontId="8" fillId="0" borderId="3" xfId="0" applyFont="1" applyBorder="1" applyAlignment="1">
      <alignment horizontal="center" vertical="top"/>
    </xf>
    <xf numFmtId="0" fontId="8" fillId="0" borderId="3" xfId="4" applyFont="1" applyBorder="1" applyAlignment="1">
      <alignment horizontal="center" vertical="top"/>
    </xf>
    <xf numFmtId="0" fontId="6" fillId="0" borderId="4" xfId="0" applyFont="1" applyBorder="1" applyAlignment="1">
      <alignment horizontal="centerContinuous"/>
    </xf>
    <xf numFmtId="0" fontId="8" fillId="0" borderId="4" xfId="0" applyFont="1" applyBorder="1" applyAlignment="1">
      <alignment horizontal="center" vertical="top"/>
    </xf>
    <xf numFmtId="0" fontId="8" fillId="0" borderId="4" xfId="4" applyFont="1" applyBorder="1" applyAlignment="1">
      <alignment horizontal="center" vertical="top"/>
    </xf>
    <xf numFmtId="0" fontId="9" fillId="3" borderId="0" xfId="0" applyFont="1" applyFill="1" applyAlignment="1">
      <alignment horizontal="left"/>
    </xf>
    <xf numFmtId="164" fontId="9" fillId="3" borderId="0" xfId="0" applyNumberFormat="1" applyFont="1" applyFill="1"/>
    <xf numFmtId="0" fontId="6" fillId="3" borderId="0" xfId="0" applyFont="1" applyFill="1" applyAlignment="1">
      <alignment horizontal="left"/>
    </xf>
    <xf numFmtId="164" fontId="6" fillId="3" borderId="0" xfId="0" applyNumberFormat="1" applyFont="1" applyFill="1"/>
    <xf numFmtId="165" fontId="3" fillId="0" borderId="0" xfId="1" applyNumberFormat="1" applyFont="1"/>
    <xf numFmtId="0" fontId="6" fillId="3" borderId="3" xfId="0" applyFont="1" applyFill="1" applyBorder="1"/>
    <xf numFmtId="0" fontId="10" fillId="0" borderId="0" xfId="4" applyFont="1" applyAlignment="1">
      <alignment vertical="center"/>
    </xf>
    <xf numFmtId="0" fontId="11" fillId="0" borderId="0" xfId="0" applyFont="1"/>
    <xf numFmtId="0" fontId="14" fillId="0" borderId="0" xfId="5" applyFont="1"/>
    <xf numFmtId="0" fontId="15" fillId="0" borderId="1" xfId="5" applyFont="1" applyBorder="1" applyAlignment="1">
      <alignment horizontal="left"/>
    </xf>
    <xf numFmtId="0" fontId="15" fillId="0" borderId="1" xfId="5" applyFont="1" applyBorder="1"/>
    <xf numFmtId="0" fontId="6" fillId="0" borderId="5" xfId="5" applyFont="1" applyBorder="1" applyAlignment="1">
      <alignment horizontal="centerContinuous" vertical="top"/>
    </xf>
    <xf numFmtId="0" fontId="6" fillId="0" borderId="5" xfId="5" applyFont="1" applyBorder="1" applyAlignment="1">
      <alignment horizontal="center" vertical="top" wrapText="1"/>
    </xf>
    <xf numFmtId="0" fontId="6" fillId="0" borderId="3" xfId="5" applyFont="1" applyBorder="1" applyAlignment="1">
      <alignment horizontal="centerContinuous" vertical="top"/>
    </xf>
    <xf numFmtId="0" fontId="6" fillId="0" borderId="3" xfId="5" applyFont="1" applyBorder="1" applyAlignment="1">
      <alignment horizontal="center" vertical="top" wrapText="1"/>
    </xf>
    <xf numFmtId="0" fontId="9" fillId="3" borderId="0" xfId="5" applyFont="1" applyFill="1" applyAlignment="1">
      <alignment horizontal="left"/>
    </xf>
    <xf numFmtId="164" fontId="9" fillId="3" borderId="0" xfId="5" applyNumberFormat="1" applyFont="1" applyFill="1"/>
    <xf numFmtId="4" fontId="14" fillId="0" borderId="0" xfId="5" applyNumberFormat="1" applyFont="1"/>
    <xf numFmtId="164" fontId="14" fillId="0" borderId="0" xfId="5" applyNumberFormat="1" applyFont="1"/>
    <xf numFmtId="43" fontId="14" fillId="0" borderId="0" xfId="6" applyFont="1"/>
    <xf numFmtId="43" fontId="14" fillId="0" borderId="0" xfId="5" applyNumberFormat="1" applyFont="1"/>
    <xf numFmtId="0" fontId="6" fillId="0" borderId="3" xfId="5" applyFont="1" applyBorder="1"/>
    <xf numFmtId="0" fontId="15" fillId="0" borderId="0" xfId="5" applyFont="1"/>
    <xf numFmtId="0" fontId="16" fillId="0" borderId="0" xfId="4" applyFont="1" applyAlignment="1">
      <alignment vertical="top"/>
    </xf>
    <xf numFmtId="0" fontId="17" fillId="0" borderId="0" xfId="7" applyFont="1"/>
    <xf numFmtId="0" fontId="6" fillId="0" borderId="5" xfId="7" applyFont="1" applyBorder="1" applyAlignment="1">
      <alignment horizontal="centerContinuous" vertical="top"/>
    </xf>
    <xf numFmtId="0" fontId="6" fillId="0" borderId="5" xfId="7" applyFont="1" applyBorder="1" applyAlignment="1">
      <alignment horizontal="center" vertical="top" wrapText="1"/>
    </xf>
    <xf numFmtId="0" fontId="6" fillId="0" borderId="6" xfId="7" applyFont="1" applyBorder="1" applyAlignment="1">
      <alignment horizontal="centerContinuous" vertical="top"/>
    </xf>
    <xf numFmtId="0" fontId="6" fillId="0" borderId="6" xfId="7" applyFont="1" applyBorder="1" applyAlignment="1">
      <alignment horizontal="center" vertical="top" wrapText="1"/>
    </xf>
    <xf numFmtId="0" fontId="9" fillId="3" borderId="0" xfId="7" applyFont="1" applyFill="1" applyAlignment="1">
      <alignment horizontal="left"/>
    </xf>
    <xf numFmtId="166" fontId="9" fillId="3" borderId="0" xfId="7" applyNumberFormat="1" applyFont="1" applyFill="1" applyAlignment="1">
      <alignment vertical="center"/>
    </xf>
    <xf numFmtId="166" fontId="6" fillId="3" borderId="0" xfId="7" applyNumberFormat="1" applyFont="1" applyFill="1" applyAlignment="1">
      <alignment vertical="center"/>
    </xf>
    <xf numFmtId="0" fontId="8" fillId="3" borderId="0" xfId="7" applyFont="1" applyFill="1" applyAlignment="1">
      <alignment horizontal="left" vertical="center" wrapText="1" indent="2"/>
    </xf>
    <xf numFmtId="0" fontId="6" fillId="3" borderId="5" xfId="7" applyFont="1" applyFill="1" applyBorder="1"/>
    <xf numFmtId="0" fontId="15" fillId="0" borderId="0" xfId="7" applyFont="1"/>
    <xf numFmtId="10" fontId="3" fillId="0" borderId="0" xfId="2" applyNumberFormat="1" applyFont="1"/>
    <xf numFmtId="0" fontId="12" fillId="0" borderId="0" xfId="3" applyFont="1" applyAlignment="1">
      <alignment horizontal="left" vertical="top" wrapText="1"/>
    </xf>
    <xf numFmtId="0" fontId="8" fillId="0" borderId="0" xfId="0" applyFont="1"/>
    <xf numFmtId="0" fontId="22" fillId="0" borderId="0" xfId="0" applyFont="1"/>
    <xf numFmtId="0" fontId="23" fillId="0" borderId="0" xfId="4" applyFont="1" applyAlignment="1">
      <alignment vertical="top"/>
    </xf>
    <xf numFmtId="0" fontId="19" fillId="2" borderId="0" xfId="0" applyFont="1" applyFill="1" applyAlignment="1">
      <alignment horizontal="center" vertical="center" wrapText="1"/>
    </xf>
    <xf numFmtId="0" fontId="20" fillId="0" borderId="0" xfId="0" applyFont="1" applyAlignment="1">
      <alignment horizontal="left" vertical="center" wrapText="1"/>
    </xf>
    <xf numFmtId="0" fontId="24" fillId="2" borderId="0" xfId="7" applyFont="1" applyFill="1" applyAlignment="1">
      <alignment horizontal="center" vertical="center"/>
    </xf>
    <xf numFmtId="0" fontId="24" fillId="2" borderId="0" xfId="7" applyFont="1" applyFill="1" applyAlignment="1">
      <alignment horizontal="center" vertical="center" wrapText="1"/>
    </xf>
    <xf numFmtId="0" fontId="24" fillId="2" borderId="0" xfId="5" applyFont="1" applyFill="1" applyAlignment="1">
      <alignment horizontal="center" vertical="center"/>
    </xf>
    <xf numFmtId="0" fontId="24" fillId="2" borderId="0" xfId="5" applyFont="1" applyFill="1" applyAlignment="1">
      <alignment horizontal="center" vertical="center" wrapText="1"/>
    </xf>
    <xf numFmtId="0" fontId="24" fillId="2" borderId="0" xfId="0" applyFont="1" applyFill="1" applyAlignment="1">
      <alignment horizontal="center" vertical="center"/>
    </xf>
    <xf numFmtId="0" fontId="24" fillId="2" borderId="0" xfId="0" applyFont="1" applyFill="1" applyAlignment="1">
      <alignment horizontal="center" vertical="center" wrapText="1"/>
    </xf>
    <xf numFmtId="0" fontId="24" fillId="2" borderId="0" xfId="4" applyFont="1" applyFill="1" applyAlignment="1">
      <alignment horizontal="center" vertical="center"/>
    </xf>
    <xf numFmtId="0" fontId="19" fillId="2" borderId="0" xfId="0" applyFont="1" applyFill="1" applyAlignment="1">
      <alignment horizontal="center" vertical="center" wrapText="1"/>
    </xf>
    <xf numFmtId="0" fontId="20" fillId="0" borderId="0" xfId="0" applyFont="1" applyAlignment="1">
      <alignment horizontal="left" vertical="center" wrapText="1"/>
    </xf>
    <xf numFmtId="0" fontId="21" fillId="0" borderId="0" xfId="0" applyFont="1" applyAlignment="1">
      <alignment horizontal="left" wrapText="1"/>
    </xf>
    <xf numFmtId="0" fontId="10" fillId="0" borderId="0" xfId="4" applyFont="1" applyAlignment="1">
      <alignment horizontal="left" vertical="center" wrapText="1"/>
    </xf>
    <xf numFmtId="0" fontId="0" fillId="0" borderId="0" xfId="0" applyAlignment="1">
      <alignment vertical="center"/>
    </xf>
    <xf numFmtId="0" fontId="24" fillId="2" borderId="0" xfId="0" applyFont="1" applyFill="1" applyAlignment="1">
      <alignment horizontal="center" vertical="center" wrapText="1"/>
    </xf>
    <xf numFmtId="0" fontId="24" fillId="2" borderId="2" xfId="0" applyFont="1" applyFill="1" applyBorder="1" applyAlignment="1">
      <alignment horizontal="center" vertical="center" wrapText="1"/>
    </xf>
    <xf numFmtId="0" fontId="12" fillId="0" borderId="0" xfId="3" applyFont="1" applyAlignment="1">
      <alignment horizontal="left" vertical="top" wrapText="1"/>
    </xf>
    <xf numFmtId="0" fontId="13" fillId="0" borderId="0" xfId="0" applyFont="1"/>
  </cellXfs>
  <cellStyles count="9">
    <cellStyle name="Millares" xfId="1" builtinId="3"/>
    <cellStyle name="Millares 2" xfId="6" xr:uid="{00000000-0005-0000-0000-000001000000}"/>
    <cellStyle name="Normal" xfId="0" builtinId="0"/>
    <cellStyle name="Normal 2 2" xfId="4" xr:uid="{00000000-0005-0000-0000-000003000000}"/>
    <cellStyle name="Normal 2 2 2" xfId="8" xr:uid="{00000000-0005-0000-0000-000004000000}"/>
    <cellStyle name="Normal 3" xfId="5" xr:uid="{00000000-0005-0000-0000-000005000000}"/>
    <cellStyle name="Normal 3 2" xfId="3" xr:uid="{00000000-0005-0000-0000-000006000000}"/>
    <cellStyle name="Normal 4" xfId="7" xr:uid="{00000000-0005-0000-0000-000007000000}"/>
    <cellStyle name="Porcentaje" xfId="2" builtinId="5"/>
  </cellStyles>
  <dxfs count="0"/>
  <tableStyles count="0" defaultTableStyle="TableStyleMedium2" defaultPivotStyle="PivotStyleLight16"/>
  <colors>
    <mruColors>
      <color rgb="FFD4C19C"/>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4C19C"/>
  </sheetPr>
  <dimension ref="A1:K45"/>
  <sheetViews>
    <sheetView showGridLines="0" tabSelected="1" zoomScale="85" zoomScaleNormal="85" workbookViewId="0">
      <selection activeCell="L28" sqref="L28"/>
    </sheetView>
  </sheetViews>
  <sheetFormatPr baseColWidth="10" defaultColWidth="11.42578125" defaultRowHeight="12.75"/>
  <cols>
    <col min="1" max="1" width="51.28515625" style="1" customWidth="1"/>
    <col min="2" max="3" width="12.7109375" style="1" customWidth="1"/>
    <col min="4" max="4" width="18.5703125" style="1" customWidth="1"/>
    <col min="5" max="5" width="14.7109375" style="1" customWidth="1"/>
    <col min="6" max="6" width="17.7109375" style="1" customWidth="1"/>
    <col min="7" max="7" width="15.5703125" style="1" bestFit="1" customWidth="1"/>
    <col min="8" max="8" width="15.140625" style="1" customWidth="1"/>
    <col min="9" max="9" width="15.5703125" style="1" bestFit="1" customWidth="1"/>
    <col min="10" max="10" width="13.42578125" style="1" bestFit="1" customWidth="1"/>
    <col min="11" max="11" width="16.28515625" style="1" bestFit="1" customWidth="1"/>
    <col min="12" max="16384" width="11.42578125" style="1"/>
  </cols>
  <sheetData>
    <row r="1" spans="1:11" s="51" customFormat="1" ht="48.75" customHeight="1">
      <c r="A1" s="63" t="s">
        <v>54</v>
      </c>
      <c r="B1" s="63"/>
      <c r="C1" s="64" t="s">
        <v>55</v>
      </c>
      <c r="D1" s="64"/>
      <c r="E1" s="64"/>
    </row>
    <row r="2" spans="1:11" s="51" customFormat="1" ht="47.25" customHeight="1">
      <c r="A2" s="65" t="s">
        <v>56</v>
      </c>
      <c r="B2" s="65"/>
      <c r="C2" s="65"/>
      <c r="D2" s="65"/>
    </row>
    <row r="3" spans="1:11" ht="15.75">
      <c r="A3" s="50" t="s">
        <v>61</v>
      </c>
      <c r="B3" s="50"/>
      <c r="C3" s="50"/>
      <c r="D3" s="50"/>
      <c r="E3" s="52"/>
      <c r="F3" s="52"/>
      <c r="G3" s="52"/>
    </row>
    <row r="4" spans="1:11" ht="15">
      <c r="A4" s="53" t="s">
        <v>43</v>
      </c>
      <c r="B4" s="52"/>
      <c r="C4" s="52"/>
      <c r="D4" s="52"/>
      <c r="E4" s="52"/>
      <c r="F4" s="52"/>
      <c r="G4" s="52"/>
    </row>
    <row r="5" spans="1:11" ht="15.75" thickBot="1">
      <c r="A5" s="53" t="s">
        <v>0</v>
      </c>
      <c r="B5" s="52"/>
      <c r="C5" s="52"/>
      <c r="D5" s="52"/>
      <c r="E5" s="52"/>
      <c r="F5" s="52"/>
      <c r="G5" s="52"/>
    </row>
    <row r="6" spans="1:11" s="6" customFormat="1" ht="4.5" customHeight="1">
      <c r="A6" s="4"/>
      <c r="B6" s="5"/>
      <c r="C6" s="5"/>
      <c r="D6" s="5"/>
      <c r="E6" s="5"/>
      <c r="F6" s="5"/>
      <c r="G6" s="5"/>
      <c r="H6" s="5"/>
      <c r="I6" s="5"/>
      <c r="K6" s="7"/>
    </row>
    <row r="7" spans="1:11" s="6" customFormat="1" ht="15">
      <c r="A7" s="60"/>
      <c r="B7" s="68" t="s">
        <v>1</v>
      </c>
      <c r="C7" s="68" t="s">
        <v>59</v>
      </c>
      <c r="D7" s="68" t="s">
        <v>44</v>
      </c>
      <c r="E7" s="68" t="s">
        <v>2</v>
      </c>
      <c r="F7" s="68" t="s">
        <v>3</v>
      </c>
      <c r="G7" s="69" t="s">
        <v>60</v>
      </c>
      <c r="H7" s="69"/>
      <c r="I7" s="69"/>
      <c r="K7" s="7"/>
    </row>
    <row r="8" spans="1:11" s="6" customFormat="1" ht="60">
      <c r="A8" s="60" t="s">
        <v>4</v>
      </c>
      <c r="B8" s="68"/>
      <c r="C8" s="68"/>
      <c r="D8" s="68"/>
      <c r="E8" s="68"/>
      <c r="F8" s="68"/>
      <c r="G8" s="61" t="s">
        <v>43</v>
      </c>
      <c r="H8" s="61" t="s">
        <v>46</v>
      </c>
      <c r="I8" s="61" t="s">
        <v>47</v>
      </c>
      <c r="K8" s="7"/>
    </row>
    <row r="9" spans="1:11" s="6" customFormat="1" ht="15">
      <c r="A9" s="60"/>
      <c r="B9" s="60" t="s">
        <v>5</v>
      </c>
      <c r="C9" s="60" t="s">
        <v>6</v>
      </c>
      <c r="D9" s="60" t="s">
        <v>7</v>
      </c>
      <c r="E9" s="60" t="s">
        <v>8</v>
      </c>
      <c r="F9" s="60" t="s">
        <v>9</v>
      </c>
      <c r="G9" s="62" t="s">
        <v>10</v>
      </c>
      <c r="H9" s="62" t="s">
        <v>11</v>
      </c>
      <c r="I9" s="62" t="s">
        <v>12</v>
      </c>
      <c r="K9" s="7"/>
    </row>
    <row r="10" spans="1:11" s="6" customFormat="1" ht="4.5" customHeight="1" thickBot="1">
      <c r="A10" s="8"/>
      <c r="B10" s="9"/>
      <c r="C10" s="9"/>
      <c r="D10" s="9"/>
      <c r="E10" s="9"/>
      <c r="F10" s="9"/>
      <c r="G10" s="10"/>
      <c r="H10" s="10"/>
      <c r="I10" s="10"/>
      <c r="K10" s="7"/>
    </row>
    <row r="11" spans="1:11" s="6" customFormat="1" ht="4.5" customHeight="1" thickBot="1">
      <c r="A11" s="11"/>
      <c r="B11" s="12"/>
      <c r="C11" s="12"/>
      <c r="D11" s="12"/>
      <c r="E11" s="12"/>
      <c r="F11" s="12"/>
      <c r="G11" s="13"/>
      <c r="H11" s="13"/>
      <c r="I11" s="13"/>
      <c r="K11" s="7"/>
    </row>
    <row r="12" spans="1:11">
      <c r="A12" s="14" t="s">
        <v>13</v>
      </c>
      <c r="B12" s="15">
        <f>SUM(B13:B38)</f>
        <v>872481.37423998024</v>
      </c>
      <c r="C12" s="15">
        <f t="shared" ref="C12:E12" si="0">SUM(C13:C38)</f>
        <v>820788.01921589009</v>
      </c>
      <c r="D12" s="15">
        <f t="shared" si="0"/>
        <v>29537.162097930002</v>
      </c>
      <c r="E12" s="15">
        <f t="shared" si="0"/>
        <v>2717.9038062600002</v>
      </c>
      <c r="F12" s="15">
        <f>+C12+D12+E12</f>
        <v>853043.08512008004</v>
      </c>
      <c r="G12" s="15">
        <f>+B12-F12</f>
        <v>19438.289119900204</v>
      </c>
      <c r="H12" s="15">
        <f t="shared" ref="H12" si="1">SUM(H13:H38)</f>
        <v>2694.9226730199998</v>
      </c>
      <c r="I12" s="15">
        <f>SUM(I13:I38)</f>
        <v>16743.366446879998</v>
      </c>
      <c r="J12" s="49"/>
    </row>
    <row r="13" spans="1:11">
      <c r="A13" s="16" t="s">
        <v>14</v>
      </c>
      <c r="B13" s="17">
        <v>333.92675881000008</v>
      </c>
      <c r="C13" s="17">
        <v>214.05088827</v>
      </c>
      <c r="D13" s="17">
        <v>41.548850599999973</v>
      </c>
      <c r="E13" s="17">
        <v>0</v>
      </c>
      <c r="F13" s="17">
        <v>255.59973886999987</v>
      </c>
      <c r="G13" s="17">
        <v>78.327019940000028</v>
      </c>
      <c r="H13" s="17">
        <v>29.140858089999998</v>
      </c>
      <c r="I13" s="17">
        <f>+G13-H13</f>
        <v>49.186161850000033</v>
      </c>
      <c r="J13" s="18"/>
    </row>
    <row r="14" spans="1:11">
      <c r="A14" s="16" t="s">
        <v>15</v>
      </c>
      <c r="B14" s="17">
        <v>3253.0483882700005</v>
      </c>
      <c r="C14" s="17">
        <v>3244.1978721100004</v>
      </c>
      <c r="D14" s="17">
        <v>8.8493929999999992</v>
      </c>
      <c r="E14" s="17">
        <v>1000.0000000000005</v>
      </c>
      <c r="F14" s="17">
        <v>4253.0472651099999</v>
      </c>
      <c r="G14" s="17">
        <v>-999.99887684000043</v>
      </c>
      <c r="H14" s="17">
        <v>0</v>
      </c>
      <c r="I14" s="17">
        <f t="shared" ref="I14:I38" si="2">+G14-H14</f>
        <v>-999.99887684000043</v>
      </c>
      <c r="J14" s="18"/>
    </row>
    <row r="15" spans="1:11">
      <c r="A15" s="16" t="s">
        <v>16</v>
      </c>
      <c r="B15" s="17">
        <v>6447.5535390700024</v>
      </c>
      <c r="C15" s="17">
        <v>5522.4928651099981</v>
      </c>
      <c r="D15" s="17">
        <v>312.58672189999987</v>
      </c>
      <c r="E15" s="17">
        <v>272.00000043</v>
      </c>
      <c r="F15" s="17">
        <v>6107.0795874400055</v>
      </c>
      <c r="G15" s="17">
        <v>340.47395162999999</v>
      </c>
      <c r="H15" s="17">
        <v>360.14751444999996</v>
      </c>
      <c r="I15" s="17">
        <f t="shared" si="2"/>
        <v>-19.673562819999972</v>
      </c>
      <c r="J15" s="18"/>
    </row>
    <row r="16" spans="1:11">
      <c r="A16" s="16" t="s">
        <v>17</v>
      </c>
      <c r="B16" s="17">
        <v>13787.974106419997</v>
      </c>
      <c r="C16" s="17">
        <v>11216.286342430003</v>
      </c>
      <c r="D16" s="17">
        <v>1267.7487657400002</v>
      </c>
      <c r="E16" s="17">
        <v>146.2538643200001</v>
      </c>
      <c r="F16" s="17">
        <v>12630.288972490001</v>
      </c>
      <c r="G16" s="17">
        <v>1157.6851339300001</v>
      </c>
      <c r="H16" s="17">
        <v>0</v>
      </c>
      <c r="I16" s="17">
        <f t="shared" si="2"/>
        <v>1157.6851339300001</v>
      </c>
      <c r="J16" s="18"/>
    </row>
    <row r="17" spans="1:10">
      <c r="A17" s="16" t="s">
        <v>18</v>
      </c>
      <c r="B17" s="17">
        <v>48471.070179439994</v>
      </c>
      <c r="C17" s="17">
        <v>48471.060702459996</v>
      </c>
      <c r="D17" s="17">
        <v>9.4769799999999994E-3</v>
      </c>
      <c r="E17" s="17">
        <v>0</v>
      </c>
      <c r="F17" s="17">
        <v>48471.070179439994</v>
      </c>
      <c r="G17" s="17">
        <v>0</v>
      </c>
      <c r="H17" s="17">
        <v>0</v>
      </c>
      <c r="I17" s="17">
        <f t="shared" si="2"/>
        <v>0</v>
      </c>
      <c r="J17" s="18"/>
    </row>
    <row r="18" spans="1:10">
      <c r="A18" s="16" t="s">
        <v>19</v>
      </c>
      <c r="B18" s="17">
        <v>38346.484566139989</v>
      </c>
      <c r="C18" s="17">
        <v>37832.359600890013</v>
      </c>
      <c r="D18" s="17">
        <v>465.44254867999979</v>
      </c>
      <c r="E18" s="17">
        <v>0</v>
      </c>
      <c r="F18" s="17">
        <v>38297.80214956998</v>
      </c>
      <c r="G18" s="17">
        <v>48.682416570000008</v>
      </c>
      <c r="H18" s="17">
        <v>0.12466006</v>
      </c>
      <c r="I18" s="17">
        <f t="shared" si="2"/>
        <v>48.557756510000011</v>
      </c>
      <c r="J18" s="18"/>
    </row>
    <row r="19" spans="1:10">
      <c r="A19" s="16" t="s">
        <v>51</v>
      </c>
      <c r="B19" s="17">
        <v>23500.620993329965</v>
      </c>
      <c r="C19" s="17">
        <v>23327.133615939976</v>
      </c>
      <c r="D19" s="17">
        <v>76.541972390000026</v>
      </c>
      <c r="E19" s="17">
        <v>0</v>
      </c>
      <c r="F19" s="17">
        <v>23403.675588329919</v>
      </c>
      <c r="G19" s="17">
        <v>96.945405000000079</v>
      </c>
      <c r="H19" s="17">
        <v>3.7815689999999999E-2</v>
      </c>
      <c r="I19" s="17">
        <f t="shared" si="2"/>
        <v>96.907589310000077</v>
      </c>
      <c r="J19" s="18"/>
    </row>
    <row r="20" spans="1:10">
      <c r="A20" s="16" t="s">
        <v>20</v>
      </c>
      <c r="B20" s="17">
        <v>1332.8583143200015</v>
      </c>
      <c r="C20" s="17">
        <v>1332.5874029800013</v>
      </c>
      <c r="D20" s="17">
        <v>0.26184854000000002</v>
      </c>
      <c r="E20" s="17">
        <v>0</v>
      </c>
      <c r="F20" s="17">
        <v>1332.8492515200014</v>
      </c>
      <c r="G20" s="17">
        <v>9.0627999999999993E-3</v>
      </c>
      <c r="H20" s="17">
        <v>0</v>
      </c>
      <c r="I20" s="17">
        <f t="shared" si="2"/>
        <v>9.0627999999999993E-3</v>
      </c>
      <c r="J20" s="18"/>
    </row>
    <row r="21" spans="1:10">
      <c r="A21" s="16" t="s">
        <v>21</v>
      </c>
      <c r="B21" s="17">
        <v>184840.74551472018</v>
      </c>
      <c r="C21" s="17">
        <v>175886.66727926017</v>
      </c>
      <c r="D21" s="17">
        <v>1555.21147234</v>
      </c>
      <c r="E21" s="17">
        <v>0</v>
      </c>
      <c r="F21" s="17">
        <v>177441.87875160019</v>
      </c>
      <c r="G21" s="17">
        <v>7398.8667631200024</v>
      </c>
      <c r="H21" s="17">
        <v>8.7091000000000009E-3</v>
      </c>
      <c r="I21" s="17">
        <f t="shared" si="2"/>
        <v>7398.8580540200028</v>
      </c>
      <c r="J21" s="18"/>
    </row>
    <row r="22" spans="1:10">
      <c r="A22" s="16" t="s">
        <v>22</v>
      </c>
      <c r="B22" s="17">
        <v>81466.372001530035</v>
      </c>
      <c r="C22" s="17">
        <v>67568.929567330008</v>
      </c>
      <c r="D22" s="17">
        <v>11762.439008520001</v>
      </c>
      <c r="E22" s="17">
        <v>561.48497700999974</v>
      </c>
      <c r="F22" s="17">
        <v>79892.853552860019</v>
      </c>
      <c r="G22" s="17">
        <v>1573.5184486699993</v>
      </c>
      <c r="H22" s="17">
        <v>359.22655262000001</v>
      </c>
      <c r="I22" s="17">
        <f t="shared" si="2"/>
        <v>1214.2918960499992</v>
      </c>
      <c r="J22" s="18"/>
    </row>
    <row r="23" spans="1:10">
      <c r="A23" s="16" t="s">
        <v>23</v>
      </c>
      <c r="B23" s="17">
        <v>18554.45932251004</v>
      </c>
      <c r="C23" s="17">
        <v>18147.298707870032</v>
      </c>
      <c r="D23" s="17">
        <v>406.85717377999998</v>
      </c>
      <c r="E23" s="17">
        <v>0</v>
      </c>
      <c r="F23" s="17">
        <v>18554.15588165004</v>
      </c>
      <c r="G23" s="17">
        <v>0.30344085999999998</v>
      </c>
      <c r="H23" s="17">
        <v>0</v>
      </c>
      <c r="I23" s="17">
        <f t="shared" si="2"/>
        <v>0.30344085999999998</v>
      </c>
      <c r="J23" s="18"/>
    </row>
    <row r="24" spans="1:10">
      <c r="A24" s="16" t="s">
        <v>24</v>
      </c>
      <c r="B24" s="17">
        <v>15821.828664639987</v>
      </c>
      <c r="C24" s="17">
        <v>15536.869868429983</v>
      </c>
      <c r="D24" s="17">
        <v>284.95879620999995</v>
      </c>
      <c r="E24" s="17">
        <v>0</v>
      </c>
      <c r="F24" s="17">
        <v>15821.828664639987</v>
      </c>
      <c r="G24" s="17">
        <v>0</v>
      </c>
      <c r="H24" s="17">
        <v>0</v>
      </c>
      <c r="I24" s="17">
        <f t="shared" si="2"/>
        <v>0</v>
      </c>
      <c r="J24" s="18"/>
    </row>
    <row r="25" spans="1:10">
      <c r="A25" s="16" t="s">
        <v>25</v>
      </c>
      <c r="B25" s="17">
        <v>11181.096415479991</v>
      </c>
      <c r="C25" s="17">
        <v>9449.7688708099995</v>
      </c>
      <c r="D25" s="17">
        <v>1203.9406053499999</v>
      </c>
      <c r="E25" s="17">
        <v>0</v>
      </c>
      <c r="F25" s="17">
        <v>10653.709476160002</v>
      </c>
      <c r="G25" s="17">
        <v>527.38693932000001</v>
      </c>
      <c r="H25" s="17">
        <v>218.71509237999999</v>
      </c>
      <c r="I25" s="17">
        <f t="shared" si="2"/>
        <v>308.67184694000002</v>
      </c>
      <c r="J25" s="18"/>
    </row>
    <row r="26" spans="1:10">
      <c r="A26" s="16" t="s">
        <v>26</v>
      </c>
      <c r="B26" s="17">
        <v>17184.692487349952</v>
      </c>
      <c r="C26" s="17">
        <v>16895.277635149952</v>
      </c>
      <c r="D26" s="17">
        <v>146.82812141999995</v>
      </c>
      <c r="E26" s="17">
        <v>0</v>
      </c>
      <c r="F26" s="17">
        <v>17042.105756569967</v>
      </c>
      <c r="G26" s="17">
        <v>142.58673078000001</v>
      </c>
      <c r="H26" s="17">
        <v>2.4056231499999998</v>
      </c>
      <c r="I26" s="17">
        <f t="shared" si="2"/>
        <v>140.18110763000001</v>
      </c>
      <c r="J26" s="18"/>
    </row>
    <row r="27" spans="1:10">
      <c r="A27" s="16" t="s">
        <v>27</v>
      </c>
      <c r="B27" s="17">
        <v>92709.924829999945</v>
      </c>
      <c r="C27" s="17">
        <v>91988.091435980066</v>
      </c>
      <c r="D27" s="17">
        <v>33.007720089999978</v>
      </c>
      <c r="E27" s="17">
        <v>150</v>
      </c>
      <c r="F27" s="17">
        <v>92171.099156069904</v>
      </c>
      <c r="G27" s="17">
        <v>538.82567392999943</v>
      </c>
      <c r="H27" s="17">
        <v>1.4320980400000001</v>
      </c>
      <c r="I27" s="17">
        <f t="shared" si="2"/>
        <v>537.3935758899994</v>
      </c>
      <c r="J27" s="18"/>
    </row>
    <row r="28" spans="1:10">
      <c r="A28" s="16" t="s">
        <v>28</v>
      </c>
      <c r="B28" s="17">
        <v>192077.93163675003</v>
      </c>
      <c r="C28" s="17">
        <v>189429.72612504987</v>
      </c>
      <c r="D28" s="17">
        <v>2274.8213228699974</v>
      </c>
      <c r="E28" s="17">
        <v>0</v>
      </c>
      <c r="F28" s="17">
        <v>191704.54744791982</v>
      </c>
      <c r="G28" s="17">
        <v>373.38418883000026</v>
      </c>
      <c r="H28" s="17">
        <v>23.745442059999998</v>
      </c>
      <c r="I28" s="17">
        <f t="shared" si="2"/>
        <v>349.63874677000024</v>
      </c>
      <c r="J28" s="18"/>
    </row>
    <row r="29" spans="1:10">
      <c r="A29" s="16" t="s">
        <v>29</v>
      </c>
      <c r="B29" s="17">
        <v>61045.346032779998</v>
      </c>
      <c r="C29" s="17">
        <v>52444.52803917999</v>
      </c>
      <c r="D29" s="17">
        <v>6186.0796024900055</v>
      </c>
      <c r="E29" s="17">
        <v>0</v>
      </c>
      <c r="F29" s="17">
        <v>58630.607641670016</v>
      </c>
      <c r="G29" s="17">
        <v>2414.7383911099987</v>
      </c>
      <c r="H29" s="17">
        <v>582.94140540000001</v>
      </c>
      <c r="I29" s="17">
        <f t="shared" si="2"/>
        <v>1831.7969857099988</v>
      </c>
      <c r="J29" s="18"/>
    </row>
    <row r="30" spans="1:10">
      <c r="A30" s="16" t="s">
        <v>30</v>
      </c>
      <c r="B30" s="17">
        <v>835.28632616000016</v>
      </c>
      <c r="C30" s="17">
        <v>641.05369639999992</v>
      </c>
      <c r="D30" s="17">
        <v>156.34561595999992</v>
      </c>
      <c r="E30" s="17">
        <v>288.1649645</v>
      </c>
      <c r="F30" s="17">
        <v>1085.5642768599998</v>
      </c>
      <c r="G30" s="17">
        <v>-250.27795070000005</v>
      </c>
      <c r="H30" s="17">
        <v>0</v>
      </c>
      <c r="I30" s="17">
        <f t="shared" si="2"/>
        <v>-250.27795070000005</v>
      </c>
      <c r="J30" s="18"/>
    </row>
    <row r="31" spans="1:10">
      <c r="A31" s="16" t="s">
        <v>31</v>
      </c>
      <c r="B31" s="17">
        <v>426.58626099999987</v>
      </c>
      <c r="C31" s="17">
        <v>414.80178065000007</v>
      </c>
      <c r="D31" s="17">
        <v>1.3267200400000005</v>
      </c>
      <c r="E31" s="17">
        <v>0</v>
      </c>
      <c r="F31" s="17">
        <v>416.12850068999978</v>
      </c>
      <c r="G31" s="17">
        <v>10.457760310000001</v>
      </c>
      <c r="H31" s="17">
        <v>7.0572301699999995</v>
      </c>
      <c r="I31" s="17">
        <f t="shared" si="2"/>
        <v>3.4005301400000016</v>
      </c>
      <c r="J31" s="18"/>
    </row>
    <row r="32" spans="1:10">
      <c r="A32" s="16" t="s">
        <v>32</v>
      </c>
      <c r="B32" s="17">
        <v>27076.986458240019</v>
      </c>
      <c r="C32" s="17">
        <v>19989.324678410023</v>
      </c>
      <c r="D32" s="17">
        <v>1943.4980783000003</v>
      </c>
      <c r="E32" s="17">
        <v>300.00000000000006</v>
      </c>
      <c r="F32" s="17">
        <v>22232.822756710026</v>
      </c>
      <c r="G32" s="17">
        <v>4844.1637015299984</v>
      </c>
      <c r="H32" s="17">
        <v>266.11538719999999</v>
      </c>
      <c r="I32" s="17">
        <f t="shared" si="2"/>
        <v>4578.0483143299989</v>
      </c>
      <c r="J32" s="18"/>
    </row>
    <row r="33" spans="1:10">
      <c r="A33" s="16" t="s">
        <v>33</v>
      </c>
      <c r="B33" s="17">
        <v>70.156253350000043</v>
      </c>
      <c r="C33" s="17">
        <v>62.507117749999999</v>
      </c>
      <c r="D33" s="17">
        <v>4.3223370499999998</v>
      </c>
      <c r="E33" s="17">
        <v>0</v>
      </c>
      <c r="F33" s="17">
        <v>66.829454800000022</v>
      </c>
      <c r="G33" s="17">
        <v>3.3267985499999999</v>
      </c>
      <c r="H33" s="17">
        <v>0.40628321000000001</v>
      </c>
      <c r="I33" s="17">
        <f t="shared" si="2"/>
        <v>2.9205153399999997</v>
      </c>
      <c r="J33" s="18"/>
    </row>
    <row r="34" spans="1:10">
      <c r="A34" s="16" t="s">
        <v>34</v>
      </c>
      <c r="B34" s="17">
        <v>15863.891557700003</v>
      </c>
      <c r="C34" s="17">
        <v>15643.438703299998</v>
      </c>
      <c r="D34" s="17">
        <v>205.08758321999994</v>
      </c>
      <c r="E34" s="17">
        <v>0</v>
      </c>
      <c r="F34" s="17">
        <v>15848.52628652</v>
      </c>
      <c r="G34" s="17">
        <v>15.365271179999997</v>
      </c>
      <c r="H34" s="17">
        <v>0</v>
      </c>
      <c r="I34" s="17">
        <f t="shared" si="2"/>
        <v>15.365271179999997</v>
      </c>
      <c r="J34" s="18"/>
    </row>
    <row r="35" spans="1:10">
      <c r="A35" s="16" t="s">
        <v>35</v>
      </c>
      <c r="B35" s="17">
        <v>178.63536474</v>
      </c>
      <c r="C35" s="17">
        <v>161.66692299999991</v>
      </c>
      <c r="D35" s="17">
        <v>14.733284790000001</v>
      </c>
      <c r="E35" s="17">
        <v>0</v>
      </c>
      <c r="F35" s="17">
        <v>176.40020779</v>
      </c>
      <c r="G35" s="17">
        <v>2.2351569500000008</v>
      </c>
      <c r="H35" s="17">
        <v>0</v>
      </c>
      <c r="I35" s="17">
        <f t="shared" si="2"/>
        <v>2.2351569500000008</v>
      </c>
      <c r="J35" s="18"/>
    </row>
    <row r="36" spans="1:10">
      <c r="A36" s="16" t="s">
        <v>36</v>
      </c>
      <c r="B36" s="17">
        <v>184.73903645999988</v>
      </c>
      <c r="C36" s="17">
        <v>180.16262302999988</v>
      </c>
      <c r="D36" s="17">
        <v>3.9069181599999978</v>
      </c>
      <c r="E36" s="17">
        <v>0</v>
      </c>
      <c r="F36" s="17">
        <v>184.06954118999988</v>
      </c>
      <c r="G36" s="17">
        <v>0.66949526999999998</v>
      </c>
      <c r="H36" s="17">
        <v>0</v>
      </c>
      <c r="I36" s="17">
        <f t="shared" si="2"/>
        <v>0.66949526999999998</v>
      </c>
      <c r="J36" s="18"/>
    </row>
    <row r="37" spans="1:10">
      <c r="A37" s="16" t="s">
        <v>37</v>
      </c>
      <c r="B37" s="17">
        <v>8887.3768917700108</v>
      </c>
      <c r="C37" s="17">
        <v>6782.4217686800039</v>
      </c>
      <c r="D37" s="17">
        <v>1128.0249837899996</v>
      </c>
      <c r="E37" s="17">
        <v>0</v>
      </c>
      <c r="F37" s="17">
        <v>7910.4467524700049</v>
      </c>
      <c r="G37" s="17">
        <v>976.93013929999972</v>
      </c>
      <c r="H37" s="17">
        <v>808.16738408000003</v>
      </c>
      <c r="I37" s="17">
        <f t="shared" si="2"/>
        <v>168.76275521999969</v>
      </c>
      <c r="J37" s="18"/>
    </row>
    <row r="38" spans="1:10" ht="15">
      <c r="A38" s="16" t="s">
        <v>38</v>
      </c>
      <c r="B38" s="17">
        <v>8601.7823389999976</v>
      </c>
      <c r="C38" s="17">
        <v>8405.3151054200007</v>
      </c>
      <c r="D38" s="17">
        <v>52.783175719999974</v>
      </c>
      <c r="E38" s="17">
        <v>0</v>
      </c>
      <c r="F38" s="17">
        <v>8458.098281139999</v>
      </c>
      <c r="G38" s="17">
        <v>143.68405786000002</v>
      </c>
      <c r="H38" s="17">
        <v>35.250617320000003</v>
      </c>
      <c r="I38" s="17">
        <f t="shared" si="2"/>
        <v>108.43344054000002</v>
      </c>
      <c r="J38" s="18"/>
    </row>
    <row r="39" spans="1:10" ht="4.5" customHeight="1" thickBot="1">
      <c r="A39" s="19"/>
      <c r="B39" s="19"/>
      <c r="C39" s="19"/>
      <c r="D39" s="19"/>
      <c r="E39" s="19"/>
      <c r="F39" s="19"/>
      <c r="G39" s="19"/>
      <c r="H39" s="19"/>
      <c r="I39" s="19"/>
    </row>
    <row r="40" spans="1:10" ht="4.5" customHeight="1">
      <c r="A40" s="3"/>
      <c r="B40" s="3"/>
      <c r="C40" s="3"/>
      <c r="D40" s="3"/>
      <c r="E40" s="3"/>
      <c r="F40" s="3"/>
      <c r="G40" s="3"/>
    </row>
    <row r="41" spans="1:10" ht="13.5">
      <c r="A41" s="20" t="s">
        <v>39</v>
      </c>
      <c r="B41" s="21"/>
      <c r="C41" s="21"/>
      <c r="D41" s="21"/>
      <c r="E41" s="21"/>
      <c r="F41" s="21"/>
      <c r="G41" s="21"/>
    </row>
    <row r="42" spans="1:10" ht="28.5" customHeight="1">
      <c r="A42" s="66" t="s">
        <v>45</v>
      </c>
      <c r="B42" s="66"/>
      <c r="C42" s="66"/>
      <c r="D42" s="66"/>
      <c r="E42" s="66"/>
      <c r="F42" s="66"/>
      <c r="G42" s="66"/>
      <c r="H42" s="67"/>
      <c r="I42" s="67"/>
    </row>
    <row r="43" spans="1:10" ht="13.5">
      <c r="A43" s="20" t="s">
        <v>40</v>
      </c>
      <c r="B43" s="21"/>
      <c r="C43" s="21"/>
      <c r="D43" s="21"/>
      <c r="E43" s="21"/>
      <c r="F43" s="21"/>
      <c r="G43" s="21"/>
    </row>
    <row r="44" spans="1:10" ht="13.5">
      <c r="A44" s="20" t="s">
        <v>41</v>
      </c>
      <c r="B44" s="21"/>
      <c r="C44" s="21"/>
      <c r="D44" s="21"/>
      <c r="E44" s="21"/>
      <c r="F44" s="21"/>
      <c r="G44" s="21"/>
    </row>
    <row r="45" spans="1:10" ht="13.5">
      <c r="A45" s="20" t="s">
        <v>42</v>
      </c>
      <c r="B45" s="21"/>
      <c r="C45" s="21"/>
      <c r="D45" s="21"/>
      <c r="E45" s="21"/>
      <c r="F45" s="21"/>
      <c r="G45" s="21"/>
    </row>
  </sheetData>
  <mergeCells count="10">
    <mergeCell ref="A1:B1"/>
    <mergeCell ref="C1:E1"/>
    <mergeCell ref="A2:D2"/>
    <mergeCell ref="A42:I42"/>
    <mergeCell ref="B7:B8"/>
    <mergeCell ref="C7:C8"/>
    <mergeCell ref="D7:D8"/>
    <mergeCell ref="E7:E8"/>
    <mergeCell ref="F7:F8"/>
    <mergeCell ref="G7:I7"/>
  </mergeCells>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4C19C"/>
    <pageSetUpPr fitToPage="1"/>
  </sheetPr>
  <dimension ref="A1:Q40"/>
  <sheetViews>
    <sheetView showGridLines="0" zoomScaleNormal="100" workbookViewId="0">
      <selection activeCell="A7" sqref="A7"/>
    </sheetView>
  </sheetViews>
  <sheetFormatPr baseColWidth="10" defaultColWidth="11.42578125" defaultRowHeight="15"/>
  <cols>
    <col min="1" max="1" width="76.42578125" style="22" customWidth="1"/>
    <col min="2" max="2" width="24.140625" style="22" customWidth="1"/>
    <col min="3" max="3" width="18.7109375" style="22" bestFit="1" customWidth="1"/>
    <col min="4" max="7" width="11.42578125" style="22"/>
    <col min="8" max="8" width="13" style="22" bestFit="1" customWidth="1"/>
    <col min="9" max="10" width="11.5703125" style="22" bestFit="1" customWidth="1"/>
    <col min="11" max="16384" width="11.42578125" style="22"/>
  </cols>
  <sheetData>
    <row r="1" spans="1:17" s="51" customFormat="1" ht="48.75" customHeight="1">
      <c r="A1" s="54" t="s">
        <v>54</v>
      </c>
      <c r="B1" s="55" t="s">
        <v>55</v>
      </c>
      <c r="C1" s="55"/>
      <c r="D1" s="55"/>
      <c r="E1" s="55"/>
    </row>
    <row r="2" spans="1:17" s="51" customFormat="1" ht="47.25" customHeight="1">
      <c r="A2" s="65" t="s">
        <v>56</v>
      </c>
      <c r="B2" s="65"/>
      <c r="C2" s="65"/>
      <c r="D2" s="65"/>
    </row>
    <row r="3" spans="1:17">
      <c r="A3" s="70" t="s">
        <v>49</v>
      </c>
      <c r="B3" s="71"/>
    </row>
    <row r="4" spans="1:17">
      <c r="A4" s="53" t="s">
        <v>50</v>
      </c>
      <c r="B4" s="3"/>
    </row>
    <row r="5" spans="1:17" ht="15.75" thickBot="1">
      <c r="A5" s="53" t="s">
        <v>0</v>
      </c>
      <c r="B5" s="3"/>
    </row>
    <row r="6" spans="1:17" ht="5.0999999999999996" customHeight="1">
      <c r="A6" s="23"/>
      <c r="B6" s="24"/>
    </row>
    <row r="7" spans="1:17" ht="21" customHeight="1">
      <c r="A7" s="58" t="s">
        <v>4</v>
      </c>
      <c r="B7" s="59" t="s">
        <v>58</v>
      </c>
    </row>
    <row r="8" spans="1:17" ht="4.5" customHeight="1" thickBot="1">
      <c r="A8" s="25"/>
      <c r="B8" s="26"/>
    </row>
    <row r="9" spans="1:17" ht="5.0999999999999996" customHeight="1" thickBot="1">
      <c r="A9" s="27"/>
      <c r="B9" s="28"/>
    </row>
    <row r="10" spans="1:17">
      <c r="A10" s="29" t="s">
        <v>13</v>
      </c>
      <c r="B10" s="30">
        <f>SUM(B11:B36)</f>
        <v>2694.9226730199998</v>
      </c>
      <c r="C10" s="31"/>
    </row>
    <row r="11" spans="1:17">
      <c r="A11" s="16" t="s">
        <v>14</v>
      </c>
      <c r="B11" s="17">
        <v>29.140858089999998</v>
      </c>
      <c r="F11" s="32"/>
      <c r="H11" s="33"/>
      <c r="I11" s="33"/>
      <c r="J11" s="33"/>
      <c r="K11" s="32"/>
      <c r="L11" s="32"/>
      <c r="M11" s="32"/>
      <c r="N11" s="32"/>
      <c r="O11" s="34"/>
      <c r="Q11" s="32"/>
    </row>
    <row r="12" spans="1:17">
      <c r="A12" s="16" t="s">
        <v>15</v>
      </c>
      <c r="B12" s="17">
        <v>0</v>
      </c>
      <c r="F12" s="32"/>
      <c r="H12" s="33"/>
      <c r="I12" s="33"/>
      <c r="J12" s="33"/>
      <c r="K12" s="32"/>
      <c r="L12" s="32"/>
      <c r="M12" s="32"/>
      <c r="N12" s="32"/>
      <c r="O12" s="34"/>
      <c r="Q12" s="32"/>
    </row>
    <row r="13" spans="1:17">
      <c r="A13" s="16" t="s">
        <v>16</v>
      </c>
      <c r="B13" s="17">
        <v>360.14751444999996</v>
      </c>
      <c r="F13" s="32"/>
      <c r="H13" s="33"/>
      <c r="I13" s="33"/>
      <c r="J13" s="33"/>
      <c r="K13" s="32"/>
      <c r="L13" s="32"/>
      <c r="M13" s="32"/>
      <c r="N13" s="32"/>
      <c r="O13" s="34"/>
      <c r="Q13" s="32"/>
    </row>
    <row r="14" spans="1:17">
      <c r="A14" s="16" t="s">
        <v>17</v>
      </c>
      <c r="B14" s="17">
        <v>0</v>
      </c>
      <c r="F14" s="32"/>
      <c r="H14" s="33"/>
      <c r="I14" s="33"/>
      <c r="J14" s="33"/>
      <c r="K14" s="32"/>
      <c r="L14" s="32"/>
      <c r="M14" s="32"/>
      <c r="N14" s="32"/>
      <c r="O14" s="34"/>
      <c r="Q14" s="32"/>
    </row>
    <row r="15" spans="1:17">
      <c r="A15" s="16" t="s">
        <v>18</v>
      </c>
      <c r="B15" s="17">
        <v>0</v>
      </c>
      <c r="F15" s="32"/>
      <c r="H15" s="33"/>
      <c r="I15" s="33"/>
      <c r="J15" s="33"/>
      <c r="K15" s="32"/>
      <c r="L15" s="32"/>
      <c r="M15" s="32"/>
      <c r="N15" s="32"/>
      <c r="O15" s="34"/>
      <c r="Q15" s="32"/>
    </row>
    <row r="16" spans="1:17">
      <c r="A16" s="16" t="s">
        <v>19</v>
      </c>
      <c r="B16" s="17">
        <v>0.12466006</v>
      </c>
      <c r="F16" s="32"/>
      <c r="H16" s="33"/>
      <c r="I16" s="33"/>
      <c r="J16" s="33"/>
      <c r="K16" s="32"/>
      <c r="L16" s="32"/>
      <c r="M16" s="32"/>
      <c r="N16" s="32"/>
      <c r="O16" s="34"/>
      <c r="Q16" s="32"/>
    </row>
    <row r="17" spans="1:17">
      <c r="A17" s="16" t="s">
        <v>51</v>
      </c>
      <c r="B17" s="17">
        <v>3.7815689999999999E-2</v>
      </c>
      <c r="F17" s="32"/>
      <c r="H17" s="33"/>
      <c r="I17" s="33"/>
      <c r="J17" s="33"/>
      <c r="K17" s="32"/>
      <c r="L17" s="32"/>
      <c r="M17" s="32"/>
      <c r="N17" s="32"/>
      <c r="O17" s="34"/>
      <c r="Q17" s="32"/>
    </row>
    <row r="18" spans="1:17">
      <c r="A18" s="16" t="s">
        <v>20</v>
      </c>
      <c r="B18" s="17">
        <v>0</v>
      </c>
      <c r="F18" s="32"/>
      <c r="H18" s="33"/>
      <c r="I18" s="33"/>
      <c r="J18" s="33"/>
      <c r="K18" s="32"/>
      <c r="L18" s="32"/>
      <c r="M18" s="32"/>
      <c r="N18" s="32"/>
      <c r="O18" s="34"/>
      <c r="Q18" s="32"/>
    </row>
    <row r="19" spans="1:17">
      <c r="A19" s="16" t="s">
        <v>21</v>
      </c>
      <c r="B19" s="17">
        <v>8.7091000000000009E-3</v>
      </c>
      <c r="F19" s="32"/>
      <c r="H19" s="33"/>
      <c r="I19" s="33"/>
      <c r="J19" s="33"/>
      <c r="K19" s="32"/>
      <c r="L19" s="32"/>
      <c r="M19" s="32"/>
      <c r="N19" s="32"/>
      <c r="O19" s="34"/>
      <c r="Q19" s="32"/>
    </row>
    <row r="20" spans="1:17" ht="15.75">
      <c r="A20" s="16" t="s">
        <v>22</v>
      </c>
      <c r="B20" s="17">
        <v>359.22655262000001</v>
      </c>
      <c r="F20" s="32"/>
      <c r="H20" s="33"/>
      <c r="I20" s="33"/>
      <c r="J20" s="33"/>
      <c r="K20" s="32"/>
      <c r="L20" s="32"/>
      <c r="M20" s="32"/>
      <c r="N20" s="32"/>
      <c r="O20" s="34"/>
      <c r="Q20" s="32"/>
    </row>
    <row r="21" spans="1:17" ht="15.75">
      <c r="A21" s="16" t="s">
        <v>23</v>
      </c>
      <c r="B21" s="17">
        <v>0</v>
      </c>
      <c r="F21" s="32"/>
      <c r="H21" s="33"/>
      <c r="I21" s="33"/>
      <c r="J21" s="33"/>
      <c r="K21" s="32"/>
      <c r="L21" s="32"/>
      <c r="M21" s="32"/>
      <c r="N21" s="32"/>
      <c r="O21" s="34"/>
      <c r="Q21" s="32"/>
    </row>
    <row r="22" spans="1:17" ht="15.75">
      <c r="A22" s="16" t="s">
        <v>24</v>
      </c>
      <c r="B22" s="17">
        <v>0</v>
      </c>
      <c r="F22" s="32"/>
      <c r="H22" s="33"/>
      <c r="I22" s="33"/>
      <c r="J22" s="33"/>
      <c r="K22" s="32"/>
      <c r="L22" s="32"/>
      <c r="M22" s="32"/>
      <c r="N22" s="32"/>
      <c r="O22" s="34"/>
      <c r="Q22" s="32"/>
    </row>
    <row r="23" spans="1:17" ht="15.75">
      <c r="A23" s="16" t="s">
        <v>25</v>
      </c>
      <c r="B23" s="17">
        <v>218.71509237999999</v>
      </c>
      <c r="F23" s="32"/>
      <c r="H23" s="33"/>
      <c r="I23" s="33"/>
      <c r="J23" s="33"/>
      <c r="K23" s="32"/>
      <c r="L23" s="32"/>
      <c r="M23" s="32"/>
      <c r="N23" s="32"/>
      <c r="O23" s="34"/>
      <c r="Q23" s="32"/>
    </row>
    <row r="24" spans="1:17" ht="15.75">
      <c r="A24" s="16" t="s">
        <v>26</v>
      </c>
      <c r="B24" s="17">
        <v>2.4056231499999998</v>
      </c>
      <c r="F24" s="32"/>
      <c r="H24" s="33"/>
      <c r="I24" s="33"/>
      <c r="J24" s="33"/>
      <c r="K24" s="32"/>
      <c r="L24" s="32"/>
      <c r="M24" s="32"/>
      <c r="N24" s="32"/>
      <c r="O24" s="34"/>
      <c r="Q24" s="32"/>
    </row>
    <row r="25" spans="1:17" ht="15.75">
      <c r="A25" s="16" t="s">
        <v>27</v>
      </c>
      <c r="B25" s="17">
        <v>1.4320980400000001</v>
      </c>
      <c r="F25" s="32"/>
      <c r="H25" s="33"/>
      <c r="I25" s="33"/>
      <c r="J25" s="33"/>
      <c r="K25" s="32"/>
      <c r="L25" s="32"/>
      <c r="M25" s="32"/>
      <c r="N25" s="32"/>
      <c r="O25" s="34"/>
      <c r="Q25" s="32"/>
    </row>
    <row r="26" spans="1:17" ht="15.75">
      <c r="A26" s="16" t="s">
        <v>28</v>
      </c>
      <c r="B26" s="17">
        <v>23.745442059999998</v>
      </c>
      <c r="F26" s="32"/>
      <c r="H26" s="33"/>
      <c r="I26" s="33"/>
      <c r="J26" s="33"/>
      <c r="K26" s="32"/>
      <c r="L26" s="32"/>
      <c r="M26" s="32"/>
      <c r="N26" s="32"/>
      <c r="O26" s="34"/>
      <c r="Q26" s="32"/>
    </row>
    <row r="27" spans="1:17" ht="15.75">
      <c r="A27" s="16" t="s">
        <v>29</v>
      </c>
      <c r="B27" s="17">
        <v>582.94140540000001</v>
      </c>
      <c r="F27" s="32"/>
      <c r="H27" s="33"/>
      <c r="I27" s="33"/>
      <c r="J27" s="33"/>
      <c r="K27" s="32"/>
      <c r="L27" s="32"/>
      <c r="M27" s="32"/>
      <c r="N27" s="32"/>
      <c r="O27" s="34"/>
      <c r="Q27" s="32"/>
    </row>
    <row r="28" spans="1:17" ht="15.75">
      <c r="A28" s="16" t="s">
        <v>30</v>
      </c>
      <c r="B28" s="17">
        <v>0</v>
      </c>
      <c r="F28" s="32"/>
      <c r="H28" s="33"/>
      <c r="I28" s="33"/>
      <c r="J28" s="33"/>
      <c r="K28" s="32"/>
      <c r="L28" s="32"/>
      <c r="M28" s="32"/>
      <c r="N28" s="32"/>
      <c r="O28" s="34"/>
      <c r="Q28" s="32"/>
    </row>
    <row r="29" spans="1:17" ht="15.75">
      <c r="A29" s="16" t="s">
        <v>31</v>
      </c>
      <c r="B29" s="17">
        <v>7.0572301699999995</v>
      </c>
      <c r="F29" s="32"/>
      <c r="H29" s="33"/>
      <c r="I29" s="33"/>
      <c r="J29" s="33"/>
      <c r="K29" s="32"/>
      <c r="L29" s="32"/>
      <c r="M29" s="32"/>
      <c r="N29" s="32"/>
      <c r="O29" s="34"/>
      <c r="Q29" s="32"/>
    </row>
    <row r="30" spans="1:17" ht="15.75">
      <c r="A30" s="16" t="s">
        <v>32</v>
      </c>
      <c r="B30" s="17">
        <v>266.11538719999999</v>
      </c>
      <c r="F30" s="32"/>
      <c r="H30" s="33"/>
      <c r="I30" s="33"/>
      <c r="J30" s="33"/>
      <c r="K30" s="32"/>
      <c r="L30" s="32"/>
      <c r="M30" s="32"/>
      <c r="N30" s="32"/>
      <c r="O30" s="34"/>
      <c r="Q30" s="32"/>
    </row>
    <row r="31" spans="1:17" ht="15.75">
      <c r="A31" s="16" t="s">
        <v>33</v>
      </c>
      <c r="B31" s="17">
        <v>0.40628321000000001</v>
      </c>
      <c r="F31" s="32"/>
      <c r="H31" s="33"/>
      <c r="I31" s="33"/>
      <c r="J31" s="33"/>
      <c r="K31" s="32"/>
      <c r="L31" s="32"/>
      <c r="M31" s="32"/>
      <c r="N31" s="32"/>
      <c r="O31" s="34"/>
      <c r="Q31" s="32"/>
    </row>
    <row r="32" spans="1:17" ht="15.75">
      <c r="A32" s="16" t="s">
        <v>34</v>
      </c>
      <c r="B32" s="17">
        <v>0</v>
      </c>
      <c r="F32" s="32"/>
      <c r="H32" s="33"/>
      <c r="I32" s="33"/>
      <c r="J32" s="33"/>
      <c r="K32" s="32"/>
      <c r="L32" s="32"/>
      <c r="M32" s="32"/>
      <c r="N32" s="32"/>
      <c r="O32" s="34"/>
      <c r="Q32" s="32"/>
    </row>
    <row r="33" spans="1:17" ht="15.75">
      <c r="A33" s="16" t="s">
        <v>35</v>
      </c>
      <c r="B33" s="17">
        <v>0</v>
      </c>
      <c r="F33" s="32"/>
      <c r="H33" s="33"/>
      <c r="I33" s="33"/>
      <c r="J33" s="33"/>
      <c r="K33" s="32"/>
      <c r="L33" s="32"/>
      <c r="M33" s="32"/>
      <c r="N33" s="32"/>
      <c r="O33" s="34"/>
      <c r="Q33" s="32"/>
    </row>
    <row r="34" spans="1:17" ht="15.75">
      <c r="A34" s="16" t="s">
        <v>36</v>
      </c>
      <c r="B34" s="17">
        <v>0</v>
      </c>
      <c r="F34" s="32"/>
      <c r="H34" s="33"/>
      <c r="I34" s="33"/>
      <c r="J34" s="33"/>
      <c r="K34" s="32"/>
      <c r="L34" s="32"/>
      <c r="M34" s="32"/>
      <c r="N34" s="32"/>
      <c r="O34" s="34"/>
      <c r="Q34" s="32"/>
    </row>
    <row r="35" spans="1:17" ht="15.75">
      <c r="A35" s="16" t="s">
        <v>37</v>
      </c>
      <c r="B35" s="17">
        <v>808.16738408000003</v>
      </c>
      <c r="H35" s="33"/>
      <c r="I35" s="33"/>
      <c r="J35" s="33"/>
      <c r="K35" s="32"/>
      <c r="L35" s="32"/>
      <c r="M35" s="32"/>
      <c r="N35" s="32"/>
      <c r="O35" s="34"/>
      <c r="Q35" s="32"/>
    </row>
    <row r="36" spans="1:17" ht="15.75">
      <c r="A36" s="16" t="s">
        <v>38</v>
      </c>
      <c r="B36" s="17">
        <v>35.250617320000003</v>
      </c>
      <c r="F36" s="32"/>
      <c r="H36" s="33"/>
      <c r="I36" s="33"/>
      <c r="J36" s="33"/>
      <c r="K36" s="32"/>
      <c r="L36" s="32"/>
      <c r="M36" s="32"/>
      <c r="N36" s="32"/>
      <c r="O36" s="34"/>
      <c r="Q36" s="32"/>
    </row>
    <row r="37" spans="1:17" ht="5.0999999999999996" customHeight="1" thickBot="1">
      <c r="A37" s="35"/>
      <c r="B37" s="35"/>
    </row>
    <row r="38" spans="1:17" ht="13.5" customHeight="1">
      <c r="A38" s="20" t="s">
        <v>40</v>
      </c>
      <c r="B38" s="36"/>
    </row>
    <row r="39" spans="1:17" ht="13.5" customHeight="1">
      <c r="A39" s="20" t="s">
        <v>48</v>
      </c>
      <c r="B39" s="36"/>
    </row>
    <row r="40" spans="1:17" ht="13.5" customHeight="1">
      <c r="A40" s="20" t="s">
        <v>42</v>
      </c>
      <c r="B40" s="36"/>
    </row>
  </sheetData>
  <mergeCells count="2">
    <mergeCell ref="A3:B3"/>
    <mergeCell ref="A2:D2"/>
  </mergeCells>
  <pageMargins left="0.70866141732283472" right="0.70866141732283472" top="0.74803149606299213" bottom="0.74803149606299213" header="0.31496062992125984" footer="0.31496062992125984"/>
  <pageSetup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4C19C"/>
    <pageSetUpPr fitToPage="1"/>
  </sheetPr>
  <dimension ref="A1:E15"/>
  <sheetViews>
    <sheetView showGridLines="0" zoomScaleNormal="100" workbookViewId="0">
      <selection activeCell="G10" sqref="G10"/>
    </sheetView>
  </sheetViews>
  <sheetFormatPr baseColWidth="10" defaultColWidth="11.42578125" defaultRowHeight="15"/>
  <cols>
    <col min="1" max="1" width="67.7109375" style="38" customWidth="1"/>
    <col min="2" max="2" width="24.7109375" style="38" customWidth="1"/>
    <col min="3" max="16384" width="11.42578125" style="38"/>
  </cols>
  <sheetData>
    <row r="1" spans="1:5" s="51" customFormat="1" ht="48.75" customHeight="1">
      <c r="A1" s="54" t="s">
        <v>54</v>
      </c>
      <c r="B1" s="55" t="s">
        <v>55</v>
      </c>
      <c r="C1" s="55"/>
      <c r="D1" s="55"/>
      <c r="E1" s="55"/>
    </row>
    <row r="2" spans="1:5" s="51" customFormat="1" ht="47.25" customHeight="1">
      <c r="A2" s="65" t="s">
        <v>56</v>
      </c>
      <c r="B2" s="65"/>
      <c r="C2" s="65"/>
      <c r="D2" s="65"/>
    </row>
    <row r="3" spans="1:5">
      <c r="A3" s="37" t="s">
        <v>52</v>
      </c>
      <c r="B3" s="2"/>
    </row>
    <row r="4" spans="1:5">
      <c r="A4" s="2" t="s">
        <v>50</v>
      </c>
      <c r="B4" s="2"/>
    </row>
    <row r="5" spans="1:5">
      <c r="A5" s="2" t="s">
        <v>0</v>
      </c>
      <c r="B5" s="2"/>
    </row>
    <row r="6" spans="1:5" ht="21" customHeight="1">
      <c r="A6" s="56" t="s">
        <v>4</v>
      </c>
      <c r="B6" s="57" t="s">
        <v>57</v>
      </c>
    </row>
    <row r="7" spans="1:5" ht="3.75" customHeight="1" thickBot="1">
      <c r="A7" s="39"/>
      <c r="B7" s="40"/>
    </row>
    <row r="8" spans="1:5" ht="5.0999999999999996" customHeight="1" thickBot="1">
      <c r="A8" s="41"/>
      <c r="B8" s="42"/>
    </row>
    <row r="9" spans="1:5">
      <c r="A9" s="43" t="s">
        <v>13</v>
      </c>
      <c r="B9" s="44">
        <f>+B10</f>
        <v>2694.9226730199998</v>
      </c>
    </row>
    <row r="10" spans="1:5">
      <c r="A10" s="16" t="s">
        <v>19</v>
      </c>
      <c r="B10" s="45">
        <f>SUM(B11:B11)</f>
        <v>2694.9226730199998</v>
      </c>
    </row>
    <row r="11" spans="1:5">
      <c r="A11" s="46" t="s">
        <v>53</v>
      </c>
      <c r="B11" s="45">
        <v>2694.9226730199998</v>
      </c>
    </row>
    <row r="12" spans="1:5" ht="5.0999999999999996" customHeight="1" thickBot="1">
      <c r="A12" s="47"/>
      <c r="B12" s="47"/>
    </row>
    <row r="13" spans="1:5" ht="15.75" customHeight="1">
      <c r="A13" s="20" t="s">
        <v>40</v>
      </c>
      <c r="B13" s="48"/>
    </row>
    <row r="14" spans="1:5" ht="15.75" customHeight="1">
      <c r="A14" s="20" t="s">
        <v>48</v>
      </c>
      <c r="B14" s="48"/>
    </row>
    <row r="15" spans="1:5" ht="15.75" customHeight="1">
      <c r="A15" s="20" t="s">
        <v>42</v>
      </c>
      <c r="B15" s="48"/>
    </row>
  </sheetData>
  <mergeCells count="1">
    <mergeCell ref="A2:D2"/>
  </mergeCells>
  <pageMargins left="0.70866141732283472" right="0.70866141732283472" top="0.74803149606299213" bottom="0.74803149606299213" header="0.31496062992125984" footer="0.31496062992125984"/>
  <pageSetup scale="9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CuadroResumen</vt:lpstr>
      <vt:lpstr>No subsanado</vt:lpstr>
      <vt:lpstr>Reasignación</vt:lpstr>
      <vt:lpstr>CuadroResumen!Área_de_impresión</vt:lpstr>
      <vt:lpstr>'No subsanado'!Área_de_impresión</vt:lpstr>
      <vt:lpstr>Reasignación!Área_de_impresión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Jata1959</cp:lastModifiedBy>
  <cp:lastPrinted>2022-07-22T22:43:05Z</cp:lastPrinted>
  <dcterms:created xsi:type="dcterms:W3CDTF">2022-07-22T19:13:42Z</dcterms:created>
  <dcterms:modified xsi:type="dcterms:W3CDTF">2022-07-25T18:59:36Z</dcterms:modified>
</cp:coreProperties>
</file>