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hidePivotFieldList="1"/>
  <mc:AlternateContent xmlns:mc="http://schemas.openxmlformats.org/markup-compatibility/2006">
    <mc:Choice Requires="x15">
      <x15ac:absPath xmlns:x15ac="http://schemas.microsoft.com/office/spreadsheetml/2010/11/ac" url="F:\Informes Trimestrales 2022\Enero-septiembre\Subejercicios\"/>
    </mc:Choice>
  </mc:AlternateContent>
  <xr:revisionPtr revIDLastSave="0" documentId="13_ncr:1_{0D1ECC42-CD97-4C94-85C2-5894146579DD}" xr6:coauthVersionLast="47" xr6:coauthVersionMax="47" xr10:uidLastSave="{00000000-0000-0000-0000-000000000000}"/>
  <bookViews>
    <workbookView xWindow="-120" yWindow="-120" windowWidth="25440" windowHeight="15390" xr2:uid="{00000000-000D-0000-FFFF-FFFF00000000}"/>
  </bookViews>
  <sheets>
    <sheet name="Cuadro Resumen" sheetId="4" r:id="rId1"/>
    <sheet name="No subsanado" sheetId="6" r:id="rId2"/>
    <sheet name="Reasignación" sheetId="5" r:id="rId3"/>
  </sheets>
  <definedNames>
    <definedName name="_xlnm._FilterDatabase" localSheetId="0" hidden="1">'Cuadro Resumen'!$A$13:$G$38</definedName>
    <definedName name="_xlnm._FilterDatabase" localSheetId="1" hidden="1">'No subsanado'!$A$11:$C$36</definedName>
    <definedName name="_xlnm.Print_Area" localSheetId="0">'Cuadro Resumen'!$A$1:$I$45</definedName>
    <definedName name="_xlnm.Print_Area" localSheetId="1">'No subsanado'!$A$1:$B$40</definedName>
    <definedName name="_xlnm.Print_Area" localSheetId="2">Reasignación!$A$1:$B$15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6" l="1"/>
  <c r="B10" i="5" l="1"/>
  <c r="B9" i="5" s="1"/>
  <c r="I38" i="4" l="1"/>
  <c r="I37" i="4"/>
  <c r="I36" i="4"/>
  <c r="I35" i="4"/>
  <c r="I34" i="4"/>
  <c r="I33" i="4"/>
  <c r="I32" i="4"/>
  <c r="I31" i="4"/>
  <c r="I30" i="4"/>
  <c r="I29" i="4"/>
  <c r="I28" i="4"/>
  <c r="I27" i="4"/>
  <c r="I26" i="4"/>
  <c r="I25" i="4"/>
  <c r="I24" i="4"/>
  <c r="I23" i="4"/>
  <c r="I22" i="4"/>
  <c r="I21" i="4"/>
  <c r="I20" i="4"/>
  <c r="I19" i="4"/>
  <c r="I18" i="4"/>
  <c r="I17" i="4"/>
  <c r="I16" i="4"/>
  <c r="I15" i="4"/>
  <c r="I14" i="4"/>
  <c r="I13" i="4"/>
  <c r="H12" i="4"/>
  <c r="E12" i="4"/>
  <c r="D12" i="4"/>
  <c r="C12" i="4"/>
  <c r="B12" i="4"/>
  <c r="F12" i="4" l="1"/>
  <c r="I12" i="4"/>
  <c r="G12" i="4"/>
</calcChain>
</file>

<file path=xl/sharedStrings.xml><?xml version="1.0" encoding="utf-8"?>
<sst xmlns="http://schemas.openxmlformats.org/spreadsheetml/2006/main" count="108" uniqueCount="62">
  <si>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</si>
  <si>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</si>
  <si>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</si>
  <si>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</si>
  <si>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</si>
  <si>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</si>
  <si>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</si>
  <si>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</si>
  <si>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</si>
  <si>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</si>
  <si>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</si>
  <si>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</si>
  <si>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</si>
  <si>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</si>
  <si>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</si>
  <si>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</si>
  <si>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</si>
  <si>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</si>
  <si>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</si>
  <si>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</si>
  <si>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</si>
  <si>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</si>
  <si>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</si>
  <si>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</si>
  <si>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</si>
  <si>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</si>
  <si>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Pensión para el Bienestar de las Personas Adultas Mayores</t>
  </si>
  <si>
    <t>SUBEJERCICIO 2022</t>
  </si>
  <si>
    <t>Enero-junio</t>
  </si>
  <si>
    <t>(Millones de pesos)</t>
  </si>
  <si>
    <t>Modificado al mes</t>
  </si>
  <si>
    <r>
      <t xml:space="preserve">CLC's Tramitadas </t>
    </r>
    <r>
      <rPr>
        <b/>
        <vertAlign val="superscript"/>
        <sz val="10"/>
        <color theme="0"/>
        <rFont val="Montserrat"/>
      </rPr>
      <t>1/</t>
    </r>
  </si>
  <si>
    <t>Comprometido</t>
  </si>
  <si>
    <t>Acuerdos de Ministración</t>
  </si>
  <si>
    <t>Ejercido</t>
  </si>
  <si>
    <r>
      <t xml:space="preserve">Subejercicios </t>
    </r>
    <r>
      <rPr>
        <b/>
        <vertAlign val="superscript"/>
        <sz val="10"/>
        <color theme="0"/>
        <rFont val="Montserrat"/>
      </rPr>
      <t>2/</t>
    </r>
  </si>
  <si>
    <t>Ramo</t>
  </si>
  <si>
    <t>(a)</t>
  </si>
  <si>
    <t>(b)</t>
  </si>
  <si>
    <t>(c)</t>
  </si>
  <si>
    <t>(d)</t>
  </si>
  <si>
    <t>(e) = (b) + (c) +(d)</t>
  </si>
  <si>
    <t>(f) = (a) - (e)</t>
  </si>
  <si>
    <t>(g) = (f) - (h)</t>
  </si>
  <si>
    <t>(h)</t>
  </si>
  <si>
    <t>Total</t>
  </si>
  <si>
    <t>1/ Considera las CLC's tramitadas en la Tesoreria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</si>
  <si>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2021".</t>
  </si>
  <si>
    <t>Nota: Las sumas pueden no coincidir con los totales debido al redondeo de las cifras.</t>
  </si>
  <si>
    <t>CLC: Cuenta por Liquidar Certificada.</t>
  </si>
  <si>
    <t>Fuente: Secretaría de Hacienda y Crédito Público.</t>
  </si>
  <si>
    <t>Enero-septiembre</t>
  </si>
  <si>
    <t>No subsanado reasignable Enero-junio</t>
  </si>
  <si>
    <t>Julio-septiembre</t>
  </si>
  <si>
    <t>1/ Considera cifras revisadas del trimestre anterior.</t>
  </si>
  <si>
    <r>
      <t xml:space="preserve">Importe </t>
    </r>
    <r>
      <rPr>
        <b/>
        <vertAlign val="superscript"/>
        <sz val="10"/>
        <color theme="0"/>
        <rFont val="Montserrat"/>
      </rPr>
      <t>1/</t>
    </r>
  </si>
  <si>
    <t>SUBEJERCICIO REASIGNADO 2022</t>
  </si>
  <si>
    <t>SUBEJERCICIO NO SUBSANADO REASIGNABLE 2022</t>
  </si>
  <si>
    <r>
      <t>Importe</t>
    </r>
    <r>
      <rPr>
        <b/>
        <vertAlign val="superscript"/>
        <sz val="10"/>
        <color theme="0"/>
        <rFont val="Montserrat"/>
      </rPr>
      <t xml:space="preserve"> 1/</t>
    </r>
  </si>
  <si>
    <t>Informes sobre la Situación Económica,
las Finanzas Públicas y la Deuda Pública</t>
  </si>
  <si>
    <t>XIII. SALDO DE LOS SUBEJERCICIOS PRESUPUESTARIOS</t>
  </si>
  <si>
    <t>Tercer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</si>
</sst>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_ ;[Red]\-#,##0.0\ "/>
  </numFmts>
  <fonts count="29">
    <font>
      <sz val="11"/>
      <color theme="1"/>
      <name val="Calibri"/>
      <family val="2"/>
      <scheme val="minor"/>
    </font>
    <font>
      <sz val="11"/>
      <color theme="1"/>
      <name val="Calibri"/>
      <family val="2"/>
      <scheme val="minor"/>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sz val="11"/>
      <color theme="1"/>
      <name val="Adobe Caslon Pro"/>
      <family val="1"/>
    </font>
    <font>
      <sz val="11"/>
      <color theme="1"/>
      <name val="Montserrat"/>
    </font>
    <font>
      <b/>
      <sz val="11"/>
      <name val="Montserrat"/>
    </font>
    <font>
      <b/>
      <sz val="12"/>
      <name val="Montserrat"/>
    </font>
    <font>
      <b/>
      <sz val="11"/>
      <color theme="1"/>
      <name val="Montserrat"/>
    </font>
    <font>
      <sz val="11"/>
      <color theme="1"/>
      <name val="Soberana Sans"/>
      <family val="3"/>
    </font>
    <font>
      <sz val="10"/>
      <name val="Arial"/>
      <family val="2"/>
    </font>
    <font>
      <sz val="9"/>
      <color theme="1"/>
      <name val="Soberana Sans"/>
      <family val="3"/>
    </font>
    <font>
      <sz val="9"/>
      <name val="Montserrat"/>
    </font>
    <font>
      <sz val="9"/>
      <color theme="1"/>
      <name val="Montserrat"/>
    </font>
    <font>
      <b/>
      <sz val="9"/>
      <color theme="1"/>
      <name val="Montserrat"/>
    </font>
    <font>
      <b/>
      <sz val="13"/>
      <color theme="0"/>
      <name val="Montserrat"/>
    </font>
    <font>
      <b/>
      <sz val="13"/>
      <color indexed="23"/>
      <name val="Montserrat"/>
    </font>
    <font>
      <b/>
      <sz val="13"/>
      <color theme="1"/>
      <name val="Montserrat"/>
    </font>
    <font>
      <sz val="12"/>
      <name val="Montserrat"/>
    </font>
    <font>
      <sz val="9"/>
      <color theme="1"/>
      <name val="Adobe Caslon Pro"/>
      <family val="1"/>
    </font>
    <font>
      <sz val="9"/>
      <color theme="1"/>
      <name val="Calibri"/>
      <family val="2"/>
      <scheme val="minor"/>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style="medium">
        <color theme="0" tint="-0.499984740745262"/>
      </top>
      <bottom/>
      <diagonal/>
    </border>
    <border>
      <left/>
      <right/>
      <top/>
      <bottom style="thin">
        <color theme="0"/>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8">
    <xf numFmtId="0" fontId="0" fillId="0" borderId="0"/>
    <xf numFmtId="43" fontId="1" fillId="0" borderId="0" applyFont="0" applyFill="0" applyBorder="0" applyAlignment="0" applyProtection="0"/>
    <xf numFmtId="0" fontId="2" fillId="0" borderId="0"/>
    <xf numFmtId="0" fontId="5" fillId="0" borderId="0"/>
    <xf numFmtId="0" fontId="1" fillId="0" borderId="0"/>
    <xf numFmtId="0" fontId="1" fillId="0" borderId="0"/>
    <xf numFmtId="43" fontId="1" fillId="0" borderId="0" applyFont="0" applyFill="0" applyBorder="0" applyAlignment="0" applyProtection="0"/>
    <xf numFmtId="0" fontId="18" fillId="0" borderId="0"/>
  </cellStyleXfs>
  <cellXfs count="75">
    <xf numFmtId="0" fontId="0" fillId="0" borderId="0" xfId="0"/>
    <xf numFmtId="0" fontId="3" fillId="0" borderId="0" xfId="2" applyFont="1" applyAlignment="1">
      <alignment horizontal="left" vertical="top" wrapText="1"/>
    </xf>
    <xf numFmtId="0" fontId="4" fillId="0" borderId="0" xfId="0" applyFont="1"/>
    <xf numFmtId="43" fontId="4" fillId="0" borderId="0" xfId="1" applyFont="1"/>
    <xf numFmtId="0" fontId="6" fillId="0" borderId="0" xfId="3" applyFont="1" applyAlignment="1">
      <alignment vertical="top"/>
    </xf>
    <xf numFmtId="0" fontId="7" fillId="0" borderId="0" xfId="0" applyFont="1"/>
    <xf numFmtId="0" fontId="6" fillId="0" borderId="1" xfId="3" applyFont="1" applyBorder="1" applyAlignment="1">
      <alignment vertical="top"/>
    </xf>
    <xf numFmtId="0" fontId="7" fillId="0" borderId="1" xfId="0" applyFont="1" applyBorder="1"/>
    <xf numFmtId="0" fontId="8" fillId="0" borderId="0" xfId="0" applyFont="1"/>
    <xf numFmtId="43" fontId="8" fillId="0" borderId="0" xfId="1" applyFont="1"/>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9" fillId="2" borderId="0" xfId="3" applyFont="1" applyFill="1" applyAlignment="1">
      <alignment horizontal="center" vertical="center"/>
    </xf>
    <xf numFmtId="0" fontId="7" fillId="0" borderId="3" xfId="0" applyFont="1" applyBorder="1" applyAlignment="1">
      <alignment horizontal="centerContinuous"/>
    </xf>
    <xf numFmtId="0" fontId="11" fillId="0" borderId="3" xfId="0" applyFont="1" applyBorder="1" applyAlignment="1">
      <alignment horizontal="center" vertical="top"/>
    </xf>
    <xf numFmtId="0" fontId="11" fillId="0" borderId="3" xfId="3" applyFont="1" applyBorder="1" applyAlignment="1">
      <alignment horizontal="center" vertical="top"/>
    </xf>
    <xf numFmtId="0" fontId="7" fillId="0" borderId="4" xfId="0" applyFont="1" applyBorder="1" applyAlignment="1">
      <alignment horizontal="centerContinuous"/>
    </xf>
    <xf numFmtId="0" fontId="11" fillId="0" borderId="4" xfId="0" applyFont="1" applyBorder="1" applyAlignment="1">
      <alignment horizontal="center" vertical="top"/>
    </xf>
    <xf numFmtId="0" fontId="11" fillId="0" borderId="4" xfId="3" applyFont="1" applyBorder="1" applyAlignment="1">
      <alignment horizontal="center" vertical="top"/>
    </xf>
    <xf numFmtId="165" fontId="4" fillId="0" borderId="0" xfId="1" applyNumberFormat="1" applyFont="1"/>
    <xf numFmtId="0" fontId="12" fillId="0" borderId="0" xfId="4" applyFont="1"/>
    <xf numFmtId="0" fontId="7" fillId="0" borderId="6" xfId="4" applyFont="1" applyBorder="1" applyAlignment="1">
      <alignment horizontal="center" vertical="top" wrapText="1"/>
    </xf>
    <xf numFmtId="0" fontId="7" fillId="0" borderId="6" xfId="4" applyFont="1" applyBorder="1" applyAlignment="1">
      <alignment horizontal="centerContinuous" vertical="top"/>
    </xf>
    <xf numFmtId="0" fontId="7" fillId="0" borderId="5" xfId="4" applyFont="1" applyBorder="1" applyAlignment="1">
      <alignment horizontal="center" vertical="top" wrapText="1"/>
    </xf>
    <xf numFmtId="0" fontId="7" fillId="0" borderId="5" xfId="4" applyFont="1" applyBorder="1" applyAlignment="1">
      <alignment horizontal="centerContinuous" vertical="top"/>
    </xf>
    <xf numFmtId="0" fontId="9" fillId="2" borderId="0" xfId="4" applyFont="1" applyFill="1" applyAlignment="1">
      <alignment horizontal="center" vertical="center" wrapText="1"/>
    </xf>
    <xf numFmtId="0" fontId="9" fillId="2" borderId="0" xfId="4" applyFont="1" applyFill="1" applyAlignment="1">
      <alignment horizontal="center" vertical="center"/>
    </xf>
    <xf numFmtId="0" fontId="14" fillId="0" borderId="0" xfId="3" applyFont="1" applyAlignment="1">
      <alignment vertical="top"/>
    </xf>
    <xf numFmtId="0" fontId="17" fillId="0" borderId="0" xfId="5" applyFont="1"/>
    <xf numFmtId="0" fontId="13" fillId="0" borderId="1" xfId="5" applyFont="1" applyBorder="1" applyAlignment="1">
      <alignment horizontal="left"/>
    </xf>
    <xf numFmtId="0" fontId="13" fillId="0" borderId="1" xfId="5" applyFont="1" applyBorder="1"/>
    <xf numFmtId="0" fontId="9" fillId="2" borderId="0" xfId="5" applyFont="1" applyFill="1" applyAlignment="1">
      <alignment horizontal="center" vertical="center"/>
    </xf>
    <xf numFmtId="0" fontId="9" fillId="2" borderId="0" xfId="5" applyFont="1" applyFill="1" applyAlignment="1">
      <alignment horizontal="center" vertical="center" wrapText="1"/>
    </xf>
    <xf numFmtId="0" fontId="7" fillId="0" borderId="5" xfId="5" applyFont="1" applyBorder="1" applyAlignment="1">
      <alignment horizontal="centerContinuous" vertical="top"/>
    </xf>
    <xf numFmtId="0" fontId="7" fillId="0" borderId="5" xfId="5" applyFont="1" applyBorder="1" applyAlignment="1">
      <alignment horizontal="center" vertical="top" wrapText="1"/>
    </xf>
    <xf numFmtId="0" fontId="7" fillId="0" borderId="3" xfId="5" applyFont="1" applyBorder="1" applyAlignment="1">
      <alignment horizontal="centerContinuous" vertical="top"/>
    </xf>
    <xf numFmtId="0" fontId="7" fillId="0" borderId="3" xfId="5" applyFont="1" applyBorder="1" applyAlignment="1">
      <alignment horizontal="center" vertical="top" wrapText="1"/>
    </xf>
    <xf numFmtId="4" fontId="17" fillId="0" borderId="0" xfId="5" applyNumberFormat="1" applyFont="1"/>
    <xf numFmtId="164" fontId="17" fillId="0" borderId="0" xfId="5" applyNumberFormat="1" applyFont="1"/>
    <xf numFmtId="43" fontId="17" fillId="0" borderId="0" xfId="6" applyFont="1"/>
    <xf numFmtId="43" fontId="17" fillId="0" borderId="0" xfId="5" applyNumberFormat="1" applyFont="1"/>
    <xf numFmtId="0" fontId="19" fillId="0" borderId="0" xfId="5" applyFont="1"/>
    <xf numFmtId="0" fontId="21" fillId="0" borderId="0" xfId="5" applyFont="1"/>
    <xf numFmtId="0" fontId="15" fillId="0" borderId="0" xfId="2" applyFont="1" applyAlignment="1">
      <alignment horizontal="left" vertical="top" wrapText="1"/>
    </xf>
    <xf numFmtId="0" fontId="11" fillId="0" borderId="0" xfId="0" applyFont="1"/>
    <xf numFmtId="0" fontId="26" fillId="0" borderId="0" xfId="3" applyFont="1" applyAlignment="1">
      <alignment vertical="top"/>
    </xf>
    <xf numFmtId="0" fontId="23" fillId="2" borderId="0" xfId="0" applyFont="1" applyFill="1" applyAlignment="1">
      <alignment horizontal="center" vertical="center" wrapText="1"/>
    </xf>
    <xf numFmtId="0" fontId="24" fillId="0" borderId="0" xfId="0" applyFont="1" applyAlignment="1">
      <alignment horizontal="left" vertical="center" wrapText="1"/>
    </xf>
    <xf numFmtId="0" fontId="22" fillId="3" borderId="0" xfId="0" applyFont="1" applyFill="1" applyAlignment="1">
      <alignment horizontal="left"/>
    </xf>
    <xf numFmtId="164" fontId="22" fillId="3" borderId="0" xfId="0" applyNumberFormat="1" applyFont="1" applyFill="1"/>
    <xf numFmtId="0" fontId="21" fillId="3" borderId="0" xfId="0" applyFont="1" applyFill="1" applyAlignment="1">
      <alignment horizontal="left"/>
    </xf>
    <xf numFmtId="164" fontId="21" fillId="3" borderId="0" xfId="0" applyNumberFormat="1" applyFont="1" applyFill="1"/>
    <xf numFmtId="0" fontId="21" fillId="3" borderId="3" xfId="0" applyFont="1" applyFill="1" applyBorder="1"/>
    <xf numFmtId="0" fontId="21" fillId="0" borderId="0" xfId="0" applyFont="1"/>
    <xf numFmtId="0" fontId="27" fillId="0" borderId="0" xfId="0" applyFont="1"/>
    <xf numFmtId="0" fontId="20" fillId="0" borderId="0" xfId="3" applyFont="1" applyAlignment="1">
      <alignment vertical="center"/>
    </xf>
    <xf numFmtId="0" fontId="22" fillId="3" borderId="0" xfId="5" applyFont="1" applyFill="1" applyAlignment="1">
      <alignment horizontal="left"/>
    </xf>
    <xf numFmtId="164" fontId="22" fillId="3" borderId="0" xfId="5" applyNumberFormat="1" applyFont="1" applyFill="1"/>
    <xf numFmtId="0" fontId="21" fillId="0" borderId="3" xfId="5" applyFont="1" applyBorder="1"/>
    <xf numFmtId="0" fontId="22" fillId="3" borderId="0" xfId="4" applyFont="1" applyFill="1" applyAlignment="1">
      <alignment horizontal="left"/>
    </xf>
    <xf numFmtId="166" fontId="22" fillId="3" borderId="0" xfId="4" applyNumberFormat="1" applyFont="1" applyFill="1" applyAlignment="1">
      <alignment vertical="center"/>
    </xf>
    <xf numFmtId="0" fontId="27" fillId="0" borderId="0" xfId="4" applyFont="1"/>
    <xf numFmtId="166" fontId="21" fillId="3" borderId="0" xfId="4" applyNumberFormat="1" applyFont="1" applyFill="1" applyAlignment="1">
      <alignment vertical="center"/>
    </xf>
    <xf numFmtId="0" fontId="20" fillId="3" borderId="0" xfId="4" applyFont="1" applyFill="1" applyAlignment="1">
      <alignment horizontal="left" vertical="center" wrapText="1" indent="2"/>
    </xf>
    <xf numFmtId="0" fontId="21" fillId="3" borderId="5" xfId="4" applyFont="1" applyFill="1" applyBorder="1"/>
    <xf numFmtId="0" fontId="21" fillId="0" borderId="0" xfId="4" applyFont="1"/>
    <xf numFmtId="0" fontId="23" fillId="2" borderId="0" xfId="0" applyFont="1" applyFill="1" applyAlignment="1">
      <alignment horizontal="center" vertical="center" wrapText="1"/>
    </xf>
    <xf numFmtId="0" fontId="24" fillId="0" borderId="0" xfId="0" applyFont="1" applyAlignment="1">
      <alignment horizontal="left" vertical="center" wrapText="1"/>
    </xf>
    <xf numFmtId="0" fontId="25" fillId="0" borderId="0" xfId="0" applyFont="1" applyAlignment="1">
      <alignment horizontal="left" wrapText="1"/>
    </xf>
    <xf numFmtId="0" fontId="20" fillId="0" borderId="0" xfId="3" applyFont="1" applyAlignment="1">
      <alignment horizontal="left" vertical="center" wrapText="1"/>
    </xf>
    <xf numFmtId="0" fontId="28" fillId="0" borderId="0" xfId="0" applyFont="1" applyAlignment="1">
      <alignment vertical="center"/>
    </xf>
    <xf numFmtId="0" fontId="9" fillId="2"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15" fillId="0" borderId="0" xfId="2" applyFont="1" applyAlignment="1">
      <alignment horizontal="left" vertical="top" wrapText="1"/>
    </xf>
    <xf numFmtId="0" fontId="16" fillId="0" borderId="0" xfId="0" applyFont="1"/>
  </cellXfs>
  <cellStyles count="8">
    <cellStyle name="Millares" xfId="1" builtinId="3"/>
    <cellStyle name="Millares 2" xfId="6" xr:uid="{00000000-0005-0000-0000-000001000000}"/>
    <cellStyle name="Normal" xfId="0" builtinId="0"/>
    <cellStyle name="Normal 2 2" xfId="3" xr:uid="{00000000-0005-0000-0000-000003000000}"/>
    <cellStyle name="Normal 2 2 2" xfId="7" xr:uid="{00000000-0005-0000-0000-000004000000}"/>
    <cellStyle name="Normal 3" xfId="5" xr:uid="{00000000-0005-0000-0000-000005000000}"/>
    <cellStyle name="Normal 3 2" xfId="2" xr:uid="{00000000-0005-0000-0000-000006000000}"/>
    <cellStyle name="Normal 4" xfId="4" xr:uid="{00000000-0005-0000-0000-00000700000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4C19C"/>
  </sheetPr>
  <dimension ref="A1:K49"/>
  <sheetViews>
    <sheetView showGridLines="0" tabSelected="1" zoomScaleNormal="100" workbookViewId="0">
      <selection activeCell="A13" sqref="A13"/>
    </sheetView>
  </sheetViews>
  <sheetFormatPr baseColWidth="10" defaultColWidth="11.42578125" defaultRowHeight="12.75"/>
  <cols>
    <col min="1" max="1" width="51.28515625" style="2" customWidth="1"/>
    <col min="2" max="3" width="12.7109375" style="2" customWidth="1"/>
    <col min="4" max="4" width="16.85546875" style="2" customWidth="1"/>
    <col min="5" max="5" width="14.140625" style="2" customWidth="1"/>
    <col min="6" max="6" width="17.7109375" style="2" customWidth="1"/>
    <col min="7" max="7" width="15.5703125" style="2" bestFit="1" customWidth="1"/>
    <col min="8" max="8" width="15.5703125" style="2" customWidth="1"/>
    <col min="9" max="9" width="15.5703125" style="2" bestFit="1" customWidth="1"/>
    <col min="10" max="10" width="14.85546875" style="2" bestFit="1" customWidth="1"/>
    <col min="11" max="11" width="19.140625" style="2" bestFit="1" customWidth="1"/>
    <col min="12" max="16384" width="11.42578125" style="2"/>
  </cols>
  <sheetData>
    <row r="1" spans="1:11" s="44" customFormat="1" ht="48.75" customHeight="1">
      <c r="A1" s="66" t="s">
        <v>59</v>
      </c>
      <c r="B1" s="66"/>
      <c r="C1" s="67" t="s">
        <v>61</v>
      </c>
      <c r="D1" s="67"/>
      <c r="E1" s="67"/>
    </row>
    <row r="2" spans="1:11" s="44" customFormat="1" ht="47.25" customHeight="1">
      <c r="A2" s="68" t="s">
        <v>60</v>
      </c>
      <c r="B2" s="68"/>
      <c r="C2" s="68"/>
      <c r="D2" s="68"/>
    </row>
    <row r="3" spans="1:11" ht="18.75">
      <c r="A3" s="43" t="s">
        <v>27</v>
      </c>
      <c r="B3" s="1"/>
      <c r="C3" s="1"/>
      <c r="D3" s="1"/>
      <c r="J3" s="3"/>
    </row>
    <row r="4" spans="1:11" ht="18.75">
      <c r="A4" s="45" t="s">
        <v>51</v>
      </c>
      <c r="B4" s="5"/>
      <c r="C4" s="5"/>
      <c r="D4" s="5"/>
      <c r="E4" s="5"/>
      <c r="F4" s="5"/>
      <c r="G4" s="5"/>
      <c r="H4" s="5"/>
      <c r="I4" s="5"/>
    </row>
    <row r="5" spans="1:11" ht="19.5" thickBot="1">
      <c r="A5" s="45" t="s">
        <v>29</v>
      </c>
      <c r="B5" s="5"/>
      <c r="C5" s="5"/>
      <c r="D5" s="5"/>
      <c r="E5" s="5"/>
      <c r="F5" s="5"/>
      <c r="G5" s="5"/>
      <c r="H5" s="5"/>
      <c r="I5" s="5"/>
    </row>
    <row r="6" spans="1:11" s="8" customFormat="1" ht="4.5" customHeight="1">
      <c r="A6" s="6"/>
      <c r="B6" s="7"/>
      <c r="C6" s="7"/>
      <c r="D6" s="7"/>
      <c r="E6" s="7"/>
      <c r="F6" s="7"/>
      <c r="G6" s="7"/>
      <c r="H6" s="7"/>
      <c r="I6" s="7"/>
      <c r="K6" s="9"/>
    </row>
    <row r="7" spans="1:11" s="8" customFormat="1" ht="15">
      <c r="A7" s="10"/>
      <c r="B7" s="71" t="s">
        <v>30</v>
      </c>
      <c r="C7" s="71" t="s">
        <v>31</v>
      </c>
      <c r="D7" s="71" t="s">
        <v>32</v>
      </c>
      <c r="E7" s="71" t="s">
        <v>33</v>
      </c>
      <c r="F7" s="71" t="s">
        <v>34</v>
      </c>
      <c r="G7" s="72" t="s">
        <v>35</v>
      </c>
      <c r="H7" s="72"/>
      <c r="I7" s="72"/>
      <c r="K7" s="9"/>
    </row>
    <row r="8" spans="1:11" s="8" customFormat="1" ht="45">
      <c r="A8" s="10" t="s">
        <v>36</v>
      </c>
      <c r="B8" s="71"/>
      <c r="C8" s="71"/>
      <c r="D8" s="71"/>
      <c r="E8" s="71"/>
      <c r="F8" s="71"/>
      <c r="G8" s="11" t="s">
        <v>51</v>
      </c>
      <c r="H8" s="11" t="s">
        <v>52</v>
      </c>
      <c r="I8" s="11" t="s">
        <v>53</v>
      </c>
      <c r="J8" s="9"/>
      <c r="K8" s="9"/>
    </row>
    <row r="9" spans="1:11" s="8" customFormat="1" ht="15">
      <c r="A9" s="10"/>
      <c r="B9" s="10" t="s">
        <v>37</v>
      </c>
      <c r="C9" s="10" t="s">
        <v>38</v>
      </c>
      <c r="D9" s="10" t="s">
        <v>39</v>
      </c>
      <c r="E9" s="10" t="s">
        <v>40</v>
      </c>
      <c r="F9" s="10" t="s">
        <v>41</v>
      </c>
      <c r="G9" s="12" t="s">
        <v>42</v>
      </c>
      <c r="H9" s="12" t="s">
        <v>43</v>
      </c>
      <c r="I9" s="12" t="s">
        <v>44</v>
      </c>
      <c r="K9" s="9"/>
    </row>
    <row r="10" spans="1:11" s="8" customFormat="1" ht="4.5" customHeight="1" thickBot="1">
      <c r="A10" s="13"/>
      <c r="B10" s="14"/>
      <c r="C10" s="14"/>
      <c r="D10" s="14"/>
      <c r="E10" s="14"/>
      <c r="F10" s="14"/>
      <c r="G10" s="15"/>
      <c r="H10" s="15"/>
      <c r="I10" s="15"/>
      <c r="K10" s="9"/>
    </row>
    <row r="11" spans="1:11" s="8" customFormat="1" ht="4.5" customHeight="1" thickBot="1">
      <c r="A11" s="16"/>
      <c r="B11" s="17"/>
      <c r="C11" s="17"/>
      <c r="D11" s="17"/>
      <c r="E11" s="17"/>
      <c r="F11" s="17"/>
      <c r="G11" s="18"/>
      <c r="H11" s="18"/>
      <c r="I11" s="18"/>
      <c r="K11" s="9"/>
    </row>
    <row r="12" spans="1:11" ht="13.5">
      <c r="A12" s="48" t="s">
        <v>45</v>
      </c>
      <c r="B12" s="49">
        <f>SUM(B13:B38)</f>
        <v>1270825.9978678089</v>
      </c>
      <c r="C12" s="49">
        <f t="shared" ref="C12:E12" si="0">SUM(C13:C38)</f>
        <v>1187907.6799391289</v>
      </c>
      <c r="D12" s="49">
        <f t="shared" si="0"/>
        <v>53735.240831159965</v>
      </c>
      <c r="E12" s="49">
        <f t="shared" si="0"/>
        <v>3672.2815351299992</v>
      </c>
      <c r="F12" s="49">
        <f>+C12+D12+E12</f>
        <v>1245315.2023054189</v>
      </c>
      <c r="G12" s="49">
        <f>+B12-F12</f>
        <v>25510.795562390005</v>
      </c>
      <c r="H12" s="49">
        <f t="shared" ref="H12" si="1">SUM(H13:H38)</f>
        <v>1679.5100052999996</v>
      </c>
      <c r="I12" s="49">
        <f>SUM(I13:I38)</f>
        <v>23831.285557089999</v>
      </c>
      <c r="J12" s="3"/>
    </row>
    <row r="13" spans="1:11" ht="13.5">
      <c r="A13" s="50" t="s">
        <v>0</v>
      </c>
      <c r="B13" s="51">
        <v>487.2062542799996</v>
      </c>
      <c r="C13" s="51">
        <v>337.86454723000003</v>
      </c>
      <c r="D13" s="51">
        <v>47.529642490000015</v>
      </c>
      <c r="E13" s="51">
        <v>0</v>
      </c>
      <c r="F13" s="51">
        <v>385.39418971999993</v>
      </c>
      <c r="G13" s="51">
        <v>101.81206455999997</v>
      </c>
      <c r="H13" s="51">
        <v>35.437493379999999</v>
      </c>
      <c r="I13" s="51">
        <f>+G13-H13</f>
        <v>66.374571179999975</v>
      </c>
      <c r="J13" s="19"/>
    </row>
    <row r="14" spans="1:11" ht="13.5">
      <c r="A14" s="50" t="s">
        <v>1</v>
      </c>
      <c r="B14" s="51">
        <v>6597.3958613700079</v>
      </c>
      <c r="C14" s="51">
        <v>6466.237460670005</v>
      </c>
      <c r="D14" s="51">
        <v>130.35956454999999</v>
      </c>
      <c r="E14" s="51">
        <v>551.81214615999977</v>
      </c>
      <c r="F14" s="51">
        <v>7148.4091713800126</v>
      </c>
      <c r="G14" s="51">
        <v>-551.01331000999971</v>
      </c>
      <c r="H14" s="51">
        <v>0</v>
      </c>
      <c r="I14" s="51">
        <f t="shared" ref="I14:I38" si="2">+G14-H14</f>
        <v>-551.01331000999971</v>
      </c>
      <c r="J14" s="19"/>
    </row>
    <row r="15" spans="1:11" ht="13.5">
      <c r="A15" s="50" t="s">
        <v>2</v>
      </c>
      <c r="B15" s="51">
        <v>9728.9292771</v>
      </c>
      <c r="C15" s="51">
        <v>8477.8938811099979</v>
      </c>
      <c r="D15" s="51">
        <v>1028.3615717399998</v>
      </c>
      <c r="E15" s="51">
        <v>140.25048799000001</v>
      </c>
      <c r="F15" s="51">
        <v>9646.5059408400084</v>
      </c>
      <c r="G15" s="51">
        <v>82.423336260000013</v>
      </c>
      <c r="H15" s="51">
        <v>0</v>
      </c>
      <c r="I15" s="51">
        <f t="shared" si="2"/>
        <v>82.423336260000013</v>
      </c>
      <c r="J15" s="19"/>
    </row>
    <row r="16" spans="1:11" ht="13.5">
      <c r="A16" s="50" t="s">
        <v>3</v>
      </c>
      <c r="B16" s="51">
        <v>22893.680494050001</v>
      </c>
      <c r="C16" s="51">
        <v>19227.556853139995</v>
      </c>
      <c r="D16" s="51">
        <v>2566.26593972</v>
      </c>
      <c r="E16" s="51">
        <v>143.3081517</v>
      </c>
      <c r="F16" s="51">
        <v>21937.130944559995</v>
      </c>
      <c r="G16" s="51">
        <v>956.54954949</v>
      </c>
      <c r="H16" s="51">
        <v>415.72555412999998</v>
      </c>
      <c r="I16" s="51">
        <f t="shared" si="2"/>
        <v>540.82399536000003</v>
      </c>
      <c r="J16" s="19"/>
    </row>
    <row r="17" spans="1:10" ht="13.5">
      <c r="A17" s="50" t="s">
        <v>4</v>
      </c>
      <c r="B17" s="51">
        <v>91445.024953669941</v>
      </c>
      <c r="C17" s="51">
        <v>90151.540045999922</v>
      </c>
      <c r="D17" s="51">
        <v>3.2099999999999998E-6</v>
      </c>
      <c r="E17" s="51">
        <v>0</v>
      </c>
      <c r="F17" s="51">
        <v>90151.540049209929</v>
      </c>
      <c r="G17" s="51">
        <v>1293.4849044600001</v>
      </c>
      <c r="H17" s="51">
        <v>0</v>
      </c>
      <c r="I17" s="51">
        <f t="shared" si="2"/>
        <v>1293.4849044600001</v>
      </c>
      <c r="J17" s="19"/>
    </row>
    <row r="18" spans="1:10" ht="13.5">
      <c r="A18" s="50" t="s">
        <v>5</v>
      </c>
      <c r="B18" s="51">
        <v>49213.501798970043</v>
      </c>
      <c r="C18" s="51">
        <v>46287.311857220033</v>
      </c>
      <c r="D18" s="51">
        <v>2725.5048478099989</v>
      </c>
      <c r="E18" s="51">
        <v>0</v>
      </c>
      <c r="F18" s="51">
        <v>49012.816705030033</v>
      </c>
      <c r="G18" s="51">
        <v>200.68509394</v>
      </c>
      <c r="H18" s="51">
        <v>48.557756509999997</v>
      </c>
      <c r="I18" s="51">
        <f t="shared" si="2"/>
        <v>152.12733743000001</v>
      </c>
      <c r="J18" s="19"/>
    </row>
    <row r="19" spans="1:10" ht="13.5">
      <c r="A19" s="50" t="s">
        <v>6</v>
      </c>
      <c r="B19" s="51">
        <v>43748.573984699855</v>
      </c>
      <c r="C19" s="51">
        <v>41486.628435099949</v>
      </c>
      <c r="D19" s="51">
        <v>508.46186108000074</v>
      </c>
      <c r="E19" s="51">
        <v>0</v>
      </c>
      <c r="F19" s="51">
        <v>41995.090296179886</v>
      </c>
      <c r="G19" s="51">
        <v>1753.4836885200009</v>
      </c>
      <c r="H19" s="51">
        <v>1.7843173999999999</v>
      </c>
      <c r="I19" s="51">
        <f t="shared" si="2"/>
        <v>1751.6993711200009</v>
      </c>
      <c r="J19" s="19"/>
    </row>
    <row r="20" spans="1:10" ht="13.5">
      <c r="A20" s="50" t="s">
        <v>7</v>
      </c>
      <c r="B20" s="51">
        <v>2405.063806339992</v>
      </c>
      <c r="C20" s="51">
        <v>2373.1483850099939</v>
      </c>
      <c r="D20" s="51">
        <v>31.915421329999997</v>
      </c>
      <c r="E20" s="51">
        <v>0</v>
      </c>
      <c r="F20" s="51">
        <v>2405.063806339992</v>
      </c>
      <c r="G20" s="51">
        <v>0</v>
      </c>
      <c r="H20" s="51">
        <v>0</v>
      </c>
      <c r="I20" s="51">
        <f t="shared" si="2"/>
        <v>0</v>
      </c>
      <c r="J20" s="19"/>
    </row>
    <row r="21" spans="1:10" ht="13.5">
      <c r="A21" s="50" t="s">
        <v>8</v>
      </c>
      <c r="B21" s="51">
        <v>256116.38341648993</v>
      </c>
      <c r="C21" s="51">
        <v>250476.49878651008</v>
      </c>
      <c r="D21" s="51">
        <v>4503.0847606900006</v>
      </c>
      <c r="E21" s="51">
        <v>0</v>
      </c>
      <c r="F21" s="51">
        <v>254979.58354719999</v>
      </c>
      <c r="G21" s="51">
        <v>1136.7998692900005</v>
      </c>
      <c r="H21" s="51">
        <v>1.9371878</v>
      </c>
      <c r="I21" s="51">
        <f t="shared" si="2"/>
        <v>1134.8626814900006</v>
      </c>
      <c r="J21" s="19"/>
    </row>
    <row r="22" spans="1:10" ht="13.5">
      <c r="A22" s="50" t="s">
        <v>9</v>
      </c>
      <c r="B22" s="51">
        <v>130763.50713111939</v>
      </c>
      <c r="C22" s="51">
        <v>104827.77511467948</v>
      </c>
      <c r="D22" s="51">
        <v>23912.372850629981</v>
      </c>
      <c r="E22" s="51">
        <v>2174.7439967999994</v>
      </c>
      <c r="F22" s="51">
        <v>130914.89196210937</v>
      </c>
      <c r="G22" s="51">
        <v>-151.3848309899997</v>
      </c>
      <c r="H22" s="51">
        <v>0</v>
      </c>
      <c r="I22" s="51">
        <f t="shared" si="2"/>
        <v>-151.3848309899997</v>
      </c>
      <c r="J22" s="19"/>
    </row>
    <row r="23" spans="1:10" ht="13.5">
      <c r="A23" s="50" t="s">
        <v>10</v>
      </c>
      <c r="B23" s="51">
        <v>32965.410937930035</v>
      </c>
      <c r="C23" s="51">
        <v>29306.582421020034</v>
      </c>
      <c r="D23" s="51">
        <v>3658.8285169100004</v>
      </c>
      <c r="E23" s="51">
        <v>0</v>
      </c>
      <c r="F23" s="51">
        <v>32965.410937930035</v>
      </c>
      <c r="G23" s="51">
        <v>0</v>
      </c>
      <c r="H23" s="51">
        <v>0</v>
      </c>
      <c r="I23" s="51">
        <f t="shared" si="2"/>
        <v>0</v>
      </c>
      <c r="J23" s="19"/>
    </row>
    <row r="24" spans="1:10" ht="13.5">
      <c r="A24" s="50" t="s">
        <v>11</v>
      </c>
      <c r="B24" s="51">
        <v>21656.271577250001</v>
      </c>
      <c r="C24" s="51">
        <v>21207.720122269995</v>
      </c>
      <c r="D24" s="51">
        <v>448.47342065000038</v>
      </c>
      <c r="E24" s="51">
        <v>0</v>
      </c>
      <c r="F24" s="51">
        <v>21656.193542919998</v>
      </c>
      <c r="G24" s="51">
        <v>7.8034329999999999E-2</v>
      </c>
      <c r="H24" s="51">
        <v>0</v>
      </c>
      <c r="I24" s="51">
        <f t="shared" si="2"/>
        <v>7.8034329999999999E-2</v>
      </c>
      <c r="J24" s="19"/>
    </row>
    <row r="25" spans="1:10" ht="13.5">
      <c r="A25" s="50" t="s">
        <v>12</v>
      </c>
      <c r="B25" s="51">
        <v>14958.843318480016</v>
      </c>
      <c r="C25" s="51">
        <v>13437.703141050011</v>
      </c>
      <c r="D25" s="51">
        <v>274.1116658599999</v>
      </c>
      <c r="E25" s="51">
        <v>0</v>
      </c>
      <c r="F25" s="51">
        <v>13711.814806910015</v>
      </c>
      <c r="G25" s="51">
        <v>1247.0285115700005</v>
      </c>
      <c r="H25" s="51">
        <v>4.08302093</v>
      </c>
      <c r="I25" s="51">
        <f t="shared" si="2"/>
        <v>1242.9454906400006</v>
      </c>
      <c r="J25" s="19"/>
    </row>
    <row r="26" spans="1:10" ht="13.5">
      <c r="A26" s="50" t="s">
        <v>13</v>
      </c>
      <c r="B26" s="51">
        <v>31295.435016260089</v>
      </c>
      <c r="C26" s="51">
        <v>27447.604700470074</v>
      </c>
      <c r="D26" s="51">
        <v>2007.1261945299998</v>
      </c>
      <c r="E26" s="51">
        <v>0</v>
      </c>
      <c r="F26" s="51">
        <v>29454.730895000095</v>
      </c>
      <c r="G26" s="51">
        <v>1840.7041212599995</v>
      </c>
      <c r="H26" s="51">
        <v>37.510914700000001</v>
      </c>
      <c r="I26" s="51">
        <f t="shared" si="2"/>
        <v>1803.1932065599995</v>
      </c>
      <c r="J26" s="19"/>
    </row>
    <row r="27" spans="1:10" ht="13.5">
      <c r="A27" s="50" t="s">
        <v>14</v>
      </c>
      <c r="B27" s="51">
        <v>111687.48451877989</v>
      </c>
      <c r="C27" s="51">
        <v>111639.63403297972</v>
      </c>
      <c r="D27" s="51">
        <v>37.455079880000007</v>
      </c>
      <c r="E27" s="51">
        <v>150</v>
      </c>
      <c r="F27" s="51">
        <v>111827.08911285985</v>
      </c>
      <c r="G27" s="51">
        <v>-139.60459407999997</v>
      </c>
      <c r="H27" s="51">
        <v>0</v>
      </c>
      <c r="I27" s="51">
        <f t="shared" si="2"/>
        <v>-139.60459407999997</v>
      </c>
      <c r="J27" s="19"/>
    </row>
    <row r="28" spans="1:10" ht="13.5">
      <c r="A28" s="50" t="s">
        <v>15</v>
      </c>
      <c r="B28" s="51">
        <v>251169.86345576969</v>
      </c>
      <c r="C28" s="51">
        <v>244915.83197269973</v>
      </c>
      <c r="D28" s="51">
        <v>2488.2988228800027</v>
      </c>
      <c r="E28" s="51">
        <v>0</v>
      </c>
      <c r="F28" s="51">
        <v>247404.13079557969</v>
      </c>
      <c r="G28" s="51">
        <v>3765.7326601899999</v>
      </c>
      <c r="H28" s="51">
        <v>349.63874676999995</v>
      </c>
      <c r="I28" s="51">
        <f t="shared" si="2"/>
        <v>3416.0939134199998</v>
      </c>
      <c r="J28" s="19"/>
    </row>
    <row r="29" spans="1:10" ht="13.5">
      <c r="A29" s="50" t="s">
        <v>16</v>
      </c>
      <c r="B29" s="51">
        <v>96958.156902970004</v>
      </c>
      <c r="C29" s="51">
        <v>91426.481583120025</v>
      </c>
      <c r="D29" s="51">
        <v>3829.6010177400008</v>
      </c>
      <c r="E29" s="51">
        <v>0</v>
      </c>
      <c r="F29" s="51">
        <v>95256.082600859954</v>
      </c>
      <c r="G29" s="51">
        <v>1702.0743021099993</v>
      </c>
      <c r="H29" s="51">
        <v>277.96289144000002</v>
      </c>
      <c r="I29" s="51">
        <f t="shared" si="2"/>
        <v>1424.1114106699993</v>
      </c>
      <c r="J29" s="19"/>
    </row>
    <row r="30" spans="1:10" ht="13.5">
      <c r="A30" s="50" t="s">
        <v>17</v>
      </c>
      <c r="B30" s="51">
        <v>1322.0964616699991</v>
      </c>
      <c r="C30" s="51">
        <v>1101.6201486100003</v>
      </c>
      <c r="D30" s="51">
        <v>195.50543266999989</v>
      </c>
      <c r="E30" s="51">
        <v>212.16675248000001</v>
      </c>
      <c r="F30" s="51">
        <v>1509.2923337599993</v>
      </c>
      <c r="G30" s="51">
        <v>-187.19587208999997</v>
      </c>
      <c r="H30" s="51">
        <v>0</v>
      </c>
      <c r="I30" s="51">
        <f t="shared" si="2"/>
        <v>-187.19587208999997</v>
      </c>
      <c r="J30" s="19"/>
    </row>
    <row r="31" spans="1:10" ht="13.5">
      <c r="A31" s="50" t="s">
        <v>18</v>
      </c>
      <c r="B31" s="51">
        <v>622.47323982999978</v>
      </c>
      <c r="C31" s="51">
        <v>617.62199745999999</v>
      </c>
      <c r="D31" s="51">
        <v>2.5592677799999999</v>
      </c>
      <c r="E31" s="51">
        <v>0</v>
      </c>
      <c r="F31" s="51">
        <v>620.18126524000002</v>
      </c>
      <c r="G31" s="51">
        <v>2.2919745899999997</v>
      </c>
      <c r="H31" s="51">
        <v>1.68946029</v>
      </c>
      <c r="I31" s="51">
        <f t="shared" si="2"/>
        <v>0.60251429999999973</v>
      </c>
      <c r="J31" s="19"/>
    </row>
    <row r="32" spans="1:10" ht="13.5">
      <c r="A32" s="50" t="s">
        <v>19</v>
      </c>
      <c r="B32" s="51">
        <v>48496.539136819993</v>
      </c>
      <c r="C32" s="51">
        <v>32932.928398349992</v>
      </c>
      <c r="D32" s="51">
        <v>4537.3289098199994</v>
      </c>
      <c r="E32" s="51">
        <v>299.99999999999994</v>
      </c>
      <c r="F32" s="51">
        <v>37770.257308169981</v>
      </c>
      <c r="G32" s="51">
        <v>10726.281828649999</v>
      </c>
      <c r="H32" s="51">
        <v>329.16469295999997</v>
      </c>
      <c r="I32" s="51">
        <f t="shared" si="2"/>
        <v>10397.117135689999</v>
      </c>
      <c r="J32" s="19"/>
    </row>
    <row r="33" spans="1:10" ht="13.5">
      <c r="A33" s="50" t="s">
        <v>20</v>
      </c>
      <c r="B33" s="51">
        <v>107.91300312000001</v>
      </c>
      <c r="C33" s="51">
        <v>99.580732110000056</v>
      </c>
      <c r="D33" s="51">
        <v>5.2342544300000009</v>
      </c>
      <c r="E33" s="51">
        <v>0</v>
      </c>
      <c r="F33" s="51">
        <v>104.81498654000002</v>
      </c>
      <c r="G33" s="51">
        <v>3.0980165799999999</v>
      </c>
      <c r="H33" s="51">
        <v>1.6942466299999999</v>
      </c>
      <c r="I33" s="51">
        <f t="shared" si="2"/>
        <v>1.40376995</v>
      </c>
      <c r="J33" s="19"/>
    </row>
    <row r="34" spans="1:10" ht="13.5">
      <c r="A34" s="50" t="s">
        <v>21</v>
      </c>
      <c r="B34" s="51">
        <v>23008.018076599987</v>
      </c>
      <c r="C34" s="51">
        <v>22800.594250829996</v>
      </c>
      <c r="D34" s="51">
        <v>192.3457488900001</v>
      </c>
      <c r="E34" s="51">
        <v>0</v>
      </c>
      <c r="F34" s="51">
        <v>22992.939999719987</v>
      </c>
      <c r="G34" s="51">
        <v>15.078076880000003</v>
      </c>
      <c r="H34" s="51">
        <v>0</v>
      </c>
      <c r="I34" s="51">
        <f t="shared" si="2"/>
        <v>15.078076880000003</v>
      </c>
      <c r="J34" s="19"/>
    </row>
    <row r="35" spans="1:10" ht="13.5">
      <c r="A35" s="50" t="s">
        <v>22</v>
      </c>
      <c r="B35" s="51">
        <v>280.43792192000006</v>
      </c>
      <c r="C35" s="51">
        <v>257.20471183000006</v>
      </c>
      <c r="D35" s="51">
        <v>18.144020599999998</v>
      </c>
      <c r="E35" s="51">
        <v>0</v>
      </c>
      <c r="F35" s="51">
        <v>275.34873243000027</v>
      </c>
      <c r="G35" s="51">
        <v>5.089189489999999</v>
      </c>
      <c r="H35" s="51">
        <v>1.2220027499999999</v>
      </c>
      <c r="I35" s="51">
        <f t="shared" si="2"/>
        <v>3.8671867399999993</v>
      </c>
      <c r="J35" s="19"/>
    </row>
    <row r="36" spans="1:10" ht="13.5">
      <c r="A36" s="50" t="s">
        <v>23</v>
      </c>
      <c r="B36" s="51">
        <v>375.19664830000033</v>
      </c>
      <c r="C36" s="51">
        <v>350.74136682000034</v>
      </c>
      <c r="D36" s="51">
        <v>23.949475559999996</v>
      </c>
      <c r="E36" s="51">
        <v>0</v>
      </c>
      <c r="F36" s="51">
        <v>374.69084238000028</v>
      </c>
      <c r="G36" s="51">
        <v>0.50580592000000002</v>
      </c>
      <c r="H36" s="51">
        <v>0.16790748999999999</v>
      </c>
      <c r="I36" s="51">
        <f t="shared" si="2"/>
        <v>0.33789843000000003</v>
      </c>
      <c r="J36" s="19"/>
    </row>
    <row r="37" spans="1:10" ht="13.5">
      <c r="A37" s="50" t="s">
        <v>24</v>
      </c>
      <c r="B37" s="51">
        <v>10593.745041750011</v>
      </c>
      <c r="C37" s="51">
        <v>8929.1459027399942</v>
      </c>
      <c r="D37" s="51">
        <v>504.33712230999976</v>
      </c>
      <c r="E37" s="51">
        <v>0</v>
      </c>
      <c r="F37" s="51">
        <v>9433.483025050009</v>
      </c>
      <c r="G37" s="51">
        <v>1160.2620167</v>
      </c>
      <c r="H37" s="51">
        <v>168.76275522</v>
      </c>
      <c r="I37" s="51">
        <f t="shared" si="2"/>
        <v>991.49926147999997</v>
      </c>
      <c r="J37" s="19"/>
    </row>
    <row r="38" spans="1:10" ht="13.5">
      <c r="A38" s="50" t="s">
        <v>25</v>
      </c>
      <c r="B38" s="51">
        <v>11928.84563226998</v>
      </c>
      <c r="C38" s="51">
        <v>11324.229090099976</v>
      </c>
      <c r="D38" s="51">
        <v>58.085417400000019</v>
      </c>
      <c r="E38" s="51">
        <v>0</v>
      </c>
      <c r="F38" s="51">
        <v>11382.314507499983</v>
      </c>
      <c r="G38" s="51">
        <v>546.53112477000002</v>
      </c>
      <c r="H38" s="51">
        <v>4.1710569</v>
      </c>
      <c r="I38" s="51">
        <f t="shared" si="2"/>
        <v>542.36006786999997</v>
      </c>
      <c r="J38" s="19"/>
    </row>
    <row r="39" spans="1:10" ht="4.5" customHeight="1" thickBot="1">
      <c r="A39" s="52"/>
      <c r="B39" s="52"/>
      <c r="C39" s="52"/>
      <c r="D39" s="52"/>
      <c r="E39" s="52"/>
      <c r="F39" s="52"/>
      <c r="G39" s="52"/>
      <c r="H39" s="52"/>
      <c r="I39" s="52"/>
    </row>
    <row r="40" spans="1:10" ht="4.5" customHeight="1">
      <c r="A40" s="53"/>
      <c r="B40" s="53"/>
      <c r="C40" s="53"/>
      <c r="D40" s="53"/>
      <c r="E40" s="53"/>
      <c r="F40" s="53"/>
      <c r="G40" s="53"/>
      <c r="H40" s="54"/>
      <c r="I40" s="54"/>
    </row>
    <row r="41" spans="1:10" ht="13.5">
      <c r="A41" s="55" t="s">
        <v>46</v>
      </c>
      <c r="B41" s="53"/>
      <c r="C41" s="53"/>
      <c r="D41" s="53"/>
      <c r="E41" s="53"/>
      <c r="F41" s="53"/>
      <c r="G41" s="53"/>
      <c r="H41" s="54"/>
      <c r="I41" s="54"/>
    </row>
    <row r="42" spans="1:10" ht="28.5" customHeight="1">
      <c r="A42" s="69" t="s">
        <v>47</v>
      </c>
      <c r="B42" s="69"/>
      <c r="C42" s="69"/>
      <c r="D42" s="69"/>
      <c r="E42" s="69"/>
      <c r="F42" s="69"/>
      <c r="G42" s="69"/>
      <c r="H42" s="70"/>
      <c r="I42" s="70"/>
    </row>
    <row r="43" spans="1:10" ht="13.5">
      <c r="A43" s="55" t="s">
        <v>48</v>
      </c>
      <c r="B43" s="53"/>
      <c r="C43" s="53"/>
      <c r="D43" s="53"/>
      <c r="E43" s="53"/>
      <c r="F43" s="53"/>
      <c r="G43" s="53"/>
      <c r="H43" s="54"/>
      <c r="I43" s="54"/>
    </row>
    <row r="44" spans="1:10" ht="13.5">
      <c r="A44" s="55" t="s">
        <v>49</v>
      </c>
      <c r="B44" s="53"/>
      <c r="C44" s="53"/>
      <c r="D44" s="53"/>
      <c r="E44" s="53"/>
      <c r="F44" s="53"/>
      <c r="G44" s="53"/>
      <c r="H44" s="54"/>
      <c r="I44" s="54"/>
    </row>
    <row r="45" spans="1:10" ht="13.5">
      <c r="A45" s="55" t="s">
        <v>50</v>
      </c>
      <c r="B45" s="53"/>
      <c r="C45" s="53"/>
      <c r="D45" s="53"/>
      <c r="E45" s="53"/>
      <c r="F45" s="53"/>
      <c r="G45" s="53"/>
      <c r="H45" s="54"/>
      <c r="I45" s="54"/>
    </row>
    <row r="46" spans="1:10">
      <c r="A46" s="54"/>
      <c r="B46" s="54"/>
      <c r="C46" s="54"/>
      <c r="D46" s="54"/>
      <c r="E46" s="54"/>
      <c r="F46" s="54"/>
      <c r="G46" s="54"/>
      <c r="H46" s="54"/>
      <c r="I46" s="54"/>
    </row>
    <row r="47" spans="1:10">
      <c r="A47" s="54"/>
      <c r="B47" s="54"/>
      <c r="C47" s="54"/>
      <c r="D47" s="54"/>
      <c r="E47" s="54"/>
      <c r="F47" s="54"/>
      <c r="G47" s="54"/>
      <c r="H47" s="54"/>
      <c r="I47" s="54"/>
    </row>
    <row r="48" spans="1:10">
      <c r="A48" s="54"/>
      <c r="B48" s="54"/>
      <c r="C48" s="54"/>
      <c r="D48" s="54"/>
      <c r="E48" s="54"/>
      <c r="F48" s="54"/>
      <c r="G48" s="54"/>
      <c r="H48" s="54"/>
      <c r="I48" s="54"/>
    </row>
    <row r="49" spans="1:9">
      <c r="A49" s="54"/>
      <c r="B49" s="54"/>
      <c r="C49" s="54"/>
      <c r="D49" s="54"/>
      <c r="E49" s="54"/>
      <c r="F49" s="54"/>
      <c r="G49" s="54"/>
      <c r="H49" s="54"/>
      <c r="I49" s="54"/>
    </row>
  </sheetData>
  <mergeCells count="10">
    <mergeCell ref="A1:B1"/>
    <mergeCell ref="C1:E1"/>
    <mergeCell ref="A2:D2"/>
    <mergeCell ref="A42:I42"/>
    <mergeCell ref="B7:B8"/>
    <mergeCell ref="C7:C8"/>
    <mergeCell ref="D7:D8"/>
    <mergeCell ref="E7:E8"/>
    <mergeCell ref="F7:F8"/>
    <mergeCell ref="G7:I7"/>
  </mergeCells>
  <pageMargins left="0.70866141732283472" right="0.70866141732283472" top="0.74803149606299213" bottom="0.74803149606299213" header="0.31496062992125984" footer="0.31496062992125984"/>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4C19C"/>
    <pageSetUpPr fitToPage="1"/>
  </sheetPr>
  <dimension ref="A1:Q41"/>
  <sheetViews>
    <sheetView showGridLines="0" zoomScaleNormal="100" workbookViewId="0">
      <selection activeCell="E32" sqref="E32"/>
    </sheetView>
  </sheetViews>
  <sheetFormatPr baseColWidth="10" defaultColWidth="11.42578125" defaultRowHeight="15"/>
  <cols>
    <col min="1" max="1" width="76.42578125" style="28" customWidth="1"/>
    <col min="2" max="2" width="24.28515625" style="28" customWidth="1"/>
    <col min="3" max="3" width="18.7109375" style="28" bestFit="1" customWidth="1"/>
    <col min="4" max="7" width="11.42578125" style="28"/>
    <col min="8" max="8" width="13" style="28" bestFit="1" customWidth="1"/>
    <col min="9" max="10" width="11.5703125" style="28" bestFit="1" customWidth="1"/>
    <col min="11" max="16384" width="11.42578125" style="28"/>
  </cols>
  <sheetData>
    <row r="1" spans="1:17" s="44" customFormat="1" ht="48.75" customHeight="1">
      <c r="A1" s="46" t="s">
        <v>59</v>
      </c>
      <c r="B1" s="47" t="s">
        <v>61</v>
      </c>
      <c r="C1" s="47"/>
      <c r="D1" s="47"/>
      <c r="E1" s="47"/>
    </row>
    <row r="2" spans="1:17" s="44" customFormat="1" ht="40.5" customHeight="1">
      <c r="A2" s="68" t="s">
        <v>60</v>
      </c>
      <c r="B2" s="68"/>
      <c r="C2" s="68"/>
      <c r="D2" s="68"/>
    </row>
    <row r="3" spans="1:17" ht="18">
      <c r="A3" s="73" t="s">
        <v>57</v>
      </c>
      <c r="B3" s="74"/>
    </row>
    <row r="4" spans="1:17" ht="18">
      <c r="A4" s="4" t="s">
        <v>28</v>
      </c>
      <c r="B4" s="5"/>
    </row>
    <row r="5" spans="1:17" ht="18.75" thickBot="1">
      <c r="A5" s="4" t="s">
        <v>29</v>
      </c>
      <c r="B5" s="5"/>
    </row>
    <row r="6" spans="1:17" ht="5.0999999999999996" customHeight="1">
      <c r="A6" s="29"/>
      <c r="B6" s="30"/>
    </row>
    <row r="7" spans="1:17" ht="21" customHeight="1">
      <c r="A7" s="31" t="s">
        <v>36</v>
      </c>
      <c r="B7" s="32" t="s">
        <v>58</v>
      </c>
    </row>
    <row r="8" spans="1:17" ht="4.5" customHeight="1" thickBot="1">
      <c r="A8" s="33"/>
      <c r="B8" s="34"/>
    </row>
    <row r="9" spans="1:17" ht="5.0999999999999996" customHeight="1" thickBot="1">
      <c r="A9" s="35"/>
      <c r="B9" s="36"/>
    </row>
    <row r="10" spans="1:17">
      <c r="A10" s="56" t="s">
        <v>45</v>
      </c>
      <c r="B10" s="57">
        <f>SUM(B11:B36)</f>
        <v>1679.5100052999996</v>
      </c>
      <c r="C10" s="37"/>
    </row>
    <row r="11" spans="1:17">
      <c r="A11" s="50" t="s">
        <v>0</v>
      </c>
      <c r="B11" s="51">
        <v>35.437493379999999</v>
      </c>
      <c r="F11" s="38"/>
      <c r="H11" s="39"/>
      <c r="I11" s="39"/>
      <c r="J11" s="39"/>
      <c r="K11" s="38"/>
      <c r="L11" s="38"/>
      <c r="M11" s="38"/>
      <c r="N11" s="38"/>
      <c r="O11" s="40"/>
      <c r="Q11" s="38"/>
    </row>
    <row r="12" spans="1:17">
      <c r="A12" s="50" t="s">
        <v>1</v>
      </c>
      <c r="B12" s="51">
        <v>0</v>
      </c>
      <c r="F12" s="38"/>
      <c r="H12" s="39"/>
      <c r="I12" s="39"/>
      <c r="J12" s="39"/>
      <c r="K12" s="38"/>
      <c r="L12" s="38"/>
      <c r="M12" s="38"/>
      <c r="N12" s="38"/>
      <c r="O12" s="40"/>
      <c r="Q12" s="38"/>
    </row>
    <row r="13" spans="1:17">
      <c r="A13" s="50" t="s">
        <v>2</v>
      </c>
      <c r="B13" s="51">
        <v>0</v>
      </c>
      <c r="F13" s="38"/>
      <c r="H13" s="39"/>
      <c r="I13" s="39"/>
      <c r="J13" s="39"/>
      <c r="K13" s="38"/>
      <c r="L13" s="38"/>
      <c r="M13" s="38"/>
      <c r="N13" s="38"/>
      <c r="O13" s="40"/>
      <c r="Q13" s="38"/>
    </row>
    <row r="14" spans="1:17">
      <c r="A14" s="50" t="s">
        <v>3</v>
      </c>
      <c r="B14" s="51">
        <v>415.72555412999998</v>
      </c>
      <c r="F14" s="38"/>
      <c r="H14" s="39"/>
      <c r="I14" s="39"/>
      <c r="J14" s="39"/>
      <c r="K14" s="38"/>
      <c r="L14" s="38"/>
      <c r="M14" s="38"/>
      <c r="N14" s="38"/>
      <c r="O14" s="40"/>
      <c r="Q14" s="38"/>
    </row>
    <row r="15" spans="1:17">
      <c r="A15" s="50" t="s">
        <v>4</v>
      </c>
      <c r="B15" s="51">
        <v>0</v>
      </c>
      <c r="F15" s="38"/>
      <c r="H15" s="39"/>
      <c r="I15" s="39"/>
      <c r="J15" s="39"/>
      <c r="K15" s="38"/>
      <c r="L15" s="38"/>
      <c r="M15" s="38"/>
      <c r="N15" s="38"/>
      <c r="O15" s="40"/>
      <c r="Q15" s="38"/>
    </row>
    <row r="16" spans="1:17">
      <c r="A16" s="50" t="s">
        <v>5</v>
      </c>
      <c r="B16" s="51">
        <v>48.557756509999997</v>
      </c>
      <c r="F16" s="38"/>
      <c r="H16" s="39"/>
      <c r="I16" s="39"/>
      <c r="J16" s="39"/>
      <c r="K16" s="38"/>
      <c r="L16" s="38"/>
      <c r="M16" s="38"/>
      <c r="N16" s="38"/>
      <c r="O16" s="40"/>
      <c r="Q16" s="38"/>
    </row>
    <row r="17" spans="1:17">
      <c r="A17" s="50" t="s">
        <v>6</v>
      </c>
      <c r="B17" s="51">
        <v>1.7843173999999999</v>
      </c>
      <c r="F17" s="38"/>
      <c r="H17" s="39"/>
      <c r="I17" s="39"/>
      <c r="J17" s="39"/>
      <c r="K17" s="38"/>
      <c r="L17" s="38"/>
      <c r="M17" s="38"/>
      <c r="N17" s="38"/>
      <c r="O17" s="40"/>
      <c r="Q17" s="38"/>
    </row>
    <row r="18" spans="1:17">
      <c r="A18" s="50" t="s">
        <v>7</v>
      </c>
      <c r="B18" s="51">
        <v>0</v>
      </c>
      <c r="F18" s="38"/>
      <c r="H18" s="39"/>
      <c r="I18" s="39"/>
      <c r="J18" s="39"/>
      <c r="K18" s="38"/>
      <c r="L18" s="38"/>
      <c r="M18" s="38"/>
      <c r="N18" s="38"/>
      <c r="O18" s="40"/>
      <c r="Q18" s="38"/>
    </row>
    <row r="19" spans="1:17">
      <c r="A19" s="50" t="s">
        <v>8</v>
      </c>
      <c r="B19" s="51">
        <v>1.9371878</v>
      </c>
      <c r="F19" s="38"/>
      <c r="H19" s="39"/>
      <c r="I19" s="39"/>
      <c r="J19" s="39"/>
      <c r="K19" s="38"/>
      <c r="L19" s="38"/>
      <c r="M19" s="38"/>
      <c r="N19" s="38"/>
      <c r="O19" s="40"/>
      <c r="Q19" s="38"/>
    </row>
    <row r="20" spans="1:17">
      <c r="A20" s="50" t="s">
        <v>9</v>
      </c>
      <c r="B20" s="51">
        <v>0</v>
      </c>
      <c r="F20" s="38"/>
      <c r="H20" s="39"/>
      <c r="I20" s="39"/>
      <c r="J20" s="39"/>
      <c r="K20" s="38"/>
      <c r="L20" s="38"/>
      <c r="M20" s="38"/>
      <c r="N20" s="38"/>
      <c r="O20" s="40"/>
      <c r="Q20" s="38"/>
    </row>
    <row r="21" spans="1:17">
      <c r="A21" s="50" t="s">
        <v>10</v>
      </c>
      <c r="B21" s="51">
        <v>0</v>
      </c>
      <c r="F21" s="38"/>
      <c r="H21" s="39"/>
      <c r="I21" s="39"/>
      <c r="J21" s="39"/>
      <c r="K21" s="38"/>
      <c r="L21" s="38"/>
      <c r="M21" s="38"/>
      <c r="N21" s="38"/>
      <c r="O21" s="40"/>
      <c r="Q21" s="38"/>
    </row>
    <row r="22" spans="1:17">
      <c r="A22" s="50" t="s">
        <v>11</v>
      </c>
      <c r="B22" s="51">
        <v>0</v>
      </c>
      <c r="F22" s="38"/>
      <c r="H22" s="39"/>
      <c r="I22" s="39"/>
      <c r="J22" s="39"/>
      <c r="K22" s="38"/>
      <c r="L22" s="38"/>
      <c r="M22" s="38"/>
      <c r="N22" s="38"/>
      <c r="O22" s="40"/>
      <c r="Q22" s="38"/>
    </row>
    <row r="23" spans="1:17">
      <c r="A23" s="50" t="s">
        <v>12</v>
      </c>
      <c r="B23" s="51">
        <v>4.08302093</v>
      </c>
      <c r="F23" s="38"/>
      <c r="H23" s="39"/>
      <c r="I23" s="39"/>
      <c r="J23" s="39"/>
      <c r="K23" s="38"/>
      <c r="L23" s="38"/>
      <c r="M23" s="38"/>
      <c r="N23" s="38"/>
      <c r="O23" s="40"/>
      <c r="Q23" s="38"/>
    </row>
    <row r="24" spans="1:17">
      <c r="A24" s="50" t="s">
        <v>13</v>
      </c>
      <c r="B24" s="51">
        <v>37.510914700000001</v>
      </c>
      <c r="F24" s="38"/>
      <c r="H24" s="39"/>
      <c r="I24" s="39"/>
      <c r="J24" s="39"/>
      <c r="K24" s="38"/>
      <c r="L24" s="38"/>
      <c r="M24" s="38"/>
      <c r="N24" s="38"/>
      <c r="O24" s="40"/>
      <c r="Q24" s="38"/>
    </row>
    <row r="25" spans="1:17">
      <c r="A25" s="50" t="s">
        <v>14</v>
      </c>
      <c r="B25" s="51">
        <v>0</v>
      </c>
      <c r="F25" s="38"/>
      <c r="H25" s="39"/>
      <c r="I25" s="39"/>
      <c r="J25" s="39"/>
      <c r="K25" s="38"/>
      <c r="L25" s="38"/>
      <c r="M25" s="38"/>
      <c r="N25" s="38"/>
      <c r="O25" s="40"/>
      <c r="Q25" s="38"/>
    </row>
    <row r="26" spans="1:17">
      <c r="A26" s="50" t="s">
        <v>15</v>
      </c>
      <c r="B26" s="51">
        <v>349.63874676999995</v>
      </c>
      <c r="F26" s="38"/>
      <c r="H26" s="39"/>
      <c r="I26" s="39"/>
      <c r="J26" s="39"/>
      <c r="K26" s="38"/>
      <c r="L26" s="38"/>
      <c r="M26" s="38"/>
      <c r="N26" s="38"/>
      <c r="O26" s="40"/>
      <c r="Q26" s="38"/>
    </row>
    <row r="27" spans="1:17">
      <c r="A27" s="50" t="s">
        <v>16</v>
      </c>
      <c r="B27" s="51">
        <v>277.96289144000002</v>
      </c>
      <c r="F27" s="38"/>
      <c r="H27" s="39"/>
      <c r="I27" s="39"/>
      <c r="J27" s="39"/>
      <c r="K27" s="38"/>
      <c r="L27" s="38"/>
      <c r="M27" s="38"/>
      <c r="N27" s="38"/>
      <c r="O27" s="40"/>
      <c r="Q27" s="38"/>
    </row>
    <row r="28" spans="1:17">
      <c r="A28" s="50" t="s">
        <v>17</v>
      </c>
      <c r="B28" s="51">
        <v>0</v>
      </c>
      <c r="F28" s="38"/>
      <c r="H28" s="39"/>
      <c r="I28" s="39"/>
      <c r="J28" s="39"/>
      <c r="K28" s="38"/>
      <c r="L28" s="38"/>
      <c r="M28" s="38"/>
      <c r="N28" s="38"/>
      <c r="O28" s="40"/>
      <c r="Q28" s="38"/>
    </row>
    <row r="29" spans="1:17">
      <c r="A29" s="50" t="s">
        <v>18</v>
      </c>
      <c r="B29" s="51">
        <v>1.68946029</v>
      </c>
      <c r="F29" s="38"/>
      <c r="H29" s="39"/>
      <c r="I29" s="39"/>
      <c r="J29" s="39"/>
      <c r="K29" s="38"/>
      <c r="L29" s="38"/>
      <c r="M29" s="38"/>
      <c r="N29" s="38"/>
      <c r="O29" s="40"/>
      <c r="Q29" s="38"/>
    </row>
    <row r="30" spans="1:17">
      <c r="A30" s="50" t="s">
        <v>19</v>
      </c>
      <c r="B30" s="51">
        <v>329.16469295999997</v>
      </c>
      <c r="F30" s="38"/>
      <c r="H30" s="39"/>
      <c r="I30" s="39"/>
      <c r="J30" s="39"/>
      <c r="K30" s="38"/>
      <c r="L30" s="38"/>
      <c r="M30" s="38"/>
      <c r="N30" s="38"/>
      <c r="O30" s="40"/>
      <c r="Q30" s="38"/>
    </row>
    <row r="31" spans="1:17">
      <c r="A31" s="50" t="s">
        <v>20</v>
      </c>
      <c r="B31" s="51">
        <v>1.6942466299999999</v>
      </c>
      <c r="F31" s="38"/>
      <c r="H31" s="39"/>
      <c r="I31" s="39"/>
      <c r="J31" s="39"/>
      <c r="K31" s="38"/>
      <c r="L31" s="38"/>
      <c r="M31" s="38"/>
      <c r="N31" s="38"/>
      <c r="O31" s="40"/>
      <c r="Q31" s="38"/>
    </row>
    <row r="32" spans="1:17">
      <c r="A32" s="50" t="s">
        <v>21</v>
      </c>
      <c r="B32" s="51">
        <v>0</v>
      </c>
      <c r="F32" s="38"/>
      <c r="H32" s="39"/>
      <c r="I32" s="39"/>
      <c r="J32" s="39"/>
      <c r="K32" s="38"/>
      <c r="L32" s="38"/>
      <c r="M32" s="38"/>
      <c r="N32" s="38"/>
      <c r="O32" s="40"/>
      <c r="Q32" s="38"/>
    </row>
    <row r="33" spans="1:17">
      <c r="A33" s="50" t="s">
        <v>22</v>
      </c>
      <c r="B33" s="51">
        <v>1.2220027499999999</v>
      </c>
      <c r="F33" s="38"/>
      <c r="H33" s="39"/>
      <c r="I33" s="39"/>
      <c r="J33" s="39"/>
      <c r="K33" s="38"/>
      <c r="L33" s="38"/>
      <c r="M33" s="38"/>
      <c r="N33" s="38"/>
      <c r="O33" s="40"/>
      <c r="Q33" s="38"/>
    </row>
    <row r="34" spans="1:17">
      <c r="A34" s="50" t="s">
        <v>23</v>
      </c>
      <c r="B34" s="51">
        <v>0.16790748999999999</v>
      </c>
      <c r="F34" s="38"/>
      <c r="H34" s="39"/>
      <c r="I34" s="39"/>
      <c r="J34" s="39"/>
      <c r="K34" s="38"/>
      <c r="L34" s="38"/>
      <c r="M34" s="38"/>
      <c r="N34" s="38"/>
      <c r="O34" s="40"/>
      <c r="Q34" s="38"/>
    </row>
    <row r="35" spans="1:17">
      <c r="A35" s="50" t="s">
        <v>24</v>
      </c>
      <c r="B35" s="51">
        <v>168.76275522</v>
      </c>
      <c r="H35" s="39"/>
      <c r="I35" s="39"/>
      <c r="J35" s="39"/>
      <c r="K35" s="38"/>
      <c r="L35" s="38"/>
      <c r="M35" s="38"/>
      <c r="N35" s="38"/>
      <c r="O35" s="40"/>
      <c r="Q35" s="38"/>
    </row>
    <row r="36" spans="1:17">
      <c r="A36" s="50" t="s">
        <v>25</v>
      </c>
      <c r="B36" s="51">
        <v>4.1710569</v>
      </c>
      <c r="F36" s="38"/>
      <c r="H36" s="39"/>
      <c r="I36" s="39"/>
      <c r="J36" s="39"/>
      <c r="K36" s="38"/>
      <c r="L36" s="38"/>
      <c r="M36" s="38"/>
      <c r="N36" s="38"/>
      <c r="O36" s="40"/>
      <c r="Q36" s="38"/>
    </row>
    <row r="37" spans="1:17" ht="5.0999999999999996" customHeight="1" thickBot="1">
      <c r="A37" s="58"/>
      <c r="B37" s="58"/>
    </row>
    <row r="38" spans="1:17" ht="13.5" customHeight="1">
      <c r="A38" s="55" t="s">
        <v>48</v>
      </c>
      <c r="B38" s="42"/>
    </row>
    <row r="39" spans="1:17" ht="13.5" customHeight="1">
      <c r="A39" s="55" t="s">
        <v>54</v>
      </c>
      <c r="B39" s="42"/>
    </row>
    <row r="40" spans="1:17" ht="13.5" customHeight="1">
      <c r="A40" s="55" t="s">
        <v>50</v>
      </c>
      <c r="B40" s="42"/>
    </row>
    <row r="41" spans="1:17">
      <c r="A41" s="41"/>
      <c r="B41" s="41"/>
    </row>
  </sheetData>
  <mergeCells count="2">
    <mergeCell ref="A3:B3"/>
    <mergeCell ref="A2:D2"/>
  </mergeCells>
  <pageMargins left="0.70866141732283472" right="0.70866141732283472" top="0.74803149606299213" bottom="0.74803149606299213" header="0.31496062992125984" footer="0.31496062992125984"/>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4C19C"/>
    <pageSetUpPr fitToPage="1"/>
  </sheetPr>
  <dimension ref="A1:C18"/>
  <sheetViews>
    <sheetView showGridLines="0" zoomScaleNormal="100" workbookViewId="0">
      <selection activeCell="A27" sqref="A27"/>
    </sheetView>
  </sheetViews>
  <sheetFormatPr baseColWidth="10" defaultColWidth="11.42578125" defaultRowHeight="15"/>
  <cols>
    <col min="1" max="1" width="67.7109375" style="20" customWidth="1"/>
    <col min="2" max="2" width="22.140625" style="20" customWidth="1"/>
    <col min="3" max="16384" width="11.42578125" style="20"/>
  </cols>
  <sheetData>
    <row r="1" spans="1:3" s="44" customFormat="1" ht="48.75" customHeight="1">
      <c r="A1" s="46" t="s">
        <v>59</v>
      </c>
      <c r="B1" s="47" t="s">
        <v>61</v>
      </c>
      <c r="C1" s="47"/>
    </row>
    <row r="2" spans="1:3" s="44" customFormat="1" ht="47.25" customHeight="1">
      <c r="A2" s="68" t="s">
        <v>60</v>
      </c>
      <c r="B2" s="68"/>
    </row>
    <row r="3" spans="1:3" ht="18">
      <c r="A3" s="27" t="s">
        <v>56</v>
      </c>
      <c r="B3" s="4"/>
    </row>
    <row r="4" spans="1:3" ht="18">
      <c r="A4" s="4" t="s">
        <v>28</v>
      </c>
      <c r="B4" s="4"/>
    </row>
    <row r="5" spans="1:3" ht="18">
      <c r="A5" s="4" t="s">
        <v>29</v>
      </c>
      <c r="B5" s="4"/>
    </row>
    <row r="6" spans="1:3" ht="21" customHeight="1">
      <c r="A6" s="26" t="s">
        <v>36</v>
      </c>
      <c r="B6" s="25" t="s">
        <v>55</v>
      </c>
    </row>
    <row r="7" spans="1:3" ht="3.75" customHeight="1" thickBot="1">
      <c r="A7" s="24"/>
      <c r="B7" s="23"/>
    </row>
    <row r="8" spans="1:3" ht="5.0999999999999996" customHeight="1" thickBot="1">
      <c r="A8" s="22"/>
      <c r="B8" s="21"/>
    </row>
    <row r="9" spans="1:3">
      <c r="A9" s="59" t="s">
        <v>45</v>
      </c>
      <c r="B9" s="60">
        <f>+B10</f>
        <v>1679.5100053000001</v>
      </c>
      <c r="C9" s="61"/>
    </row>
    <row r="10" spans="1:3">
      <c r="A10" s="50" t="s">
        <v>15</v>
      </c>
      <c r="B10" s="62">
        <f>SUM(B11:B11)</f>
        <v>1679.5100053000001</v>
      </c>
      <c r="C10" s="61"/>
    </row>
    <row r="11" spans="1:3">
      <c r="A11" s="63" t="s">
        <v>26</v>
      </c>
      <c r="B11" s="62">
        <v>1679.5100053000001</v>
      </c>
      <c r="C11" s="61"/>
    </row>
    <row r="12" spans="1:3" ht="5.0999999999999996" customHeight="1" thickBot="1">
      <c r="A12" s="64"/>
      <c r="B12" s="64"/>
      <c r="C12" s="61"/>
    </row>
    <row r="13" spans="1:3" ht="15.75" customHeight="1">
      <c r="A13" s="55" t="s">
        <v>48</v>
      </c>
      <c r="B13" s="65"/>
      <c r="C13" s="61"/>
    </row>
    <row r="14" spans="1:3" ht="15.75" customHeight="1">
      <c r="A14" s="55" t="s">
        <v>54</v>
      </c>
      <c r="B14" s="65"/>
      <c r="C14" s="61"/>
    </row>
    <row r="15" spans="1:3" ht="15.75" customHeight="1">
      <c r="A15" s="55" t="s">
        <v>50</v>
      </c>
      <c r="B15" s="65"/>
      <c r="C15" s="61"/>
    </row>
    <row r="16" spans="1:3">
      <c r="A16" s="61"/>
      <c r="B16" s="61"/>
      <c r="C16" s="61"/>
    </row>
    <row r="17" spans="1:3">
      <c r="A17" s="61"/>
      <c r="B17" s="61"/>
      <c r="C17" s="61"/>
    </row>
    <row r="18" spans="1:3">
      <c r="A18" s="61"/>
      <c r="B18" s="61"/>
      <c r="C18" s="61"/>
    </row>
  </sheetData>
  <mergeCells count="1">
    <mergeCell ref="A2:B2"/>
  </mergeCells>
  <pageMargins left="0.70866141732283472" right="0.70866141732283472"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 Resumen</vt:lpstr>
      <vt:lpstr>No subsanado</vt:lpstr>
      <vt:lpstr>Reasignación</vt:lpstr>
      <vt:lpstr>'Cuadro 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Usuario</cp:lastModifiedBy>
  <cp:lastPrinted>2022-10-24T22:47:54Z</cp:lastPrinted>
  <dcterms:created xsi:type="dcterms:W3CDTF">2022-10-21T22:31:53Z</dcterms:created>
  <dcterms:modified xsi:type="dcterms:W3CDTF">2022-10-24T22:53:10Z</dcterms:modified>
</cp:coreProperties>
</file>