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Usuario\Documents\Trabajo\Trimestrales\2021\3T\GÉNERO\FINALES\ok\"/>
    </mc:Choice>
  </mc:AlternateContent>
  <xr:revisionPtr revIDLastSave="0" documentId="13_ncr:1_{BD750AF8-B92A-4CCF-BC71-BD2415C09895}" xr6:coauthVersionLast="47" xr6:coauthVersionMax="47" xr10:uidLastSave="{00000000-0000-0000-0000-000000000000}"/>
  <bookViews>
    <workbookView xWindow="-120" yWindow="-120" windowWidth="20730" windowHeight="11310" tabRatio="853" xr2:uid="{00000000-000D-0000-FFFF-FFFF00000000}"/>
  </bookViews>
  <sheets>
    <sheet name="Físico" sheetId="103" r:id="rId1"/>
    <sheet name="Financiero" sheetId="104" r:id="rId2"/>
    <sheet name="1 R001" sheetId="1" r:id="rId3"/>
    <sheet name="4 E015" sheetId="2" r:id="rId4"/>
    <sheet name="4 P006" sheetId="3" r:id="rId5"/>
    <sheet name="4 P022" sheetId="4" r:id="rId6"/>
    <sheet name="4 P024" sheetId="5" r:id="rId7"/>
    <sheet name="5 E002" sheetId="6" r:id="rId8"/>
    <sheet name="5 M001" sheetId="7" r:id="rId9"/>
    <sheet name="5 P005" sheetId="8" r:id="rId10"/>
    <sheet name="6 M001" sheetId="9" r:id="rId11"/>
    <sheet name="7 A900" sheetId="10" r:id="rId12"/>
    <sheet name="8 S053" sheetId="11" r:id="rId13"/>
    <sheet name="8 S290" sheetId="12" r:id="rId14"/>
    <sheet name="8 S292" sheetId="13" r:id="rId15"/>
    <sheet name="8 S293" sheetId="14" r:id="rId16"/>
    <sheet name="8 S304" sheetId="15" r:id="rId17"/>
    <sheet name="9 P001" sheetId="16" r:id="rId18"/>
    <sheet name="10 M001" sheetId="17" r:id="rId19"/>
    <sheet name="10 U007" sheetId="18" r:id="rId20"/>
    <sheet name="11 E010" sheetId="19" r:id="rId21"/>
    <sheet name="11 E021" sheetId="20" r:id="rId22"/>
    <sheet name="11 E032" sheetId="21" r:id="rId23"/>
    <sheet name="11 S072" sheetId="22" r:id="rId24"/>
    <sheet name="11 S243" sheetId="23" r:id="rId25"/>
    <sheet name="11 S247" sheetId="24" r:id="rId26"/>
    <sheet name="11 S283" sheetId="25" r:id="rId27"/>
    <sheet name="11 S311" sheetId="26" r:id="rId28"/>
    <sheet name="12 E010" sheetId="28" r:id="rId29"/>
    <sheet name="12 E022" sheetId="29" r:id="rId30"/>
    <sheet name="12 E023" sheetId="30" r:id="rId31"/>
    <sheet name="12 E025" sheetId="31" r:id="rId32"/>
    <sheet name="12 E036" sheetId="32" r:id="rId33"/>
    <sheet name="12 P016" sheetId="33" r:id="rId34"/>
    <sheet name="12 P018" sheetId="34" r:id="rId35"/>
    <sheet name="12 P020" sheetId="35" r:id="rId36"/>
    <sheet name="12 U008" sheetId="36" r:id="rId37"/>
    <sheet name="13 A006" sheetId="27" r:id="rId38"/>
    <sheet name="14 E002" sheetId="37" r:id="rId39"/>
    <sheet name="14 E003" sheetId="38" r:id="rId40"/>
    <sheet name="14 S280" sheetId="39" r:id="rId41"/>
    <sheet name="15 P005" sheetId="40" r:id="rId42"/>
    <sheet name="15 S177" sheetId="41" r:id="rId43"/>
    <sheet name="15 S273" sheetId="42" r:id="rId44"/>
    <sheet name="15 S281" sheetId="43" r:id="rId45"/>
    <sheet name="16 P002" sheetId="44" r:id="rId46"/>
    <sheet name="16 S046" sheetId="45" r:id="rId47"/>
    <sheet name="16 S219" sheetId="46" r:id="rId48"/>
    <sheet name="18 E010" sheetId="47" r:id="rId49"/>
    <sheet name="18 E568" sheetId="48" r:id="rId50"/>
    <sheet name="18 G003" sheetId="49" r:id="rId51"/>
    <sheet name="18 M001" sheetId="50" r:id="rId52"/>
    <sheet name="18 O001" sheetId="51" r:id="rId53"/>
    <sheet name="18 P008" sheetId="52" r:id="rId54"/>
    <sheet name="19 J014" sheetId="53" r:id="rId55"/>
    <sheet name="20 E016" sheetId="54" r:id="rId56"/>
    <sheet name="20 S155" sheetId="55" r:id="rId57"/>
    <sheet name="20 S174" sheetId="56" r:id="rId58"/>
    <sheet name="20 S176" sheetId="57" r:id="rId59"/>
    <sheet name="20 S287" sheetId="58" r:id="rId60"/>
    <sheet name="20 U012" sheetId="59" r:id="rId61"/>
    <sheet name="20 S285" sheetId="105" r:id="rId62"/>
    <sheet name="21 P001" sheetId="60" r:id="rId63"/>
    <sheet name="22 M001" sheetId="61" r:id="rId64"/>
    <sheet name="22 R003" sheetId="62" r:id="rId65"/>
    <sheet name="22 R005" sheetId="63" r:id="rId66"/>
    <sheet name="22 R008" sheetId="64" r:id="rId67"/>
    <sheet name="22 R009" sheetId="65" r:id="rId68"/>
    <sheet name="22 R010" sheetId="66" r:id="rId69"/>
    <sheet name="22 R011" sheetId="67" r:id="rId70"/>
    <sheet name="35 E013" sheetId="68" r:id="rId71"/>
    <sheet name="35 M001" sheetId="69" r:id="rId72"/>
    <sheet name="36 P001" sheetId="70" r:id="rId73"/>
    <sheet name="38 F003" sheetId="71" r:id="rId74"/>
    <sheet name="38 S190" sheetId="72" r:id="rId75"/>
    <sheet name="40 P002" sheetId="73" r:id="rId76"/>
    <sheet name="43 M001" sheetId="74" r:id="rId77"/>
    <sheet name="45 G001" sheetId="100" r:id="rId78"/>
    <sheet name="45 G002" sheetId="101" r:id="rId79"/>
    <sheet name="45 M001" sheetId="102" r:id="rId80"/>
    <sheet name="47 E033" sheetId="75" r:id="rId81"/>
    <sheet name="47 P010" sheetId="76" r:id="rId82"/>
    <sheet name="47 S010" sheetId="77" r:id="rId83"/>
    <sheet name="47 M001" sheetId="106" r:id="rId84"/>
    <sheet name="47 O001" sheetId="107" r:id="rId85"/>
    <sheet name="47 S249" sheetId="78" r:id="rId86"/>
    <sheet name="48 E011" sheetId="79" r:id="rId87"/>
    <sheet name="48 S303" sheetId="80" r:id="rId88"/>
    <sheet name="49 E009" sheetId="81" r:id="rId89"/>
    <sheet name="49 E010" sheetId="82" r:id="rId90"/>
    <sheet name="49 E011" sheetId="83" r:id="rId91"/>
    <sheet name="49 E013" sheetId="84" r:id="rId92"/>
    <sheet name="49 M001" sheetId="85" r:id="rId93"/>
    <sheet name="50 E001" sheetId="86" r:id="rId94"/>
    <sheet name="50 E007" sheetId="87" r:id="rId95"/>
    <sheet name="50 E011" sheetId="88" r:id="rId96"/>
    <sheet name="51 E036" sheetId="89" r:id="rId97"/>
    <sheet name="51 E043" sheetId="90" r:id="rId98"/>
    <sheet name="52 M001" sheetId="91" r:id="rId99"/>
    <sheet name="53 E561" sheetId="92" r:id="rId100"/>
    <sheet name="53 E579" sheetId="93" r:id="rId101"/>
    <sheet name="53 E580" sheetId="94" r:id="rId102"/>
    <sheet name="53 E581" sheetId="95" r:id="rId103"/>
    <sheet name="53 E582" sheetId="96" r:id="rId104"/>
    <sheet name="53 E585" sheetId="97" r:id="rId105"/>
    <sheet name="53 M001" sheetId="98" r:id="rId106"/>
    <sheet name="53 P552" sheetId="99" r:id="rId107"/>
  </sheets>
  <externalReferences>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s>
  <definedNames>
    <definedName name="\a">#N/A</definedName>
    <definedName name="\b">#N/A</definedName>
    <definedName name="\c" localSheetId="61">#REF!</definedName>
    <definedName name="\c" localSheetId="1">#REF!</definedName>
    <definedName name="\c" localSheetId="0">#REF!</definedName>
    <definedName name="\c">#REF!</definedName>
    <definedName name="\p">#N/A</definedName>
    <definedName name="\s">#N/A</definedName>
    <definedName name="\z" localSheetId="61">#REF!</definedName>
    <definedName name="\z" localSheetId="1">#REF!</definedName>
    <definedName name="\z" localSheetId="0">#REF!</definedName>
    <definedName name="\z">#REF!</definedName>
    <definedName name="_________ABR1">[1]!ABR&amp;[1]!MAY&amp;[1]!JUN&amp;[1]!JUL&amp;[1]!AGO&amp;[1]!SEP</definedName>
    <definedName name="_________AGO1">[1]!AGO&amp;[1]!SEP&amp;[1]!OCT&amp;[1]!NOV&amp;[1]!DIC</definedName>
    <definedName name="_________FEB1">[1]!FEB&amp;[1]!MAR&amp;[1]!ABR&amp;[1]!MAY&amp;[1]!JUN&amp;[1]!JUL</definedName>
    <definedName name="_________JUL1">[1]!JUL&amp;[1]!AGO&amp;[1]!SEP&amp;[1]!OCT&amp;[1]!NOV</definedName>
    <definedName name="_________JUN1">[1]!JUN&amp;[1]!JUL&amp;[1]!AGO&amp;[1]!SEP&amp;[1]!OCT</definedName>
    <definedName name="_________MAR1">[1]!MAR&amp;[1]!ABR&amp;[1]!MAY&amp;[1]!JUN&amp;[1]!JUL&amp;[1]!AGO</definedName>
    <definedName name="_________MAY1">[1]!MAY&amp;[1]!JUN&amp;[1]!JUL&amp;[1]!AGO&amp;[1]!SEP</definedName>
    <definedName name="_________NOV1">[1]!NOV&amp;[1]!DIC</definedName>
    <definedName name="_________OCT1">[1]!OCT&amp;[1]!NOV&amp;[1]!DIC</definedName>
    <definedName name="_________SEP1">[1]!SEP&amp;[1]!OCT&amp;[1]!NOV&amp;[1]!DIC</definedName>
    <definedName name="________cad179" localSheetId="61">'[2]Mod Eco Controlados 99'!#REF!</definedName>
    <definedName name="________cad179" localSheetId="1">'[2]Mod Eco Controlados 99'!#REF!</definedName>
    <definedName name="________cad179" localSheetId="0">'[2]Mod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[1]!FEB&amp;[1]!MAR&amp;[1]!ABR&amp;[1]!MAY&amp;[1]!JUN&amp;[1]!JUL</definedName>
    <definedName name="________JUL1">[1]!JUL&amp;[1]!AGO&amp;[1]!SEP&amp;[1]!OCT&amp;[1]!NOV</definedName>
    <definedName name="________JUN1">[1]!JUN&amp;[1]!JUL&amp;[1]!AGO&amp;[1]!SEP&amp;[1]!OCT</definedName>
    <definedName name="________OCT1">[1]!OCT&amp;[1]!NOV&amp;[1]!DIC</definedName>
    <definedName name="________SEP1">[1]!SEP&amp;[1]!OCT&amp;[1]!NOV&amp;[1]!DIC</definedName>
    <definedName name="________smg97">'[3]Premisa macro'!$E$4</definedName>
    <definedName name="_______ABR1">[1]!ABR&amp;[1]!MAY&amp;[1]!JUN&amp;[1]!JUL&amp;[1]!AGO&amp;[1]!SEP</definedName>
    <definedName name="_______ABR2">[4]edofza4!$C$22</definedName>
    <definedName name="_______AGO1">[1]!AGO&amp;[1]!SEP&amp;[1]!OCT&amp;[1]!NOV&amp;[1]!DIC</definedName>
    <definedName name="_______AGO2">[4]edofza8!$C$22</definedName>
    <definedName name="_______CFD02" localSheetId="61">#REF!</definedName>
    <definedName name="_______CFD02" localSheetId="1">#REF!</definedName>
    <definedName name="_______CFD02" localSheetId="0">#REF!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[1]!FEB&amp;[1]!MAR&amp;[1]!ABR&amp;[1]!MAY&amp;[1]!JUN&amp;[1]!JUL</definedName>
    <definedName name="_______FEB2">[4]edofza2!$C$22</definedName>
    <definedName name="_______JUL1">[1]!JUL&amp;[1]!AGO&amp;[1]!SEP&amp;[1]!OCT&amp;[1]!NOV</definedName>
    <definedName name="_______JUL2">[4]edofza7!$C$22</definedName>
    <definedName name="_______JUN1">[1]!JUN&amp;[1]!JUL&amp;[1]!AGO&amp;[1]!SEP&amp;[1]!OCT</definedName>
    <definedName name="_______JUN2">[4]edofza6!$C$22</definedName>
    <definedName name="_______MAR1">[1]!MAR&amp;[1]!ABR&amp;[1]!MAY&amp;[1]!JUN&amp;[1]!JUL&amp;[1]!AGO</definedName>
    <definedName name="_______MAR2">[4]edofza3!$C$22</definedName>
    <definedName name="_______MAY1">[1]!MAY&amp;[1]!JUN&amp;[1]!JUL&amp;[1]!AGO&amp;[1]!SEP</definedName>
    <definedName name="_______MAY2">[4]edofza5!$C$22</definedName>
    <definedName name="_______NOV1">[1]!NOV&amp;[1]!DIC</definedName>
    <definedName name="_______NOV2">[4]edofza11!$C$43</definedName>
    <definedName name="_______OCT1">[1]!OCT&amp;[1]!NOV&amp;[1]!DIC</definedName>
    <definedName name="_______OCT2">[4]edofza10!$C$22</definedName>
    <definedName name="_______PIB08" localSheetId="61">#REF!</definedName>
    <definedName name="_______PIB08" localSheetId="1">#REF!</definedName>
    <definedName name="_______PIB08" localSheetId="0">#REF!</definedName>
    <definedName name="_______PIB08">#REF!</definedName>
    <definedName name="_______SEP1">[1]!SEP&amp;[1]!OCT&amp;[1]!NOV&amp;[1]!DIC</definedName>
    <definedName name="_______SEP2">[4]edofza9!$C$22</definedName>
    <definedName name="_______smg97">'[5]Premisa macro'!$E$4</definedName>
    <definedName name="_______syt03" localSheetId="61">#REF!</definedName>
    <definedName name="_______syt03" localSheetId="1">#REF!</definedName>
    <definedName name="_______syt03" localSheetId="0">#REF!</definedName>
    <definedName name="_______syt03">#REF!</definedName>
    <definedName name="_______TDC2001">'[6]Tipos de Cambio'!$C$4</definedName>
    <definedName name="______ABR1">[1]!ABR&amp;[1]!MAY&amp;[1]!JUN&amp;[1]!JUL&amp;[1]!AGO&amp;[1]!SEP</definedName>
    <definedName name="______ABR2">[4]edofza4!$C$22</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[1]!FEB&amp;[1]!MAR&amp;[1]!ABR&amp;[1]!MAY&amp;[1]!JUN&amp;[1]!JUL</definedName>
    <definedName name="______FEB2">[4]edofza2!$C$22</definedName>
    <definedName name="______JUL1">[1]!JUL&amp;[1]!AGO&amp;[1]!SEP&amp;[1]!OCT&amp;[1]!NOV</definedName>
    <definedName name="______JUL2">[4]edofza7!$C$22</definedName>
    <definedName name="______JUN1">[1]!JUN&amp;[1]!JUL&amp;[1]!AGO&amp;[1]!SEP&amp;[1]!OCT</definedName>
    <definedName name="______JUN2">[4]edofza6!$C$22</definedName>
    <definedName name="______MAR1">[1]!MAR&amp;[1]!ABR&amp;[1]!MAY&amp;[1]!JUN&amp;[1]!JUL&amp;[1]!AGO</definedName>
    <definedName name="______MAR2">[4]edofza3!$C$22</definedName>
    <definedName name="______MAY1">[1]!MAY&amp;[1]!JUN&amp;[1]!JUL&amp;[1]!AGO&amp;[1]!SEP</definedName>
    <definedName name="______MAY2">[4]edofza5!$C$22</definedName>
    <definedName name="______NOV1">[1]!NOV&amp;[1]!DIC</definedName>
    <definedName name="______NOV2">[4]edofza11!$C$43</definedName>
    <definedName name="______OCT1">[1]!OCT&amp;[1]!NOV&amp;[1]!DIC</definedName>
    <definedName name="______OCT2">[4]edofza10!$C$22</definedName>
    <definedName name="______SEP1">[1]!SEP&amp;[1]!OCT&amp;[1]!NOV&amp;[1]!DIC</definedName>
    <definedName name="______SEP2">[4]edofza9!$C$22</definedName>
    <definedName name="______smg97">'[5]Premisa macro'!$E$4</definedName>
    <definedName name="______TDC2001">'[6]Tipos de Cambio'!$C$4</definedName>
    <definedName name="_____ABR1">[1]!ABR&amp;[1]!MAY&amp;[1]!JUN&amp;[1]!JUL&amp;[1]!AGO&amp;[1]!SEP</definedName>
    <definedName name="_____ABR2">[4]edofza4!$C$22</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[1]!FEB&amp;[1]!MAR&amp;[1]!ABR&amp;[1]!MAY&amp;[1]!JUN&amp;[1]!JUL</definedName>
    <definedName name="_____FEB2">[4]edofza2!$C$22</definedName>
    <definedName name="_____JUL1">[1]!JUL&amp;[1]!AGO&amp;[1]!SEP&amp;[1]!OCT&amp;[1]!NOV</definedName>
    <definedName name="_____JUL2">[4]edofza7!$C$22</definedName>
    <definedName name="_____JUN1">[1]!JUN&amp;[1]!JUL&amp;[1]!AGO&amp;[1]!SEP&amp;[1]!OCT</definedName>
    <definedName name="_____JUN2">[4]edofza6!$C$22</definedName>
    <definedName name="_____MAR1">[1]!MAR&amp;[1]!ABR&amp;[1]!MAY&amp;[1]!JUN&amp;[1]!JUL&amp;[1]!AGO</definedName>
    <definedName name="_____MAR2">[4]edofza3!$C$22</definedName>
    <definedName name="_____MAY1">[1]!MAY&amp;[1]!JUN&amp;[1]!JUL&amp;[1]!AGO&amp;[1]!SEP</definedName>
    <definedName name="_____MAY2">[4]edofza5!$C$22</definedName>
    <definedName name="_____NOV1">[1]!NOV&amp;[1]!DIC</definedName>
    <definedName name="_____NOV2">[4]edofza11!$C$43</definedName>
    <definedName name="_____OCT1">[1]!OCT&amp;[1]!NOV&amp;[1]!DIC</definedName>
    <definedName name="_____OCT2">[4]edofza10!$C$22</definedName>
    <definedName name="_____SEP1">[1]!SEP&amp;[1]!OCT&amp;[1]!NOV&amp;[1]!DIC</definedName>
    <definedName name="_____SEP2">[4]edofza9!$C$22</definedName>
    <definedName name="_____smg97">'[5]Premisa macro'!$E$4</definedName>
    <definedName name="_____TDC2001">'[6]Tipos de Cambio'!$C$4</definedName>
    <definedName name="____ABR1">[1]!ABR&amp;[1]!MAY&amp;[1]!JUN&amp;[1]!JUL&amp;[1]!AGO&amp;[1]!SEP</definedName>
    <definedName name="____ABR2">[4]edofza4!$C$22</definedName>
    <definedName name="____AGO1">[1]!AGO&amp;[1]!SEP&amp;[1]!OCT&amp;[1]!NOV&amp;[1]!DIC</definedName>
    <definedName name="____AGO2">[4]edofza8!$C$22</definedName>
    <definedName name="____ASA96" localSheetId="61">#REF!</definedName>
    <definedName name="____ASA96" localSheetId="1">#REF!</definedName>
    <definedName name="____ASA96" localSheetId="0">#REF!</definedName>
    <definedName name="____ASA96">#REF!</definedName>
    <definedName name="____cad179" localSheetId="61">'[2]Mod Eco Controlados 99'!#REF!</definedName>
    <definedName name="____cad179" localSheetId="1">'[2]Mod Eco Controlados 99'!#REF!</definedName>
    <definedName name="____cad179" localSheetId="0">'[2]Mod Eco Controlados 99'!#REF!</definedName>
    <definedName name="____cad179">'[2]Mod Eco Controlados 99'!#REF!</definedName>
    <definedName name="____CAN2" localSheetId="61" hidden="1">{"Bruto",#N/A,FALSE,"CONV3T.XLS";"Neto",#N/A,FALSE,"CONV3T.XLS";"UnoB",#N/A,FALSE,"CONV3T.XLS";"Bruto",#N/A,FALSE,"CONV4T.XLS";"Neto",#N/A,FALSE,"CONV4T.XLS";"UnoB",#N/A,FALSE,"CONV4T.XLS"}</definedName>
    <definedName name="____CAN2" localSheetId="1" hidden="1">{"Bruto",#N/A,FALSE,"CONV3T.XLS";"Neto",#N/A,FALSE,"CONV3T.XLS";"UnoB",#N/A,FALSE,"CONV3T.XLS";"Bruto",#N/A,FALSE,"CONV4T.XLS";"Neto",#N/A,FALSE,"CONV4T.XLS";"UnoB",#N/A,FALSE,"CONV4T.XLS"}</definedName>
    <definedName name="____CAN2" localSheetId="0"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61"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0"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61">#REF!</definedName>
    <definedName name="____CFD02" localSheetId="1">#REF!</definedName>
    <definedName name="____CFD02" localSheetId="0">#REF!</definedName>
    <definedName name="____CFD02">#REF!</definedName>
    <definedName name="____CFE96" localSheetId="61">#REF!</definedName>
    <definedName name="____CFE96" localSheetId="1">#REF!</definedName>
    <definedName name="____CFE96" localSheetId="0">#REF!</definedName>
    <definedName name="____CFE96">#REF!</definedName>
    <definedName name="____CON96" localSheetId="61">#REF!</definedName>
    <definedName name="____CON96" localSheetId="1">#REF!</definedName>
    <definedName name="____CON96" localSheetId="0">#REF!</definedName>
    <definedName name="____CON96">#REF!</definedName>
    <definedName name="____COR4" localSheetId="61" hidden="1">{"Bruto",#N/A,FALSE,"CONV3T.XLS";"Neto",#N/A,FALSE,"CONV3T.XLS";"UnoB",#N/A,FALSE,"CONV3T.XLS";"Bruto",#N/A,FALSE,"CONV4T.XLS";"Neto",#N/A,FALSE,"CONV4T.XLS";"UnoB",#N/A,FALSE,"CONV4T.XLS"}</definedName>
    <definedName name="____COR4" localSheetId="1" hidden="1">{"Bruto",#N/A,FALSE,"CONV3T.XLS";"Neto",#N/A,FALSE,"CONV3T.XLS";"UnoB",#N/A,FALSE,"CONV3T.XLS";"Bruto",#N/A,FALSE,"CONV4T.XLS";"Neto",#N/A,FALSE,"CONV4T.XLS";"UnoB",#N/A,FALSE,"CONV4T.XLS"}</definedName>
    <definedName name="____COR4" localSheetId="0"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61"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0"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e1" localSheetId="61" hidden="1">{"Bruto",#N/A,FALSE,"CONV3T.XLS";"Neto",#N/A,FALSE,"CONV3T.XLS";"UnoB",#N/A,FALSE,"CONV3T.XLS";"Bruto",#N/A,FALSE,"CONV4T.XLS";"Neto",#N/A,FALSE,"CONV4T.XLS";"UnoB",#N/A,FALSE,"CONV4T.XLS"}</definedName>
    <definedName name="____ee1" localSheetId="1" hidden="1">{"Bruto",#N/A,FALSE,"CONV3T.XLS";"Neto",#N/A,FALSE,"CONV3T.XLS";"UnoB",#N/A,FALSE,"CONV3T.XLS";"Bruto",#N/A,FALSE,"CONV4T.XLS";"Neto",#N/A,FALSE,"CONV4T.XLS";"UnoB",#N/A,FALSE,"CONV4T.XLS"}</definedName>
    <definedName name="____ee1" localSheetId="0"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[4]edofza1!$C$22</definedName>
    <definedName name="____esc2" localSheetId="61" hidden="1">{"Bruto",#N/A,FALSE,"CONV3T.XLS";"Neto",#N/A,FALSE,"CONV3T.XLS";"UnoB",#N/A,FALSE,"CONV3T.XLS";"Bruto",#N/A,FALSE,"CONV4T.XLS";"Neto",#N/A,FALSE,"CONV4T.XLS";"UnoB",#N/A,FALSE,"CONV4T.XLS"}</definedName>
    <definedName name="____esc2" localSheetId="1" hidden="1">{"Bruto",#N/A,FALSE,"CONV3T.XLS";"Neto",#N/A,FALSE,"CONV3T.XLS";"UnoB",#N/A,FALSE,"CONV3T.XLS";"Bruto",#N/A,FALSE,"CONV4T.XLS";"Neto",#N/A,FALSE,"CONV4T.XLS";"UnoB",#N/A,FALSE,"CONV4T.XLS"}</definedName>
    <definedName name="____esc2" localSheetId="0"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61"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0"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[1]!FEB&amp;[1]!MAR&amp;[1]!ABR&amp;[1]!MAY&amp;[1]!JUN&amp;[1]!JUL</definedName>
    <definedName name="____FEB2">[4]edofza2!$C$22</definedName>
    <definedName name="____JUL1">[1]!JUL&amp;[1]!AGO&amp;[1]!SEP&amp;[1]!OCT&amp;[1]!NOV</definedName>
    <definedName name="____JUL2">[4]edofza7!$C$22</definedName>
    <definedName name="____JUN1">[1]!JUN&amp;[1]!JUL&amp;[1]!AGO&amp;[1]!SEP&amp;[1]!OCT</definedName>
    <definedName name="____JUN2">[4]edofza6!$C$22</definedName>
    <definedName name="____MAR1">[1]!MAR&amp;[1]!ABR&amp;[1]!MAY&amp;[1]!JUN&amp;[1]!JUL&amp;[1]!AGO</definedName>
    <definedName name="____MAR2">[4]edofza3!$C$22</definedName>
    <definedName name="____MAY1">[1]!MAY&amp;[1]!JUN&amp;[1]!JUL&amp;[1]!AGO&amp;[1]!SEP</definedName>
    <definedName name="____MAY2">[4]edofza5!$C$22</definedName>
    <definedName name="____mor2" localSheetId="61" hidden="1">{"Bruto",#N/A,FALSE,"CONV3T.XLS";"Neto",#N/A,FALSE,"CONV3T.XLS";"UnoB",#N/A,FALSE,"CONV3T.XLS";"Bruto",#N/A,FALSE,"CONV4T.XLS";"Neto",#N/A,FALSE,"CONV4T.XLS";"UnoB",#N/A,FALSE,"CONV4T.XLS"}</definedName>
    <definedName name="____mor2" localSheetId="1" hidden="1">{"Bruto",#N/A,FALSE,"CONV3T.XLS";"Neto",#N/A,FALSE,"CONV3T.XLS";"UnoB",#N/A,FALSE,"CONV3T.XLS";"Bruto",#N/A,FALSE,"CONV4T.XLS";"Neto",#N/A,FALSE,"CONV4T.XLS";"UnoB",#N/A,FALSE,"CONV4T.XLS"}</definedName>
    <definedName name="____mor2" localSheetId="0"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61"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0"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[1]!NOV&amp;[1]!DIC</definedName>
    <definedName name="____NOV2">[4]edofza11!$C$43</definedName>
    <definedName name="____OCT1">[1]!OCT&amp;[1]!NOV&amp;[1]!DIC</definedName>
    <definedName name="____OCT2">[4]edofza10!$C$22</definedName>
    <definedName name="____pa2" localSheetId="61" hidden="1">{"Bruto",#N/A,FALSE,"CONV3T.XLS";"Neto",#N/A,FALSE,"CONV3T.XLS";"UnoB",#N/A,FALSE,"CONV3T.XLS";"Bruto",#N/A,FALSE,"CONV4T.XLS";"Neto",#N/A,FALSE,"CONV4T.XLS";"UnoB",#N/A,FALSE,"CONV4T.XLS"}</definedName>
    <definedName name="____pa2" localSheetId="1" hidden="1">{"Bruto",#N/A,FALSE,"CONV3T.XLS";"Neto",#N/A,FALSE,"CONV3T.XLS";"UnoB",#N/A,FALSE,"CONV3T.XLS";"Bruto",#N/A,FALSE,"CONV4T.XLS";"Neto",#N/A,FALSE,"CONV4T.XLS";"UnoB",#N/A,FALSE,"CONV4T.XLS"}</definedName>
    <definedName name="____pa2" localSheetId="0"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61"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0"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61">#REF!</definedName>
    <definedName name="____PEM96" localSheetId="1">#REF!</definedName>
    <definedName name="____PEM96" localSheetId="0">#REF!</definedName>
    <definedName name="____PEM96">#REF!</definedName>
    <definedName name="____PIB08" localSheetId="61">#REF!</definedName>
    <definedName name="____PIB08" localSheetId="1">#REF!</definedName>
    <definedName name="____PIB08" localSheetId="0">#REF!</definedName>
    <definedName name="____PIB08">#REF!</definedName>
    <definedName name="____PIP96" localSheetId="61">#REF!</definedName>
    <definedName name="____PIP96" localSheetId="1">#REF!</definedName>
    <definedName name="____PIP96" localSheetId="0">#REF!</definedName>
    <definedName name="____PIP96">#REF!</definedName>
    <definedName name="____SEP1">[1]!SEP&amp;[1]!OCT&amp;[1]!NOV&amp;[1]!DIC</definedName>
    <definedName name="____SEP2">[4]edofza9!$C$22</definedName>
    <definedName name="____smg97">'[5]Premisa macro'!$E$4</definedName>
    <definedName name="____syt03" localSheetId="61">#REF!</definedName>
    <definedName name="____syt03" localSheetId="1">#REF!</definedName>
    <definedName name="____syt03" localSheetId="0">#REF!</definedName>
    <definedName name="____syt03">#REF!</definedName>
    <definedName name="____TDC2001">'[6]Tipos de Cambio'!$C$4</definedName>
    <definedName name="____tul2" localSheetId="61" hidden="1">{"Bruto",#N/A,FALSE,"CONV3T.XLS";"Neto",#N/A,FALSE,"CONV3T.XLS";"UnoB",#N/A,FALSE,"CONV3T.XLS";"Bruto",#N/A,FALSE,"CONV4T.XLS";"Neto",#N/A,FALSE,"CONV4T.XLS";"UnoB",#N/A,FALSE,"CONV4T.XLS"}</definedName>
    <definedName name="____tul2" localSheetId="1" hidden="1">{"Bruto",#N/A,FALSE,"CONV3T.XLS";"Neto",#N/A,FALSE,"CONV3T.XLS";"UnoB",#N/A,FALSE,"CONV3T.XLS";"Bruto",#N/A,FALSE,"CONV4T.XLS";"Neto",#N/A,FALSE,"CONV4T.XLS";"UnoB",#N/A,FALSE,"CONV4T.XLS"}</definedName>
    <definedName name="____tul2" localSheetId="0"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61"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0"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61"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0"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[7]!ABR&amp;[7]!MAY&amp;[7]!JUN&amp;[7]!JUL&amp;[7]!AGO&amp;[7]!SEP</definedName>
    <definedName name="___ABR2">[4]edofza4!$C$22</definedName>
    <definedName name="___AGO1">[7]!AGO&amp;[7]!SEP&amp;[7]!OCT&amp;[7]!NOV&amp;[7]!DIC</definedName>
    <definedName name="___AGO2">[4]edofza8!$C$22</definedName>
    <definedName name="___ASA96" localSheetId="61">#REF!</definedName>
    <definedName name="___ASA96" localSheetId="1">#REF!</definedName>
    <definedName name="___ASA96" localSheetId="0">#REF!</definedName>
    <definedName name="___ASA96">#REF!</definedName>
    <definedName name="___cad179" localSheetId="61">'[2]Mod Eco Controlados 99'!#REF!</definedName>
    <definedName name="___cad179" localSheetId="1">'[2]Mod Eco Controlados 99'!#REF!</definedName>
    <definedName name="___cad179" localSheetId="0">'[2]Mod Eco Controlados 99'!#REF!</definedName>
    <definedName name="___cad179">'[2]Mod Eco Controlados 99'!#REF!</definedName>
    <definedName name="___CAN2" localSheetId="61" hidden="1">{"Bruto",#N/A,FALSE,"CONV3T.XLS";"Neto",#N/A,FALSE,"CONV3T.XLS";"UnoB",#N/A,FALSE,"CONV3T.XLS";"Bruto",#N/A,FALSE,"CONV4T.XLS";"Neto",#N/A,FALSE,"CONV4T.XLS";"UnoB",#N/A,FALSE,"CONV4T.XLS"}</definedName>
    <definedName name="___CAN2" localSheetId="1" hidden="1">{"Bruto",#N/A,FALSE,"CONV3T.XLS";"Neto",#N/A,FALSE,"CONV3T.XLS";"UnoB",#N/A,FALSE,"CONV3T.XLS";"Bruto",#N/A,FALSE,"CONV4T.XLS";"Neto",#N/A,FALSE,"CONV4T.XLS";"UnoB",#N/A,FALSE,"CONV4T.XLS"}</definedName>
    <definedName name="___CAN2" localSheetId="0"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61"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0"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61">#REF!</definedName>
    <definedName name="___CFD02" localSheetId="1">#REF!</definedName>
    <definedName name="___CFD02" localSheetId="0">#REF!</definedName>
    <definedName name="___CFD02">#REF!</definedName>
    <definedName name="___CFE96" localSheetId="61">#REF!</definedName>
    <definedName name="___CFE96" localSheetId="1">#REF!</definedName>
    <definedName name="___CFE96" localSheetId="0">#REF!</definedName>
    <definedName name="___CFE96">#REF!</definedName>
    <definedName name="___CON96" localSheetId="61">#REF!</definedName>
    <definedName name="___CON96" localSheetId="1">#REF!</definedName>
    <definedName name="___CON96" localSheetId="0">#REF!</definedName>
    <definedName name="___CON96">#REF!</definedName>
    <definedName name="___COR4" localSheetId="61" hidden="1">{"Bruto",#N/A,FALSE,"CONV3T.XLS";"Neto",#N/A,FALSE,"CONV3T.XLS";"UnoB",#N/A,FALSE,"CONV3T.XLS";"Bruto",#N/A,FALSE,"CONV4T.XLS";"Neto",#N/A,FALSE,"CONV4T.XLS";"UnoB",#N/A,FALSE,"CONV4T.XLS"}</definedName>
    <definedName name="___COR4" localSheetId="1" hidden="1">{"Bruto",#N/A,FALSE,"CONV3T.XLS";"Neto",#N/A,FALSE,"CONV3T.XLS";"UnoB",#N/A,FALSE,"CONV3T.XLS";"Bruto",#N/A,FALSE,"CONV4T.XLS";"Neto",#N/A,FALSE,"CONV4T.XLS";"UnoB",#N/A,FALSE,"CONV4T.XLS"}</definedName>
    <definedName name="___COR4" localSheetId="0"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61"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0"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e1" localSheetId="61" hidden="1">{"Bruto",#N/A,FALSE,"CONV3T.XLS";"Neto",#N/A,FALSE,"CONV3T.XLS";"UnoB",#N/A,FALSE,"CONV3T.XLS";"Bruto",#N/A,FALSE,"CONV4T.XLS";"Neto",#N/A,FALSE,"CONV4T.XLS";"UnoB",#N/A,FALSE,"CONV4T.XLS"}</definedName>
    <definedName name="___ee1" localSheetId="1" hidden="1">{"Bruto",#N/A,FALSE,"CONV3T.XLS";"Neto",#N/A,FALSE,"CONV3T.XLS";"UnoB",#N/A,FALSE,"CONV3T.XLS";"Bruto",#N/A,FALSE,"CONV4T.XLS";"Neto",#N/A,FALSE,"CONV4T.XLS";"UnoB",#N/A,FALSE,"CONV4T.XLS"}</definedName>
    <definedName name="___ee1" localSheetId="0"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[4]edofza1!$C$22</definedName>
    <definedName name="___esc2" localSheetId="61" hidden="1">{"Bruto",#N/A,FALSE,"CONV3T.XLS";"Neto",#N/A,FALSE,"CONV3T.XLS";"UnoB",#N/A,FALSE,"CONV3T.XLS";"Bruto",#N/A,FALSE,"CONV4T.XLS";"Neto",#N/A,FALSE,"CONV4T.XLS";"UnoB",#N/A,FALSE,"CONV4T.XLS"}</definedName>
    <definedName name="___esc2" localSheetId="1" hidden="1">{"Bruto",#N/A,FALSE,"CONV3T.XLS";"Neto",#N/A,FALSE,"CONV3T.XLS";"UnoB",#N/A,FALSE,"CONV3T.XLS";"Bruto",#N/A,FALSE,"CONV4T.XLS";"Neto",#N/A,FALSE,"CONV4T.XLS";"UnoB",#N/A,FALSE,"CONV4T.XLS"}</definedName>
    <definedName name="___esc2" localSheetId="0"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61"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0"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[7]!FEB&amp;[7]!MAR&amp;[7]!ABR&amp;[7]!MAY&amp;[7]!JUN&amp;[7]!JUL</definedName>
    <definedName name="___FEB2">[4]edofza2!$C$22</definedName>
    <definedName name="___JUL1">[7]!JUL&amp;[7]!AGO&amp;[7]!SEP&amp;[7]!OCT&amp;[7]!NOV</definedName>
    <definedName name="___JUL2">[4]edofza7!$C$22</definedName>
    <definedName name="___JUN1">[7]!JUN&amp;[7]!JUL&amp;[7]!AGO&amp;[7]!SEP&amp;[7]!OCT</definedName>
    <definedName name="___JUN2">[4]edofza6!$C$22</definedName>
    <definedName name="___MAR1">[7]!MAR&amp;[7]!ABR&amp;[7]!MAY&amp;[7]!JUN&amp;[7]!JUL&amp;[7]!AGO</definedName>
    <definedName name="___MAR2">[4]edofza3!$C$22</definedName>
    <definedName name="___MAY1">[7]!MAY&amp;[7]!JUN&amp;[7]!JUL&amp;[7]!AGO&amp;[7]!SEP</definedName>
    <definedName name="___MAY2">[4]edofza5!$C$22</definedName>
    <definedName name="___mor2" localSheetId="61" hidden="1">{"Bruto",#N/A,FALSE,"CONV3T.XLS";"Neto",#N/A,FALSE,"CONV3T.XLS";"UnoB",#N/A,FALSE,"CONV3T.XLS";"Bruto",#N/A,FALSE,"CONV4T.XLS";"Neto",#N/A,FALSE,"CONV4T.XLS";"UnoB",#N/A,FALSE,"CONV4T.XLS"}</definedName>
    <definedName name="___mor2" localSheetId="1" hidden="1">{"Bruto",#N/A,FALSE,"CONV3T.XLS";"Neto",#N/A,FALSE,"CONV3T.XLS";"UnoB",#N/A,FALSE,"CONV3T.XLS";"Bruto",#N/A,FALSE,"CONV4T.XLS";"Neto",#N/A,FALSE,"CONV4T.XLS";"UnoB",#N/A,FALSE,"CONV4T.XLS"}</definedName>
    <definedName name="___mor2" localSheetId="0"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61"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0"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[7]!NOV&amp;[7]!DIC</definedName>
    <definedName name="___NOV2">[4]edofza11!$C$43</definedName>
    <definedName name="___OCT1">[7]!OCT&amp;[7]!NOV&amp;[7]!DIC</definedName>
    <definedName name="___OCT2">[4]edofza10!$C$22</definedName>
    <definedName name="___pa2" localSheetId="61" hidden="1">{"Bruto",#N/A,FALSE,"CONV3T.XLS";"Neto",#N/A,FALSE,"CONV3T.XLS";"UnoB",#N/A,FALSE,"CONV3T.XLS";"Bruto",#N/A,FALSE,"CONV4T.XLS";"Neto",#N/A,FALSE,"CONV4T.XLS";"UnoB",#N/A,FALSE,"CONV4T.XLS"}</definedName>
    <definedName name="___pa2" localSheetId="1" hidden="1">{"Bruto",#N/A,FALSE,"CONV3T.XLS";"Neto",#N/A,FALSE,"CONV3T.XLS";"UnoB",#N/A,FALSE,"CONV3T.XLS";"Bruto",#N/A,FALSE,"CONV4T.XLS";"Neto",#N/A,FALSE,"CONV4T.XLS";"UnoB",#N/A,FALSE,"CONV4T.XLS"}</definedName>
    <definedName name="___pa2" localSheetId="0"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61"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0"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61">#REF!</definedName>
    <definedName name="___PEM96" localSheetId="1">#REF!</definedName>
    <definedName name="___PEM96" localSheetId="0">#REF!</definedName>
    <definedName name="___PEM96">#REF!</definedName>
    <definedName name="___PIB08" localSheetId="61">#REF!</definedName>
    <definedName name="___PIB08" localSheetId="1">#REF!</definedName>
    <definedName name="___PIB08" localSheetId="0">#REF!</definedName>
    <definedName name="___PIB08">#REF!</definedName>
    <definedName name="___PIP96" localSheetId="61">#REF!</definedName>
    <definedName name="___PIP96" localSheetId="1">#REF!</definedName>
    <definedName name="___PIP96" localSheetId="0">#REF!</definedName>
    <definedName name="___PIP96">#REF!</definedName>
    <definedName name="___SEP1">[7]!SEP&amp;[7]!OCT&amp;[7]!NOV&amp;[7]!DIC</definedName>
    <definedName name="___SEP2">[4]edofza9!$C$22</definedName>
    <definedName name="___smg97">'[5]Premisa macro'!$E$4</definedName>
    <definedName name="___syt03" localSheetId="61">#REF!</definedName>
    <definedName name="___syt03" localSheetId="1">#REF!</definedName>
    <definedName name="___syt03" localSheetId="0">#REF!</definedName>
    <definedName name="___syt03">#REF!</definedName>
    <definedName name="___TDC2001">'[6]Tipos de Cambio'!$C$4</definedName>
    <definedName name="___tul2" localSheetId="61" hidden="1">{"Bruto",#N/A,FALSE,"CONV3T.XLS";"Neto",#N/A,FALSE,"CONV3T.XLS";"UnoB",#N/A,FALSE,"CONV3T.XLS";"Bruto",#N/A,FALSE,"CONV4T.XLS";"Neto",#N/A,FALSE,"CONV4T.XLS";"UnoB",#N/A,FALSE,"CONV4T.XLS"}</definedName>
    <definedName name="___tul2" localSheetId="1" hidden="1">{"Bruto",#N/A,FALSE,"CONV3T.XLS";"Neto",#N/A,FALSE,"CONV3T.XLS";"UnoB",#N/A,FALSE,"CONV3T.XLS";"Bruto",#N/A,FALSE,"CONV4T.XLS";"Neto",#N/A,FALSE,"CONV4T.XLS";"UnoB",#N/A,FALSE,"CONV4T.XLS"}</definedName>
    <definedName name="___tul2" localSheetId="0"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61"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0"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61"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0"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[7]!ABR&amp;[7]!MAY&amp;[7]!JUN&amp;[7]!JUL&amp;[7]!AGO&amp;[7]!SEP</definedName>
    <definedName name="__ABR2">[4]edofza4!$C$22</definedName>
    <definedName name="__AGO1">[1]!AGO&amp;[1]!SEP&amp;[1]!OCT&amp;[1]!NOV&amp;[1]!DIC</definedName>
    <definedName name="__AGO2">[4]edofza8!$C$22</definedName>
    <definedName name="__ASA96" localSheetId="61">#REF!</definedName>
    <definedName name="__ASA96" localSheetId="1">#REF!</definedName>
    <definedName name="__ASA96" localSheetId="0">#REF!</definedName>
    <definedName name="__ASA96">#REF!</definedName>
    <definedName name="__cad179" localSheetId="61">'[2]Mod Eco Controlados 99'!#REF!</definedName>
    <definedName name="__cad179" localSheetId="1">'[2]Mod Eco Controlados 99'!#REF!</definedName>
    <definedName name="__cad179" localSheetId="0">'[2]Mod Eco Controlados 99'!#REF!</definedName>
    <definedName name="__cad179">'[2]Mod Eco Controlados 99'!#REF!</definedName>
    <definedName name="__CAN2" localSheetId="61"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0"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61"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61">#REF!</definedName>
    <definedName name="__CFD02" localSheetId="1">#REF!</definedName>
    <definedName name="__CFD02" localSheetId="0">#REF!</definedName>
    <definedName name="__CFD02">#REF!</definedName>
    <definedName name="__CFE96" localSheetId="61">#REF!</definedName>
    <definedName name="__CFE96" localSheetId="1">#REF!</definedName>
    <definedName name="__CFE96" localSheetId="0">#REF!</definedName>
    <definedName name="__CFE96">#REF!</definedName>
    <definedName name="__CON96" localSheetId="61">#REF!</definedName>
    <definedName name="__CON96" localSheetId="1">#REF!</definedName>
    <definedName name="__CON96" localSheetId="0">#REF!</definedName>
    <definedName name="__CON96">#REF!</definedName>
    <definedName name="__COR4" localSheetId="61"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0"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61"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localSheetId="61"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0"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[4]edofza1!$C$22</definedName>
    <definedName name="__esc2" localSheetId="61"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0"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61"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[7]!FEB&amp;[7]!MAR&amp;[7]!ABR&amp;[7]!MAY&amp;[7]!JUN&amp;[7]!JUL</definedName>
    <definedName name="__FEB2">[4]edofza2!$C$22</definedName>
    <definedName name="__JUL1">[7]!JUL&amp;[7]!AGO&amp;[7]!SEP&amp;[7]!OCT&amp;[7]!NOV</definedName>
    <definedName name="__JUL2">[4]edofza7!$C$22</definedName>
    <definedName name="__JUN1">[7]!JUN&amp;[7]!JUL&amp;[7]!AGO&amp;[7]!SEP&amp;[7]!OCT</definedName>
    <definedName name="__JUN2">[4]edofza6!$C$22</definedName>
    <definedName name="__MAR1">[7]!MAR&amp;[7]!ABR&amp;[7]!MAY&amp;[7]!JUN&amp;[7]!JUL&amp;[7]!AGO</definedName>
    <definedName name="__MAR2">[4]edofza3!$C$22</definedName>
    <definedName name="__MAY1">[7]!MAY&amp;[7]!JUN&amp;[7]!JUL&amp;[7]!AGO&amp;[7]!SEP</definedName>
    <definedName name="__MAY2">[4]edofza5!$C$22</definedName>
    <definedName name="__mor2" localSheetId="61"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0"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61"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[1]!NOV&amp;[1]!DIC</definedName>
    <definedName name="__NOV2">[4]edofza11!$C$43</definedName>
    <definedName name="__OCT1">[1]!OCT&amp;[1]!NOV&amp;[1]!DIC</definedName>
    <definedName name="__OCT2">[4]edofza10!$C$22</definedName>
    <definedName name="__pa2" localSheetId="61"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0"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61"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61">#REF!</definedName>
    <definedName name="__PEM96" localSheetId="1">#REF!</definedName>
    <definedName name="__PEM96" localSheetId="0">#REF!</definedName>
    <definedName name="__PEM96">#REF!</definedName>
    <definedName name="__PIB08" localSheetId="61">#REF!</definedName>
    <definedName name="__PIB08" localSheetId="1">#REF!</definedName>
    <definedName name="__PIB08" localSheetId="0">#REF!</definedName>
    <definedName name="__PIB08">#REF!</definedName>
    <definedName name="__PIP96" localSheetId="61">#REF!</definedName>
    <definedName name="__PIP96" localSheetId="1">#REF!</definedName>
    <definedName name="__PIP96" localSheetId="0">#REF!</definedName>
    <definedName name="__PIP96">#REF!</definedName>
    <definedName name="__SEP1">[1]!SEP&amp;[1]!OCT&amp;[1]!NOV&amp;[1]!DIC</definedName>
    <definedName name="__SEP2">[4]edofza9!$C$22</definedName>
    <definedName name="__smg97">'[5]Premisa macro'!$E$4</definedName>
    <definedName name="__syt03" localSheetId="61">#REF!</definedName>
    <definedName name="__syt03" localSheetId="1">#REF!</definedName>
    <definedName name="__syt03" localSheetId="0">#REF!</definedName>
    <definedName name="__syt03">#REF!</definedName>
    <definedName name="__TDC2001">'[6]Tipos de Cambio'!$C$4</definedName>
    <definedName name="__tul2" localSheetId="61"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0"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61"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61"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1">[8]BANPRO99!#REF!</definedName>
    <definedName name="_3O0504" localSheetId="0">[8]BANPRO99!#REF!</definedName>
    <definedName name="_3O0504">[8]BANPRO99!#REF!</definedName>
    <definedName name="_5000DEF">#N/A</definedName>
    <definedName name="_51542" localSheetId="61" hidden="1">{"Bruto",#N/A,FALSE,"CONV3T.XLS";"Neto",#N/A,FALSE,"CONV3T.XLS";"UnoB",#N/A,FALSE,"CONV3T.XLS";"Bruto",#N/A,FALSE,"CONV4T.XLS";"Neto",#N/A,FALSE,"CONV4T.XLS";"UnoB",#N/A,FALSE,"CONV4T.XLS"}</definedName>
    <definedName name="_51542" localSheetId="1" hidden="1">{"Bruto",#N/A,FALSE,"CONV3T.XLS";"Neto",#N/A,FALSE,"CONV3T.XLS";"UnoB",#N/A,FALSE,"CONV3T.XLS";"Bruto",#N/A,FALSE,"CONV4T.XLS";"Neto",#N/A,FALSE,"CONV4T.XLS";"UnoB",#N/A,FALSE,"CONV4T.XLS"}</definedName>
    <definedName name="_51542" localSheetId="0" hidden="1">{"Bruto",#N/A,FALSE,"CONV3T.XLS";"Neto",#N/A,FALSE,"CONV3T.XLS";"UnoB",#N/A,FALSE,"CONV3T.XLS";"Bruto",#N/A,FALSE,"CONV4T.XLS";"Neto",#N/A,FALSE,"CONV4T.XLS";"UnoB",#N/A,FALSE,"CONV4T.XLS"}</definedName>
    <definedName name="_51542" hidden="1">{"Bruto",#N/A,FALSE,"CONV3T.XLS";"Neto",#N/A,FALSE,"CONV3T.XLS";"UnoB",#N/A,FALSE,"CONV3T.XLS";"Bruto",#N/A,FALSE,"CONV4T.XLS";"Neto",#N/A,FALSE,"CONV4T.XLS";"UnoB",#N/A,FALSE,"CONV4T.XLS"}</definedName>
    <definedName name="_6000">#N/A</definedName>
    <definedName name="_6000DEF">#N/A</definedName>
    <definedName name="_ABR1">[1]!ABR&amp;[1]!MAY&amp;[1]!JUN&amp;[1]!JUL&amp;[1]!AGO&amp;[1]!SEP</definedName>
    <definedName name="_ABR2">[4]edofza4!$C$22</definedName>
    <definedName name="_AGO1">[1]!AGO&amp;[1]!SEP&amp;[1]!OCT&amp;[1]!NOV&amp;[1]!DIC</definedName>
    <definedName name="_AGO2">[4]edofza8!$C$22</definedName>
    <definedName name="_ASA96" localSheetId="61">#REF!</definedName>
    <definedName name="_ASA96" localSheetId="1">#REF!</definedName>
    <definedName name="_ASA96" localSheetId="0">#REF!</definedName>
    <definedName name="_ASA96">#REF!</definedName>
    <definedName name="_base" localSheetId="61">[8]BANPRO99!#REF!</definedName>
    <definedName name="_base" localSheetId="1">[8]BANPRO99!#REF!</definedName>
    <definedName name="_base" localSheetId="0">[8]BANPRO99!#REF!</definedName>
    <definedName name="_base">[8]BANPRO99!#REF!</definedName>
    <definedName name="_cad179" localSheetId="61">'[2]Mod Eco Controlados 99'!#REF!</definedName>
    <definedName name="_cad179" localSheetId="1">'[2]Mod Eco Controlados 99'!#REF!</definedName>
    <definedName name="_cad179" localSheetId="0">'[2]Mod Eco Controlados 99'!#REF!</definedName>
    <definedName name="_cad179">'[2]Mod Eco Controlados 99'!#REF!</definedName>
    <definedName name="_CAN2" localSheetId="61"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0"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61"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61">#REF!</definedName>
    <definedName name="_CFD02" localSheetId="1">#REF!</definedName>
    <definedName name="_CFD02" localSheetId="0">#REF!</definedName>
    <definedName name="_CFD02">#REF!</definedName>
    <definedName name="_CFE96" localSheetId="61">#REF!</definedName>
    <definedName name="_CFE96" localSheetId="1">#REF!</definedName>
    <definedName name="_CFE96" localSheetId="0">#REF!</definedName>
    <definedName name="_CFE96">#REF!</definedName>
    <definedName name="_CON96" localSheetId="61">#REF!</definedName>
    <definedName name="_CON96" localSheetId="1">#REF!</definedName>
    <definedName name="_CON96" localSheetId="0">#REF!</definedName>
    <definedName name="_CON96">#REF!</definedName>
    <definedName name="_COR4" localSheetId="61" hidden="1">{"Bruto",#N/A,FALSE,"CONV3T.XLS";"Neto",#N/A,FALSE,"CONV3T.XLS";"UnoB",#N/A,FALSE,"CONV3T.XLS";"Bruto",#N/A,FALSE,"CONV4T.XLS";"Neto",#N/A,FALSE,"CONV4T.XLS";"UnoB",#N/A,FALSE,"CONV4T.XLS"}</definedName>
    <definedName name="_COR4" localSheetId="1" hidden="1">{"Bruto",#N/A,FALSE,"CONV3T.XLS";"Neto",#N/A,FALSE,"CONV3T.XLS";"UnoB",#N/A,FALSE,"CONV3T.XLS";"Bruto",#N/A,FALSE,"CONV4T.XLS";"Neto",#N/A,FALSE,"CONV4T.XLS";"UnoB",#N/A,FALSE,"CONV4T.XLS"}</definedName>
    <definedName name="_COR4" localSheetId="0"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61"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0"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localSheetId="61"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0"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[4]edofza1!$C$22</definedName>
    <definedName name="_esc2" localSheetId="61"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0"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61"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[1]!FEB&amp;[1]!MAR&amp;[1]!ABR&amp;[1]!MAY&amp;[1]!JUN&amp;[1]!JUL</definedName>
    <definedName name="_FEB2">[4]edofza2!$C$22</definedName>
    <definedName name="_Fill" localSheetId="61" hidden="1">#REF!</definedName>
    <definedName name="_Fill" localSheetId="1" hidden="1">#REF!</definedName>
    <definedName name="_Fill" localSheetId="0" hidden="1">#REF!</definedName>
    <definedName name="_Fill" hidden="1">#REF!</definedName>
    <definedName name="_JUL1">[1]!JUL&amp;[1]!AGO&amp;[1]!SEP&amp;[1]!OCT&amp;[1]!NOV</definedName>
    <definedName name="_JUL2">[4]edofza7!$C$22</definedName>
    <definedName name="_JUN1">[1]!JUN&amp;[1]!JUL&amp;[1]!AGO&amp;[1]!SEP&amp;[1]!OCT</definedName>
    <definedName name="_JUN2">[4]edofza6!$C$22</definedName>
    <definedName name="_Key1" localSheetId="61" hidden="1">#REF!</definedName>
    <definedName name="_Key1" localSheetId="1" hidden="1">#REF!</definedName>
    <definedName name="_Key1" localSheetId="0" hidden="1">#REF!</definedName>
    <definedName name="_Key1" hidden="1">#REF!</definedName>
    <definedName name="_kjljbcsd" localSheetId="61" hidden="1">{"Bruto",#N/A,FALSE,"CONV3T.XLS";"Neto",#N/A,FALSE,"CONV3T.XLS";"UnoB",#N/A,FALSE,"CONV3T.XLS";"Bruto",#N/A,FALSE,"CONV4T.XLS";"Neto",#N/A,FALSE,"CONV4T.XLS";"UnoB",#N/A,FALSE,"CONV4T.XLS"}</definedName>
    <definedName name="_kjljbcsd" localSheetId="1" hidden="1">{"Bruto",#N/A,FALSE,"CONV3T.XLS";"Neto",#N/A,FALSE,"CONV3T.XLS";"UnoB",#N/A,FALSE,"CONV3T.XLS";"Bruto",#N/A,FALSE,"CONV4T.XLS";"Neto",#N/A,FALSE,"CONV4T.XLS";"UnoB",#N/A,FALSE,"CONV4T.XLS"}</definedName>
    <definedName name="_kjljbcsd" localSheetId="0" hidden="1">{"Bruto",#N/A,FALSE,"CONV3T.XLS";"Neto",#N/A,FALSE,"CONV3T.XLS";"UnoB",#N/A,FALSE,"CONV3T.XLS";"Bruto",#N/A,FALSE,"CONV4T.XLS";"Neto",#N/A,FALSE,"CONV4T.XLS";"UnoB",#N/A,FALSE,"CONV4T.XLS"}</definedName>
    <definedName name="_kjljbcsd" hidden="1">{"Bruto",#N/A,FALSE,"CONV3T.XLS";"Neto",#N/A,FALSE,"CONV3T.XLS";"UnoB",#N/A,FALSE,"CONV3T.XLS";"Bruto",#N/A,FALSE,"CONV4T.XLS";"Neto",#N/A,FALSE,"CONV4T.XLS";"UnoB",#N/A,FALSE,"CONV4T.XLS"}</definedName>
    <definedName name="_MAR1">[1]!MAR&amp;[1]!ABR&amp;[1]!MAY&amp;[1]!JUN&amp;[1]!JUL&amp;[1]!AGO</definedName>
    <definedName name="_MAR2">[4]edofza3!$C$22</definedName>
    <definedName name="_MAY1">[1]!MAY&amp;[1]!JUN&amp;[1]!JUL&amp;[1]!AGO&amp;[1]!SEP</definedName>
    <definedName name="_MAY2">[4]edofza5!$C$22</definedName>
    <definedName name="_mor2" localSheetId="61"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0"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61"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[1]!NOV&amp;[1]!DIC</definedName>
    <definedName name="_NOV2">[4]edofza11!$C$43</definedName>
    <definedName name="_OCT1">[1]!OCT&amp;[1]!NOV&amp;[1]!DIC</definedName>
    <definedName name="_OCT2">[4]edofza10!$C$22</definedName>
    <definedName name="_Order1" hidden="1">255</definedName>
    <definedName name="_pa2" localSheetId="61"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0"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61"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61">#REF!</definedName>
    <definedName name="_PEM96" localSheetId="1">#REF!</definedName>
    <definedName name="_PEM96" localSheetId="0">#REF!</definedName>
    <definedName name="_PEM96">#REF!</definedName>
    <definedName name="_PIB08" localSheetId="61">#REF!</definedName>
    <definedName name="_PIB08" localSheetId="1">#REF!</definedName>
    <definedName name="_PIB08" localSheetId="0">#REF!</definedName>
    <definedName name="_PIB08">#REF!</definedName>
    <definedName name="_PIP96" localSheetId="61">#REF!</definedName>
    <definedName name="_PIP96" localSheetId="1">#REF!</definedName>
    <definedName name="_PIP96" localSheetId="0">#REF!</definedName>
    <definedName name="_PIP96">#REF!</definedName>
    <definedName name="_Regression_Int">1</definedName>
    <definedName name="_Regression_X" localSheetId="61" hidden="1">#REF!</definedName>
    <definedName name="_Regression_X" localSheetId="1" hidden="1">#REF!</definedName>
    <definedName name="_Regression_X" localSheetId="0" hidden="1">#REF!</definedName>
    <definedName name="_Regression_X" hidden="1">#REF!</definedName>
    <definedName name="_SEP1">[1]!SEP&amp;[1]!OCT&amp;[1]!NOV&amp;[1]!DIC</definedName>
    <definedName name="_SEP2">[4]edofza9!$C$22</definedName>
    <definedName name="_smg97">'[5]Premisa macro'!$E$4</definedName>
    <definedName name="_Sort" localSheetId="61" hidden="1">#REF!</definedName>
    <definedName name="_Sort" localSheetId="1" hidden="1">#REF!</definedName>
    <definedName name="_Sort" localSheetId="0" hidden="1">#REF!</definedName>
    <definedName name="_Sort" hidden="1">#REF!</definedName>
    <definedName name="_syt03" localSheetId="61">#REF!</definedName>
    <definedName name="_syt03" localSheetId="1">#REF!</definedName>
    <definedName name="_syt03" localSheetId="0">#REF!</definedName>
    <definedName name="_syt03">#REF!</definedName>
    <definedName name="_TDC2001">'[6]Tipos de Cambio'!$C$4</definedName>
    <definedName name="_tul2" localSheetId="61"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0"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61"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61"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61">#REF!</definedName>
    <definedName name="a" localSheetId="1">#REF!</definedName>
    <definedName name="a" localSheetId="0">#REF!</definedName>
    <definedName name="a">#REF!</definedName>
    <definedName name="A_Datos_2008_2009">'[9]Datos 2008_2009'!$A$4:$D$60000</definedName>
    <definedName name="A_Datos_2008_2009_sin_CESENyADUANAS" localSheetId="61">#REF!</definedName>
    <definedName name="A_Datos_2008_2009_sin_CESENyADUANAS" localSheetId="1">#REF!</definedName>
    <definedName name="A_Datos_2008_2009_sin_CESENyADUANAS" localSheetId="0">#REF!</definedName>
    <definedName name="A_Datos_2008_2009_sin_CESENyADUANAS">#REF!</definedName>
    <definedName name="A_impresión_IM" localSheetId="61">#REF!</definedName>
    <definedName name="A_impresión_IM" localSheetId="1">#REF!</definedName>
    <definedName name="A_impresión_IM" localSheetId="0">#REF!</definedName>
    <definedName name="A_impresión_IM">#REF!</definedName>
    <definedName name="AA">[1]!SEP&amp;[1]!OCT&amp;[1]!NOV&amp;[1]!DIC</definedName>
    <definedName name="AA1500_">#N/A</definedName>
    <definedName name="ABR">"; ABRIL.- "&amp;TEXT([10]edofza04!$C$24,"#,##0")</definedName>
    <definedName name="actual">'[5]Régimen financiero'!$E$3</definedName>
    <definedName name="AD" localSheetId="61">[8]BANPRO99!#REF!</definedName>
    <definedName name="AD" localSheetId="1">[8]BANPRO99!#REF!</definedName>
    <definedName name="AD" localSheetId="0">[8]BANPRO99!#REF!</definedName>
    <definedName name="AD">[8]BANPRO99!#REF!</definedName>
    <definedName name="Admva">[11]Administrativa!$B$2:$I$59</definedName>
    <definedName name="AGO">"; AGOSTO.- "&amp;TEXT([10]edofza08!$C$24,"#,##0")</definedName>
    <definedName name="ain" localSheetId="61">#REF!</definedName>
    <definedName name="ain" localSheetId="1">#REF!</definedName>
    <definedName name="ain" localSheetId="0">#REF!</definedName>
    <definedName name="ain">#REF!</definedName>
    <definedName name="Ajuste_SP">[12]Supuestos!$D$7</definedName>
    <definedName name="ampliaciones" localSheetId="61">#REF!</definedName>
    <definedName name="ampliaciones" localSheetId="1">#REF!</definedName>
    <definedName name="ampliaciones" localSheetId="0">#REF!</definedName>
    <definedName name="ampliaciones">#REF!</definedName>
    <definedName name="AÑO">+TEXT(IF(AND(OR(DAY([1]!FECHA)&gt;=1,DAY([1]!FECHA)&lt;=10),MONTH([1]!FECHA)=1),YEAR([1]!FECHA)-1,YEAR([1]!FECHA)),"0")</definedName>
    <definedName name="_xlnm.Print_Area" localSheetId="2">'1 R001'!$B$2:$W$36</definedName>
    <definedName name="_xlnm.Print_Area" localSheetId="18">'10 M001'!$B$2:$W$33</definedName>
    <definedName name="_xlnm.Print_Area" localSheetId="19">'10 U007'!$B$2:$W$33</definedName>
    <definedName name="_xlnm.Print_Area" localSheetId="20">'11 E010'!$B$2:$W$38</definedName>
    <definedName name="_xlnm.Print_Area" localSheetId="21">'11 E021'!$B$2:$W$34</definedName>
    <definedName name="_xlnm.Print_Area" localSheetId="22">'11 E032'!$B$2:$W$34</definedName>
    <definedName name="_xlnm.Print_Area" localSheetId="23">'11 S072'!$B$2:$W$33</definedName>
    <definedName name="_xlnm.Print_Area" localSheetId="24">'11 S243'!$B$2:$W$60</definedName>
    <definedName name="_xlnm.Print_Area" localSheetId="25">'11 S247'!$B$2:$W$36</definedName>
    <definedName name="_xlnm.Print_Area" localSheetId="26">'11 S283'!$B$2:$W$33</definedName>
    <definedName name="_xlnm.Print_Area" localSheetId="27">'11 S311'!$B$2:$W$33</definedName>
    <definedName name="_xlnm.Print_Area" localSheetId="28">'12 E010'!$B$2:$W$54</definedName>
    <definedName name="_xlnm.Print_Area" localSheetId="29">'12 E022'!$B$2:$W$49</definedName>
    <definedName name="_xlnm.Print_Area" localSheetId="30">'12 E023'!$B$2:$W$62</definedName>
    <definedName name="_xlnm.Print_Area" localSheetId="31">'12 E025'!$B$2:$W$37</definedName>
    <definedName name="_xlnm.Print_Area" localSheetId="32">'12 E036'!$B$2:$W$33</definedName>
    <definedName name="_xlnm.Print_Area" localSheetId="33">'12 P016'!$B$2:$W$52</definedName>
    <definedName name="_xlnm.Print_Area" localSheetId="34">'12 P018'!$B$2:$W$33</definedName>
    <definedName name="_xlnm.Print_Area" localSheetId="35">'12 P020'!$B$2:$W$100</definedName>
    <definedName name="_xlnm.Print_Area" localSheetId="36">'12 U008'!$B$2:$W$36</definedName>
    <definedName name="_xlnm.Print_Area" localSheetId="37">'13 A006'!$B$2:$W$35</definedName>
    <definedName name="_xlnm.Print_Area" localSheetId="38">'14 E002'!$B$2:$W$34</definedName>
    <definedName name="_xlnm.Print_Area" localSheetId="39">'14 E003'!$B$2:$W$40</definedName>
    <definedName name="_xlnm.Print_Area" localSheetId="40">'14 S280'!$B$2:$W$33</definedName>
    <definedName name="_xlnm.Print_Area" localSheetId="41">'15 P005'!$B$2:$W$35</definedName>
    <definedName name="_xlnm.Print_Area" localSheetId="42">'15 S177'!$B$2:$W$33</definedName>
    <definedName name="_xlnm.Print_Area" localSheetId="43">'15 S273'!$B$2:$W$39</definedName>
    <definedName name="_xlnm.Print_Area" localSheetId="44">'15 S281'!$B$2:$W$33</definedName>
    <definedName name="_xlnm.Print_Area" localSheetId="45">'16 P002'!$B$2:$W$33</definedName>
    <definedName name="_xlnm.Print_Area" localSheetId="46">'16 S046'!$B$2:$W$36</definedName>
    <definedName name="_xlnm.Print_Area" localSheetId="47">'16 S219'!$B$2:$W$33</definedName>
    <definedName name="_xlnm.Print_Area" localSheetId="48">'18 E010'!$B$2:$W$33</definedName>
    <definedName name="_xlnm.Print_Area" localSheetId="49">'18 E568'!$B$2:$W$34</definedName>
    <definedName name="_xlnm.Print_Area" localSheetId="50">'18 G003'!$B$2:$W$34</definedName>
    <definedName name="_xlnm.Print_Area" localSheetId="51">'18 M001'!$B$2:$W$43</definedName>
    <definedName name="_xlnm.Print_Area" localSheetId="52">'18 O001'!$B$2:$W$33</definedName>
    <definedName name="_xlnm.Print_Area" localSheetId="53">'18 P008'!$B$2:$W$35</definedName>
    <definedName name="_xlnm.Print_Area" localSheetId="54">'19 J014'!$B$2:$W$33</definedName>
    <definedName name="_xlnm.Print_Area" localSheetId="55">'20 E016'!$B$2:$W$33</definedName>
    <definedName name="_xlnm.Print_Area" localSheetId="56">'20 S155'!$B$2:$W$34</definedName>
    <definedName name="_xlnm.Print_Area" localSheetId="57">'20 S174'!$B$2:$W$34</definedName>
    <definedName name="_xlnm.Print_Area" localSheetId="58">'20 S176'!$B$2:$W$33</definedName>
    <definedName name="_xlnm.Print_Area" localSheetId="61">'20 S285'!$B$2:$W$33</definedName>
    <definedName name="_xlnm.Print_Area" localSheetId="59">'20 S287'!$B$2:$W$35</definedName>
    <definedName name="_xlnm.Print_Area" localSheetId="60">'20 U012'!$B$2:$W$37</definedName>
    <definedName name="_xlnm.Print_Area" localSheetId="62">'21 P001'!$B$2:$W$36</definedName>
    <definedName name="_xlnm.Print_Area" localSheetId="63">'22 M001'!$B$2:$W$34</definedName>
    <definedName name="_xlnm.Print_Area" localSheetId="64">'22 R003'!$B$2:$W$39</definedName>
    <definedName name="_xlnm.Print_Area" localSheetId="65">'22 R005'!$B$2:$W$34</definedName>
    <definedName name="_xlnm.Print_Area" localSheetId="66">'22 R008'!$B$2:$W$40</definedName>
    <definedName name="_xlnm.Print_Area" localSheetId="67">'22 R009'!$B$2:$W$34</definedName>
    <definedName name="_xlnm.Print_Area" localSheetId="68">'22 R010'!$B$2:$W$33</definedName>
    <definedName name="_xlnm.Print_Area" localSheetId="69">'22 R011'!$B$2:$W$34</definedName>
    <definedName name="_xlnm.Print_Area" localSheetId="70">'35 E013'!$B$2:$W$46</definedName>
    <definedName name="_xlnm.Print_Area" localSheetId="71">'35 M001'!$B$2:$W$38</definedName>
    <definedName name="_xlnm.Print_Area" localSheetId="72">'36 P001'!$B$2:$W$37</definedName>
    <definedName name="_xlnm.Print_Area" localSheetId="73">'38 F003'!$B$2:$W$38</definedName>
    <definedName name="_xlnm.Print_Area" localSheetId="74">'38 S190'!$B$2:$W$35</definedName>
    <definedName name="_xlnm.Print_Area" localSheetId="3">'4 E015'!$B$2:$W$38</definedName>
    <definedName name="_xlnm.Print_Area" localSheetId="4">'4 P006'!$B$2:$W$33</definedName>
    <definedName name="_xlnm.Print_Area" localSheetId="5">'4 P022'!$B$2:$W$42</definedName>
    <definedName name="_xlnm.Print_Area" localSheetId="6">'4 P024'!$B$2:$W$33</definedName>
    <definedName name="_xlnm.Print_Area" localSheetId="75">'40 P002'!$B$2:$W$40</definedName>
    <definedName name="_xlnm.Print_Area" localSheetId="76">'43 M001'!$B$2:$W$35</definedName>
    <definedName name="_xlnm.Print_Area" localSheetId="77">'45 G001'!$B$2:$W$34</definedName>
    <definedName name="_xlnm.Print_Area" localSheetId="78">'45 G002'!$B$2:$W$34</definedName>
    <definedName name="_xlnm.Print_Area" localSheetId="79">'45 M001'!$B$2:$W$34</definedName>
    <definedName name="_xlnm.Print_Area" localSheetId="80">'47 E033'!$B$2:$W$36</definedName>
    <definedName name="_xlnm.Print_Area" localSheetId="83">'47 M001'!$B$2:$W$33</definedName>
    <definedName name="_xlnm.Print_Area" localSheetId="84">'47 O001'!$B$2:$W$33</definedName>
    <definedName name="_xlnm.Print_Area" localSheetId="81">'47 P010'!$B$2:$W$38</definedName>
    <definedName name="_xlnm.Print_Area" localSheetId="82">'47 S010'!$B$2:$W$34</definedName>
    <definedName name="_xlnm.Print_Area" localSheetId="85">'47 S249'!$B$2:$W$34</definedName>
    <definedName name="_xlnm.Print_Area" localSheetId="86">'48 E011'!$B$2:$W$38</definedName>
    <definedName name="_xlnm.Print_Area" localSheetId="87">'48 S303'!$B$2:$W$33</definedName>
    <definedName name="_xlnm.Print_Area" localSheetId="88">'49 E009'!$B$2:$W$46</definedName>
    <definedName name="_xlnm.Print_Area" localSheetId="89">'49 E010'!$B$2:$W$35</definedName>
    <definedName name="_xlnm.Print_Area" localSheetId="90">'49 E011'!$B$2:$W$35</definedName>
    <definedName name="_xlnm.Print_Area" localSheetId="91">'49 E013'!$B$2:$W$33</definedName>
    <definedName name="_xlnm.Print_Area" localSheetId="92">'49 M001'!$B$2:$W$33</definedName>
    <definedName name="_xlnm.Print_Area" localSheetId="7">'5 E002'!$B$2:$W$36</definedName>
    <definedName name="_xlnm.Print_Area" localSheetId="8">'5 M001'!$B$2:$W$33</definedName>
    <definedName name="_xlnm.Print_Area" localSheetId="9">'5 P005'!$B$2:$W$33</definedName>
    <definedName name="_xlnm.Print_Area" localSheetId="93">'50 E001'!$B$2:$W$37</definedName>
    <definedName name="_xlnm.Print_Area" localSheetId="94">'50 E007'!$B$2:$W$35</definedName>
    <definedName name="_xlnm.Print_Area" localSheetId="95">'50 E011'!$B$2:$W$34</definedName>
    <definedName name="_xlnm.Print_Area" localSheetId="96">'51 E036'!$B$2:$W$38</definedName>
    <definedName name="_xlnm.Print_Area" localSheetId="97">'51 E043'!$B$2:$W$33</definedName>
    <definedName name="_xlnm.Print_Area" localSheetId="98">'52 M001'!$B$2:$W$37</definedName>
    <definedName name="_xlnm.Print_Area" localSheetId="99">'53 E561'!$B$2:$W$35</definedName>
    <definedName name="_xlnm.Print_Area" localSheetId="100">'53 E579'!$B$2:$W$34</definedName>
    <definedName name="_xlnm.Print_Area" localSheetId="101">'53 E580'!$B$2:$W$33</definedName>
    <definedName name="_xlnm.Print_Area" localSheetId="102">'53 E581'!$B$2:$W$33</definedName>
    <definedName name="_xlnm.Print_Area" localSheetId="103">'53 E582'!$B$2:$W$37</definedName>
    <definedName name="_xlnm.Print_Area" localSheetId="104">'53 E585'!$B$2:$W$35</definedName>
    <definedName name="_xlnm.Print_Area" localSheetId="105">'53 M001'!$B$2:$W$38</definedName>
    <definedName name="_xlnm.Print_Area" localSheetId="106">'53 P552'!$B$2:$W$34</definedName>
    <definedName name="_xlnm.Print_Area" localSheetId="10">'6 M001'!$B$2:$W$36</definedName>
    <definedName name="_xlnm.Print_Area" localSheetId="11">'7 A900'!$B$2:$W$51</definedName>
    <definedName name="_xlnm.Print_Area" localSheetId="12">'8 S053'!$B$2:$W$33</definedName>
    <definedName name="_xlnm.Print_Area" localSheetId="13">'8 S290'!$B$2:$W$38</definedName>
    <definedName name="_xlnm.Print_Area" localSheetId="14">'8 S292'!$B$2:$W$33</definedName>
    <definedName name="_xlnm.Print_Area" localSheetId="15">'8 S293'!$B$2:$W$33</definedName>
    <definedName name="_xlnm.Print_Area" localSheetId="16">'8 S304'!$B$2:$W$36</definedName>
    <definedName name="_xlnm.Print_Area" localSheetId="17">'9 P001'!$B$2:$W$36</definedName>
    <definedName name="_xlnm.Print_Area" localSheetId="1">Financiero!$A$1:$K$47</definedName>
    <definedName name="_xlnm.Print_Area" localSheetId="0">Físico!$A$1:$L$43</definedName>
    <definedName name="_xlnm.Print_Area">#REF!</definedName>
    <definedName name="Area_de_paso" localSheetId="61">#REF!</definedName>
    <definedName name="Area_de_paso" localSheetId="1">#REF!</definedName>
    <definedName name="Area_de_paso" localSheetId="0">#REF!</definedName>
    <definedName name="Area_de_paso">#REF!</definedName>
    <definedName name="ASIG_TEC">#N/A</definedName>
    <definedName name="ayer">'[5]Premisas IMSS'!$M$12</definedName>
    <definedName name="base" localSheetId="61">#REF!</definedName>
    <definedName name="base" localSheetId="1">#REF!</definedName>
    <definedName name="base" localSheetId="0">#REF!</definedName>
    <definedName name="base">#REF!</definedName>
    <definedName name="base03" localSheetId="61">#REF!</definedName>
    <definedName name="base03" localSheetId="1">#REF!</definedName>
    <definedName name="base03" localSheetId="0">#REF!</definedName>
    <definedName name="base03">#REF!</definedName>
    <definedName name="base03au" localSheetId="61">#REF!</definedName>
    <definedName name="base03au" localSheetId="1">#REF!</definedName>
    <definedName name="base03au" localSheetId="0">#REF!</definedName>
    <definedName name="base03au">#REF!</definedName>
    <definedName name="base04au" localSheetId="61">#REF!</definedName>
    <definedName name="base04au" localSheetId="1">#REF!</definedName>
    <definedName name="base04au" localSheetId="0">#REF!</definedName>
    <definedName name="base04au">#REF!</definedName>
    <definedName name="base05" localSheetId="61">#REF!</definedName>
    <definedName name="base05" localSheetId="1">#REF!</definedName>
    <definedName name="base05" localSheetId="0">#REF!</definedName>
    <definedName name="base05">#REF!</definedName>
    <definedName name="base05au" localSheetId="61">#REF!</definedName>
    <definedName name="base05au" localSheetId="1">#REF!</definedName>
    <definedName name="base05au" localSheetId="0">#REF!</definedName>
    <definedName name="base05au">#REF!</definedName>
    <definedName name="base2002" localSheetId="61">#REF!</definedName>
    <definedName name="base2002" localSheetId="1">#REF!</definedName>
    <definedName name="base2002" localSheetId="0">#REF!</definedName>
    <definedName name="base2002">#REF!</definedName>
    <definedName name="base2003orig" localSheetId="61">#REF!</definedName>
    <definedName name="base2003orig" localSheetId="1">#REF!</definedName>
    <definedName name="base2003orig" localSheetId="0">#REF!</definedName>
    <definedName name="base2003orig">#REF!</definedName>
    <definedName name="base2003origentidades" localSheetId="61">#REF!</definedName>
    <definedName name="base2003origentidades" localSheetId="1">#REF!</definedName>
    <definedName name="base2003origentidades" localSheetId="0">#REF!</definedName>
    <definedName name="base2003origentidades">#REF!</definedName>
    <definedName name="base2004" localSheetId="61">#REF!</definedName>
    <definedName name="base2004" localSheetId="1">#REF!</definedName>
    <definedName name="base2004" localSheetId="0">#REF!</definedName>
    <definedName name="base2004">#REF!</definedName>
    <definedName name="base2004entidades" localSheetId="61">#REF!</definedName>
    <definedName name="base2004entidades" localSheetId="1">#REF!</definedName>
    <definedName name="base2004entidades" localSheetId="0">#REF!</definedName>
    <definedName name="base2004entidades">#REF!</definedName>
    <definedName name="baseau" localSheetId="61">#REF!</definedName>
    <definedName name="baseau" localSheetId="1">#REF!</definedName>
    <definedName name="baseau" localSheetId="0">#REF!</definedName>
    <definedName name="baseau">#REF!</definedName>
    <definedName name="baseb" localSheetId="61">#REF!</definedName>
    <definedName name="baseb" localSheetId="1">#REF!</definedName>
    <definedName name="baseb" localSheetId="0">#REF!</definedName>
    <definedName name="baseb">#REF!</definedName>
    <definedName name="basecierre" localSheetId="61">[13]CP_2003!#REF!</definedName>
    <definedName name="basecierre" localSheetId="1">[13]CP_2003!#REF!</definedName>
    <definedName name="basecierre" localSheetId="0">[13]CP_2003!#REF!</definedName>
    <definedName name="basecierre">[13]CP_2003!#REF!</definedName>
    <definedName name="_xlnm.Database" localSheetId="61">#REF!</definedName>
    <definedName name="_xlnm.Database" localSheetId="1">#REF!</definedName>
    <definedName name="_xlnm.Database" localSheetId="0">#REF!</definedName>
    <definedName name="_xlnm.Database">#REF!</definedName>
    <definedName name="bUSCAR" localSheetId="61">#REF!</definedName>
    <definedName name="bUSCAR" localSheetId="1">#REF!</definedName>
    <definedName name="bUSCAR" localSheetId="0">#REF!</definedName>
    <definedName name="bUSCAR">#REF!</definedName>
    <definedName name="C_" localSheetId="61">[14]FP1996!#REF!</definedName>
    <definedName name="C_" localSheetId="1">[14]FP1996!#REF!</definedName>
    <definedName name="C_" localSheetId="0">[14]FP1996!#REF!</definedName>
    <definedName name="C_">[14]FP1996!#REF!</definedName>
    <definedName name="cal" localSheetId="61">#REF!</definedName>
    <definedName name="cal" localSheetId="1">#REF!</definedName>
    <definedName name="cal" localSheetId="0">#REF!</definedName>
    <definedName name="cal">#REF!</definedName>
    <definedName name="cálculos" localSheetId="61">#REF!</definedName>
    <definedName name="cálculos" localSheetId="1">#REF!</definedName>
    <definedName name="cálculos" localSheetId="0">#REF!</definedName>
    <definedName name="cálculos">#REF!</definedName>
    <definedName name="CALENDA">#N/A</definedName>
    <definedName name="can" localSheetId="61"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0"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61">#REF!</definedName>
    <definedName name="CAPU96" localSheetId="1">#REF!</definedName>
    <definedName name="CAPU96" localSheetId="0">#REF!</definedName>
    <definedName name="CAPU96">#REF!</definedName>
    <definedName name="cata">[15]tablas!$A$5:$A$275</definedName>
    <definedName name="cata4">'[16]catálogo pps'!$A$2:$N$2506</definedName>
    <definedName name="CCCC" localSheetId="61"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0"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61"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61"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61">#REF!</definedName>
    <definedName name="CicenyAduanas" localSheetId="1">#REF!</definedName>
    <definedName name="CicenyAduanas" localSheetId="0">#REF!</definedName>
    <definedName name="CicenyAduanas">#REF!</definedName>
    <definedName name="Cifras_Control" localSheetId="61">#REF!</definedName>
    <definedName name="Cifras_Control" localSheetId="1">#REF!</definedName>
    <definedName name="Cifras_Control" localSheetId="0">#REF!</definedName>
    <definedName name="Cifras_Control">#REF!</definedName>
    <definedName name="claseco" localSheetId="61">#REF!</definedName>
    <definedName name="claseco" localSheetId="1">#REF!</definedName>
    <definedName name="claseco" localSheetId="0">#REF!</definedName>
    <definedName name="claseco">#REF!</definedName>
    <definedName name="cmllvc198" localSheetId="61">#REF!</definedName>
    <definedName name="cmllvc198" localSheetId="1">#REF!</definedName>
    <definedName name="cmllvc198" localSheetId="0">#REF!</definedName>
    <definedName name="cmllvc198">#REF!</definedName>
    <definedName name="cmllvc298ieps" localSheetId="61">#REF!</definedName>
    <definedName name="cmllvc298ieps" localSheetId="1">#REF!</definedName>
    <definedName name="cmllvc298ieps" localSheetId="0">#REF!</definedName>
    <definedName name="cmllvc298ieps">#REF!</definedName>
    <definedName name="cmllvp198" localSheetId="61">#REF!</definedName>
    <definedName name="cmllvp198" localSheetId="1">#REF!</definedName>
    <definedName name="cmllvp198" localSheetId="0">#REF!</definedName>
    <definedName name="cmllvp198">#REF!</definedName>
    <definedName name="cmllvp199" localSheetId="61">#REF!</definedName>
    <definedName name="cmllvp199" localSheetId="1">#REF!</definedName>
    <definedName name="cmllvp199" localSheetId="0">#REF!</definedName>
    <definedName name="cmllvp199">#REF!</definedName>
    <definedName name="cmllvp298ieps" localSheetId="61">#REF!</definedName>
    <definedName name="cmllvp298ieps" localSheetId="1">#REF!</definedName>
    <definedName name="cmllvp298ieps" localSheetId="0">#REF!</definedName>
    <definedName name="cmllvp298ieps">#REF!</definedName>
    <definedName name="cmllvp299ieps" localSheetId="61">#REF!</definedName>
    <definedName name="cmllvp299ieps" localSheetId="1">#REF!</definedName>
    <definedName name="cmllvp299ieps" localSheetId="0">#REF!</definedName>
    <definedName name="cmllvp299ieps">#REF!</definedName>
    <definedName name="cmlvc198" localSheetId="61">#REF!</definedName>
    <definedName name="cmlvc198" localSheetId="1">#REF!</definedName>
    <definedName name="cmlvc198" localSheetId="0">#REF!</definedName>
    <definedName name="cmlvc198">#REF!</definedName>
    <definedName name="cmlvc298ieps" localSheetId="61">#REF!</definedName>
    <definedName name="cmlvc298ieps" localSheetId="1">#REF!</definedName>
    <definedName name="cmlvc298ieps" localSheetId="0">#REF!</definedName>
    <definedName name="cmlvc298ieps">#REF!</definedName>
    <definedName name="cmlvp198" localSheetId="61">#REF!</definedName>
    <definedName name="cmlvp198" localSheetId="1">#REF!</definedName>
    <definedName name="cmlvp198" localSheetId="0">#REF!</definedName>
    <definedName name="cmlvp198">#REF!</definedName>
    <definedName name="cmlvp199" localSheetId="61">#REF!</definedName>
    <definedName name="cmlvp199" localSheetId="1">#REF!</definedName>
    <definedName name="cmlvp199" localSheetId="0">#REF!</definedName>
    <definedName name="cmlvp199">#REF!</definedName>
    <definedName name="cmlvp298ieps" localSheetId="61">#REF!</definedName>
    <definedName name="cmlvp298ieps" localSheetId="1">#REF!</definedName>
    <definedName name="cmlvp298ieps" localSheetId="0">#REF!</definedName>
    <definedName name="cmlvp298ieps">#REF!</definedName>
    <definedName name="cmlvp299ieps" localSheetId="61">#REF!</definedName>
    <definedName name="cmlvp299ieps" localSheetId="1">#REF!</definedName>
    <definedName name="cmlvp299ieps" localSheetId="0">#REF!</definedName>
    <definedName name="cmlvp299ieps">#REF!</definedName>
    <definedName name="CONA96" localSheetId="61">#REF!</definedName>
    <definedName name="CONA96" localSheetId="1">#REF!</definedName>
    <definedName name="CONA96" localSheetId="0">#REF!</definedName>
    <definedName name="CONA96">#REF!</definedName>
    <definedName name="concepto" localSheetId="61">'[18]BASE DEFINITIVA 2002'!#REF!</definedName>
    <definedName name="concepto" localSheetId="1">'[18]BASE DEFINITIVA 2002'!#REF!</definedName>
    <definedName name="concepto" localSheetId="0">'[18]BASE DEFINITIVA 2002'!#REF!</definedName>
    <definedName name="concepto">'[18]BASE DEFINITIVA 2002'!#REF!</definedName>
    <definedName name="CONS" localSheetId="1">[8]BANPRO99!#REF!</definedName>
    <definedName name="CONS" localSheetId="0">[8]BANPRO99!#REF!</definedName>
    <definedName name="CONS">[8]BANPRO99!#REF!</definedName>
    <definedName name="copia_Clas_Admva" localSheetId="61">#REF!</definedName>
    <definedName name="copia_Clas_Admva" localSheetId="1">#REF!</definedName>
    <definedName name="copia_Clas_Admva" localSheetId="0">#REF!</definedName>
    <definedName name="copia_Clas_Admva">#REF!</definedName>
    <definedName name="copia_Clas_Econ">[19]Clas_Econ!$B$2:$M$25</definedName>
    <definedName name="copia_Clas_Fun" localSheetId="61">#REF!</definedName>
    <definedName name="copia_Clas_Fun" localSheetId="1">#REF!</definedName>
    <definedName name="copia_Clas_Fun" localSheetId="0">#REF!</definedName>
    <definedName name="copia_Clas_Fun">#REF!</definedName>
    <definedName name="copia_Clas_Func" localSheetId="61">[20]Clas_Fun!#REF!</definedName>
    <definedName name="copia_Clas_Func" localSheetId="1">[20]Clas_Fun!#REF!</definedName>
    <definedName name="copia_Clas_Func" localSheetId="0">[20]Clas_Fun!#REF!</definedName>
    <definedName name="copia_Clas_Func">[20]Clas_Fun!#REF!</definedName>
    <definedName name="copia_Doble_Consolid" localSheetId="61">#REF!</definedName>
    <definedName name="copia_Doble_Consolid" localSheetId="1">#REF!</definedName>
    <definedName name="copia_Doble_Consolid" localSheetId="0">#REF!</definedName>
    <definedName name="copia_Doble_Consolid">#REF!</definedName>
    <definedName name="copia_Doble_OECPD" localSheetId="61">#REF!</definedName>
    <definedName name="copia_Doble_OECPD" localSheetId="1">#REF!</definedName>
    <definedName name="copia_Doble_OECPD" localSheetId="0">#REF!</definedName>
    <definedName name="copia_Doble_OECPD">#REF!</definedName>
    <definedName name="copia_Doble_RAutonyAPC" localSheetId="61">#REF!</definedName>
    <definedName name="copia_Doble_RAutonyAPC" localSheetId="1">#REF!</definedName>
    <definedName name="copia_Doble_RAutonyAPC" localSheetId="0">#REF!</definedName>
    <definedName name="copia_Doble_RAutonyAPC">#REF!</definedName>
    <definedName name="copia_Gto_Ents_Fed">[19]Gto_Ent_Fed!$B$39:$L$73</definedName>
    <definedName name="copia_Gto_Federal" localSheetId="61">#REF!</definedName>
    <definedName name="copia_Gto_Federal" localSheetId="1">#REF!</definedName>
    <definedName name="copia_Gto_Federal" localSheetId="0">#REF!</definedName>
    <definedName name="copia_Gto_Federal">#REF!</definedName>
    <definedName name="copia_Gto_Neto" localSheetId="61">#REF!</definedName>
    <definedName name="copia_Gto_Neto" localSheetId="1">#REF!</definedName>
    <definedName name="copia_Gto_Neto" localSheetId="0">#REF!</definedName>
    <definedName name="copia_Gto_Neto">#REF!</definedName>
    <definedName name="copia_Ing_Pres" localSheetId="61">#REF!</definedName>
    <definedName name="copia_Ing_Pres" localSheetId="1">#REF!</definedName>
    <definedName name="copia_Ing_Pres" localSheetId="0">#REF!</definedName>
    <definedName name="copia_Ing_Pres">#REF!</definedName>
    <definedName name="cor" localSheetId="61"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0"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61"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1">[8]BANPRO99!#REF!</definedName>
    <definedName name="CRI" localSheetId="0">[8]BANPRO99!#REF!</definedName>
    <definedName name="CRI">[8]BANPRO99!#REF!</definedName>
    <definedName name="criterios23" localSheetId="61">#REF!</definedName>
    <definedName name="criterios23" localSheetId="1">#REF!</definedName>
    <definedName name="criterios23" localSheetId="0">#REF!</definedName>
    <definedName name="criterios23">#REF!</definedName>
    <definedName name="Criterios25" localSheetId="61">#REF!</definedName>
    <definedName name="Criterios25" localSheetId="1">#REF!</definedName>
    <definedName name="Criterios25" localSheetId="0">#REF!</definedName>
    <definedName name="Criterios25">#REF!</definedName>
    <definedName name="Criterios33" localSheetId="61">#REF!</definedName>
    <definedName name="Criterios33" localSheetId="1">#REF!</definedName>
    <definedName name="Criterios33" localSheetId="0">#REF!</definedName>
    <definedName name="Criterios33">#REF!</definedName>
    <definedName name="CSCSDS" localSheetId="61"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0"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61">#REF!</definedName>
    <definedName name="cuad" localSheetId="1">#REF!</definedName>
    <definedName name="cuad" localSheetId="0">#REF!</definedName>
    <definedName name="cuad">#REF!</definedName>
    <definedName name="CUAD179" localSheetId="61">#REF!</definedName>
    <definedName name="CUAD179" localSheetId="1">#REF!</definedName>
    <definedName name="CUAD179" localSheetId="0">#REF!</definedName>
    <definedName name="CUAD179">#REF!</definedName>
    <definedName name="CUAD179A" localSheetId="61">#REF!</definedName>
    <definedName name="CUAD179A" localSheetId="1">#REF!</definedName>
    <definedName name="CUAD179A" localSheetId="0">#REF!</definedName>
    <definedName name="CUAD179A">#REF!</definedName>
    <definedName name="CUAD180" localSheetId="61">#REF!</definedName>
    <definedName name="CUAD180" localSheetId="1">#REF!</definedName>
    <definedName name="CUAD180" localSheetId="0">#REF!</definedName>
    <definedName name="CUAD180">#REF!</definedName>
    <definedName name="Cuadro16511" localSheetId="1">'[21]Ingresos serie'!#REF!</definedName>
    <definedName name="Cuadro16511" localSheetId="0">'[21]Ingresos serie'!#REF!</definedName>
    <definedName name="Cuadro16511">'[21]Ingresos serie'!#REF!</definedName>
    <definedName name="Cuadro18521" localSheetId="61">#REF!</definedName>
    <definedName name="Cuadro18521" localSheetId="1">#REF!</definedName>
    <definedName name="Cuadro18521" localSheetId="0">#REF!</definedName>
    <definedName name="Cuadro18521">#REF!</definedName>
    <definedName name="Cuadro19522" localSheetId="61">#REF!</definedName>
    <definedName name="Cuadro19522" localSheetId="1">#REF!</definedName>
    <definedName name="Cuadro19522" localSheetId="0">#REF!</definedName>
    <definedName name="Cuadro19522">#REF!</definedName>
    <definedName name="Cuadro20523" localSheetId="61">'[22]20-5.2.3'!#REF!</definedName>
    <definedName name="Cuadro20523" localSheetId="1">'[22]20-5.2.3'!#REF!</definedName>
    <definedName name="Cuadro20523" localSheetId="0">'[22]20-5.2.3'!#REF!</definedName>
    <definedName name="Cuadro20523">'[22]20-5.2.3'!#REF!</definedName>
    <definedName name="cUADRO26529CR" localSheetId="61">#REF!</definedName>
    <definedName name="cUADRO26529CR" localSheetId="1">#REF!</definedName>
    <definedName name="cUADRO26529CR" localSheetId="0">#REF!</definedName>
    <definedName name="cUADRO26529CR">#REF!</definedName>
    <definedName name="Cuadro30611">'[22]30-6.1.1'!$B$65:$M$120</definedName>
    <definedName name="Cuadro31613" localSheetId="61">#REF!</definedName>
    <definedName name="Cuadro31613" localSheetId="1">#REF!</definedName>
    <definedName name="Cuadro31613" localSheetId="0">#REF!</definedName>
    <definedName name="Cuadro31613">#REF!</definedName>
    <definedName name="Cuadro33621" localSheetId="61">#REF!</definedName>
    <definedName name="Cuadro33621" localSheetId="1">#REF!</definedName>
    <definedName name="Cuadro33621" localSheetId="0">#REF!</definedName>
    <definedName name="Cuadro33621">#REF!</definedName>
    <definedName name="cuotasem">'[5]Régimen financiero'!$E$3</definedName>
    <definedName name="DatodRamoUR">[23]DatosRamoUrEconomica!$A$1:$F$65536</definedName>
    <definedName name="Datos" localSheetId="61">#REF!</definedName>
    <definedName name="Datos" localSheetId="1">#REF!</definedName>
    <definedName name="Datos" localSheetId="0">#REF!</definedName>
    <definedName name="Datos">#REF!</definedName>
    <definedName name="Datos_08_09_ServiciosPersonales" localSheetId="61">#REF!</definedName>
    <definedName name="Datos_08_09_ServiciosPersonales" localSheetId="1">#REF!</definedName>
    <definedName name="Datos_08_09_ServiciosPersonales" localSheetId="0">#REF!</definedName>
    <definedName name="Datos_08_09_ServiciosPersonales">#REF!</definedName>
    <definedName name="Datos_CRC">[24]Hoja1!$A$5:$D$45</definedName>
    <definedName name="Datos_Servicios_Personales" localSheetId="61">#REF!</definedName>
    <definedName name="Datos_Servicios_Personales" localSheetId="1">#REF!</definedName>
    <definedName name="Datos_Servicios_Personales" localSheetId="0">#REF!</definedName>
    <definedName name="Datos_Servicios_Personales">#REF!</definedName>
    <definedName name="datosb" localSheetId="61">#REF!</definedName>
    <definedName name="datosb" localSheetId="1">#REF!</definedName>
    <definedName name="datosb" localSheetId="0">#REF!</definedName>
    <definedName name="datosb">#REF!</definedName>
    <definedName name="DatosEconomica" localSheetId="61">#REF!</definedName>
    <definedName name="DatosEconomica" localSheetId="1">#REF!</definedName>
    <definedName name="DatosEconomica" localSheetId="0">#REF!</definedName>
    <definedName name="DatosEconomica">#REF!</definedName>
    <definedName name="DatosGrupoyModPp" localSheetId="61">#REF!</definedName>
    <definedName name="DatosGrupoyModPp" localSheetId="1">#REF!</definedName>
    <definedName name="DatosGrupoyModPp" localSheetId="0">#REF!</definedName>
    <definedName name="DatosGrupoyModPp">#REF!</definedName>
    <definedName name="DatosporProgPresupuestario" localSheetId="61">#REF!</definedName>
    <definedName name="DatosporProgPresupuestario" localSheetId="1">#REF!</definedName>
    <definedName name="DatosporProgPresupuestario" localSheetId="0">#REF!</definedName>
    <definedName name="DatosporProgPresupuestario">#REF!</definedName>
    <definedName name="DatosRamoFunción" localSheetId="61">#REF!</definedName>
    <definedName name="DatosRamoFunción" localSheetId="1">#REF!</definedName>
    <definedName name="DatosRamoFunción" localSheetId="0">#REF!</definedName>
    <definedName name="DatosRamoFunción">#REF!</definedName>
    <definedName name="DatosRamoUR" localSheetId="61">#REF!</definedName>
    <definedName name="DatosRamoUR" localSheetId="1">#REF!</definedName>
    <definedName name="DatosRamoUR" localSheetId="0">#REF!</definedName>
    <definedName name="DatosRamoUR">#REF!</definedName>
    <definedName name="DCXCZXCZXCXCZ" localSheetId="61"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0"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[1]!AGO&amp;[1]!SEP&amp;[1]!OCT&amp;[1]!NOV&amp;[1]!DIC</definedName>
    <definedName name="dddd" localSheetId="61">#REF!</definedName>
    <definedName name="dddd" localSheetId="1">#REF!</definedName>
    <definedName name="dddd" localSheetId="0">#REF!</definedName>
    <definedName name="dddd">#REF!</definedName>
    <definedName name="ddddd">[25]Clas_Econ!$B$2:$M$25</definedName>
    <definedName name="defi">[1]!AGO&amp;[1]!SEP&amp;[1]!OCT&amp;[1]!NOV&amp;[1]!DIC</definedName>
    <definedName name="DEFICIT4" localSheetId="61">#REF!</definedName>
    <definedName name="DEFICIT4" localSheetId="1">#REF!</definedName>
    <definedName name="DEFICIT4" localSheetId="0">#REF!</definedName>
    <definedName name="DEFICIT4">#REF!</definedName>
    <definedName name="dfd">[26]Presupuesto!$T:$T</definedName>
    <definedName name="dfhzsdgzsd">[1]!AGO&amp;[1]!SEP&amp;[1]!OCT&amp;[1]!NOV&amp;[1]!DIC</definedName>
    <definedName name="DIC">"; DICIEMBRE.- "&amp;TEXT([10]edofza12!$C$24,"#,##0")</definedName>
    <definedName name="DIFERENCIAS">#N/A</definedName>
    <definedName name="direccion">'[27]ADEC II'!$B$9</definedName>
    <definedName name="directo" localSheetId="61">#REF!</definedName>
    <definedName name="directo" localSheetId="1">#REF!</definedName>
    <definedName name="directo" localSheetId="0">#REF!</definedName>
    <definedName name="directo">#REF!</definedName>
    <definedName name="directo03" localSheetId="61">#REF!</definedName>
    <definedName name="directo03" localSheetId="1">#REF!</definedName>
    <definedName name="directo03" localSheetId="0">#REF!</definedName>
    <definedName name="directo03">#REF!</definedName>
    <definedName name="directoc03" localSheetId="61">#REF!</definedName>
    <definedName name="directoc03" localSheetId="1">#REF!</definedName>
    <definedName name="directoc03" localSheetId="0">#REF!</definedName>
    <definedName name="directoc03">#REF!</definedName>
    <definedName name="directoppef" localSheetId="61">#REF!</definedName>
    <definedName name="directoppef" localSheetId="1">#REF!</definedName>
    <definedName name="directoppef" localSheetId="0">#REF!</definedName>
    <definedName name="directoppef">#REF!</definedName>
    <definedName name="DOS" localSheetId="61"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0"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1">'[2]Mod Eco Controlados 99'!#REF!</definedName>
    <definedName name="ds" localSheetId="0">'[2]Mod Eco Controlados 99'!#REF!</definedName>
    <definedName name="ds">'[2]Mod Eco Controlados 99'!#REF!</definedName>
    <definedName name="ECOADV" localSheetId="61">#REF!</definedName>
    <definedName name="ECOADV" localSheetId="1">#REF!</definedName>
    <definedName name="ECOADV" localSheetId="0">#REF!</definedName>
    <definedName name="ECOADV">#REF!</definedName>
    <definedName name="ECOADV1" localSheetId="61">#REF!</definedName>
    <definedName name="ECOADV1" localSheetId="1">#REF!</definedName>
    <definedName name="ECOADV1" localSheetId="0">#REF!</definedName>
    <definedName name="ECOADV1">#REF!</definedName>
    <definedName name="ECPD02">[28]ECPD!$F$2:$I$29</definedName>
    <definedName name="ECPD1">[28]ECPD!$A$2:$E$1001</definedName>
    <definedName name="ecpi" localSheetId="61">#REF!</definedName>
    <definedName name="ecpi" localSheetId="1">#REF!</definedName>
    <definedName name="ecpi" localSheetId="0">#REF!</definedName>
    <definedName name="ecpi">#REF!</definedName>
    <definedName name="ecpi03" localSheetId="61">#REF!</definedName>
    <definedName name="ecpi03" localSheetId="1">#REF!</definedName>
    <definedName name="ecpi03" localSheetId="0">#REF!</definedName>
    <definedName name="ecpi03">#REF!</definedName>
    <definedName name="ecpic03" localSheetId="61">#REF!</definedName>
    <definedName name="ecpic03" localSheetId="1">#REF!</definedName>
    <definedName name="ecpic03" localSheetId="0">#REF!</definedName>
    <definedName name="ecpic03">#REF!</definedName>
    <definedName name="ecpippef" localSheetId="61">#REF!</definedName>
    <definedName name="ecpippef" localSheetId="1">#REF!</definedName>
    <definedName name="ecpippef" localSheetId="0">#REF!</definedName>
    <definedName name="ecpippef">#REF!</definedName>
    <definedName name="EEE" localSheetId="61"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0"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61"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61"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61"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61"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61"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 localSheetId="61">#REF!</definedName>
    <definedName name="entidades2002" localSheetId="1">#REF!</definedName>
    <definedName name="entidades2002" localSheetId="0">#REF!</definedName>
    <definedName name="entidades2002">#REF!</definedName>
    <definedName name="entidadescierre2003" localSheetId="61">#REF!</definedName>
    <definedName name="entidadescierre2003" localSheetId="1">#REF!</definedName>
    <definedName name="entidadescierre2003" localSheetId="0">#REF!</definedName>
    <definedName name="entidadescierre2003">#REF!</definedName>
    <definedName name="esc" localSheetId="61"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0"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1">[8]BANPRO99!#REF!</definedName>
    <definedName name="EYM" localSheetId="0">[8]BANPRO99!#REF!</definedName>
    <definedName name="EYM">[8]BANPRO99!#REF!</definedName>
    <definedName name="familias" localSheetId="61">#REF!</definedName>
    <definedName name="familias" localSheetId="1">#REF!</definedName>
    <definedName name="familias" localSheetId="0">#REF!</definedName>
    <definedName name="familias">#REF!</definedName>
    <definedName name="fd">[1]!OCT&amp;[1]!NOV&amp;[1]!DIC</definedName>
    <definedName name="FEB">"; FEBRERO.- "&amp;TEXT([10]edofza02!$C$24,"#,##0")</definedName>
    <definedName name="FECHA">[4]CONTROL!$A$1</definedName>
    <definedName name="federalizado" localSheetId="61">#REF!</definedName>
    <definedName name="federalizado" localSheetId="1">#REF!</definedName>
    <definedName name="federalizado" localSheetId="0">#REF!</definedName>
    <definedName name="federalizado">#REF!</definedName>
    <definedName name="federalizado03" localSheetId="61">#REF!</definedName>
    <definedName name="federalizado03" localSheetId="1">#REF!</definedName>
    <definedName name="federalizado03" localSheetId="0">#REF!</definedName>
    <definedName name="federalizado03">#REF!</definedName>
    <definedName name="federalizadoc03" localSheetId="61">#REF!</definedName>
    <definedName name="federalizadoc03" localSheetId="1">#REF!</definedName>
    <definedName name="federalizadoc03" localSheetId="0">#REF!</definedName>
    <definedName name="federalizadoc03">#REF!</definedName>
    <definedName name="federalizadoppef" localSheetId="61">#REF!</definedName>
    <definedName name="federalizadoppef" localSheetId="1">#REF!</definedName>
    <definedName name="federalizadoppef" localSheetId="0">#REF!</definedName>
    <definedName name="federalizadoppef">#REF!</definedName>
    <definedName name="FERRO96" localSheetId="61">#REF!</definedName>
    <definedName name="FERRO96" localSheetId="1">#REF!</definedName>
    <definedName name="FERRO96" localSheetId="0">#REF!</definedName>
    <definedName name="FERRO96">#REF!</definedName>
    <definedName name="FFSDSDSDFSDF" localSheetId="61" hidden="1">{#N/A,#N/A,FALSE,"TOT";#N/A,#N/A,FALSE,"PEP";#N/A,#N/A,FALSE,"REF";#N/A,#N/A,FALSE,"GAS";#N/A,#N/A,FALSE,"PET";#N/A,#N/A,FALSE,"COR"}</definedName>
    <definedName name="FFSDSDSDFSDF" localSheetId="1" hidden="1">{#N/A,#N/A,FALSE,"TOT";#N/A,#N/A,FALSE,"PEP";#N/A,#N/A,FALSE,"REF";#N/A,#N/A,FALSE,"GAS";#N/A,#N/A,FALSE,"PET";#N/A,#N/A,FALSE,"COR"}</definedName>
    <definedName name="FFSDSDSDFSDF" localSheetId="0" hidden="1">{#N/A,#N/A,FALSE,"TOT";#N/A,#N/A,FALSE,"PEP";#N/A,#N/A,FALSE,"REF";#N/A,#N/A,FALSE,"GAS";#N/A,#N/A,FALSE,"PET";#N/A,#N/A,FALSE,"COR"}</definedName>
    <definedName name="FFSDSDSDFSDF" hidden="1">{#N/A,#N/A,FALSE,"TOT";#N/A,#N/A,FALSE,"PEP";#N/A,#N/A,FALSE,"REF";#N/A,#N/A,FALSE,"GAS";#N/A,#N/A,FALSE,"PET";#N/A,#N/A,FALSE,"COR"}</definedName>
    <definedName name="FORM" localSheetId="61">#REF!</definedName>
    <definedName name="FORM" localSheetId="1">#REF!</definedName>
    <definedName name="FORM" localSheetId="0">#REF!</definedName>
    <definedName name="FORM">#REF!</definedName>
    <definedName name="función" localSheetId="61">#REF!</definedName>
    <definedName name="función" localSheetId="1">#REF!</definedName>
    <definedName name="función" localSheetId="0">#REF!</definedName>
    <definedName name="función">#REF!</definedName>
    <definedName name="funciones">[29]funciones!$C$2:$D$30</definedName>
    <definedName name="geova" localSheetId="61">#REF!</definedName>
    <definedName name="geova" localSheetId="1">#REF!</definedName>
    <definedName name="geova" localSheetId="0">#REF!</definedName>
    <definedName name="geova">#REF!</definedName>
    <definedName name="gf">#N/A</definedName>
    <definedName name="gfd">[1]!SEP&amp;[1]!OCT&amp;[1]!NOV&amp;[1]!DIC</definedName>
    <definedName name="gfddd">+IF([1]!MES=1,[1]!ddd,IF([1]!MES=2,[1]!_________SEP1,IF([1]!MES=3,[1]!_________OCT1,IF([1]!MES=4,[1]!_________OCT1,IF([1]!MES=5,[1]!_________NOV1,IF([1]!MES=6,[1]!DIC))))))</definedName>
    <definedName name="ggg">[1]!FEB&amp;[1]!MAR&amp;[1]!ABR&amp;[1]!MAY&amp;[1]!JUN&amp;[1]!JUL</definedName>
    <definedName name="GPRG02" localSheetId="61">#REF!</definedName>
    <definedName name="GPRG02" localSheetId="1">#REF!</definedName>
    <definedName name="GPRG02" localSheetId="0">#REF!</definedName>
    <definedName name="GPRG02">#REF!</definedName>
    <definedName name="GPRG03" localSheetId="61">#REF!</definedName>
    <definedName name="GPRG03" localSheetId="1">#REF!</definedName>
    <definedName name="GPRG03" localSheetId="0">#REF!</definedName>
    <definedName name="GPRG03">#REF!</definedName>
    <definedName name="GPRG04" localSheetId="61">#REF!</definedName>
    <definedName name="GPRG04" localSheetId="1">#REF!</definedName>
    <definedName name="GPRG04" localSheetId="0">#REF!</definedName>
    <definedName name="GPRG04">#REF!</definedName>
    <definedName name="GPRG05" localSheetId="61">#REF!</definedName>
    <definedName name="GPRG05" localSheetId="1">#REF!</definedName>
    <definedName name="GPRG05" localSheetId="0">#REF!</definedName>
    <definedName name="GPRG05">#REF!</definedName>
    <definedName name="GPRG06" localSheetId="61">#REF!</definedName>
    <definedName name="GPRG06" localSheetId="1">#REF!</definedName>
    <definedName name="GPRG06" localSheetId="0">#REF!</definedName>
    <definedName name="GPRG06">#REF!</definedName>
    <definedName name="GPRG07" localSheetId="61">#REF!</definedName>
    <definedName name="GPRG07" localSheetId="1">#REF!</definedName>
    <definedName name="GPRG07" localSheetId="0">#REF!</definedName>
    <definedName name="GPRG07">#REF!</definedName>
    <definedName name="GPRG08" localSheetId="61">#REF!</definedName>
    <definedName name="GPRG08" localSheetId="1">#REF!</definedName>
    <definedName name="GPRG08" localSheetId="0">#REF!</definedName>
    <definedName name="GPRG08">#REF!</definedName>
    <definedName name="GPRG09" localSheetId="61">#REF!</definedName>
    <definedName name="GPRG09" localSheetId="1">#REF!</definedName>
    <definedName name="GPRG09" localSheetId="0">#REF!</definedName>
    <definedName name="GPRG09">#REF!</definedName>
    <definedName name="GPRG10" localSheetId="61">#REF!</definedName>
    <definedName name="GPRG10" localSheetId="1">#REF!</definedName>
    <definedName name="GPRG10" localSheetId="0">#REF!</definedName>
    <definedName name="GPRG10">#REF!</definedName>
    <definedName name="GPRG11" localSheetId="61">#REF!</definedName>
    <definedName name="GPRG11" localSheetId="1">#REF!</definedName>
    <definedName name="GPRG11" localSheetId="0">#REF!</definedName>
    <definedName name="GPRG11">#REF!</definedName>
    <definedName name="GPS" localSheetId="61">[8]BANPRO99!#REF!</definedName>
    <definedName name="GPS" localSheetId="1">[8]BANPRO99!#REF!</definedName>
    <definedName name="GPS" localSheetId="0">[8]BANPRO99!#REF!</definedName>
    <definedName name="GPS">[8]BANPRO99!#REF!</definedName>
    <definedName name="GTtoNoProgRamos">'[30]GP Ramos'!$A$1:$N$11204</definedName>
    <definedName name="HABERES">#N/A</definedName>
    <definedName name="HJK">[1]!ABR&amp;[1]!MAY&amp;[1]!JUN&amp;[1]!JUL&amp;[1]!AGO&amp;[1]!SEP</definedName>
    <definedName name="hoja1" localSheetId="61">#REF!</definedName>
    <definedName name="hoja1" localSheetId="1">#REF!</definedName>
    <definedName name="hoja1" localSheetId="0">#REF!</definedName>
    <definedName name="hoja1">#REF!</definedName>
    <definedName name="hoja2" localSheetId="61">#REF!</definedName>
    <definedName name="hoja2" localSheetId="1">#REF!</definedName>
    <definedName name="hoja2" localSheetId="0">#REF!</definedName>
    <definedName name="hoja2">#REF!</definedName>
    <definedName name="hoja3" localSheetId="61">#REF!</definedName>
    <definedName name="hoja3" localSheetId="1">#REF!</definedName>
    <definedName name="hoja3" localSheetId="0">#REF!</definedName>
    <definedName name="hoja3">#REF!</definedName>
    <definedName name="hoja4" localSheetId="61">#REF!+#REF!</definedName>
    <definedName name="hoja4" localSheetId="1">#REF!+#REF!</definedName>
    <definedName name="hoja4" localSheetId="0">#REF!+#REF!</definedName>
    <definedName name="hoja4">#REF!+#REF!</definedName>
    <definedName name="HT_1" localSheetId="61">#REF!</definedName>
    <definedName name="HT_1" localSheetId="1">#REF!</definedName>
    <definedName name="HT_1" localSheetId="0">#REF!</definedName>
    <definedName name="HT_1">#REF!</definedName>
    <definedName name="I" localSheetId="61">#REF!</definedName>
    <definedName name="I" localSheetId="1">#REF!</definedName>
    <definedName name="I" localSheetId="0">#REF!</definedName>
    <definedName name="I">#REF!</definedName>
    <definedName name="ID_GFS" localSheetId="61">#REF!</definedName>
    <definedName name="ID_GFS" localSheetId="1">#REF!</definedName>
    <definedName name="ID_GFS" localSheetId="0">#REF!</definedName>
    <definedName name="ID_GFS">#REF!</definedName>
    <definedName name="ID_PP" localSheetId="61">#REF!</definedName>
    <definedName name="ID_PP" localSheetId="1">#REF!</definedName>
    <definedName name="ID_PP" localSheetId="0">#REF!</definedName>
    <definedName name="ID_PP">#REF!</definedName>
    <definedName name="ID_UR" localSheetId="61">#REF!</definedName>
    <definedName name="ID_UR" localSheetId="1">#REF!</definedName>
    <definedName name="ID_UR" localSheetId="0">#REF!</definedName>
    <definedName name="ID_UR">#REF!</definedName>
    <definedName name="iii" localSheetId="61">#REF!</definedName>
    <definedName name="iii" localSheetId="1">#REF!</definedName>
    <definedName name="iii" localSheetId="0">#REF!</definedName>
    <definedName name="iii">#REF!</definedName>
    <definedName name="IMP_APORTA" localSheetId="61">#REF!</definedName>
    <definedName name="IMP_APORTA" localSheetId="1">#REF!</definedName>
    <definedName name="IMP_APORTA" localSheetId="0">#REF!</definedName>
    <definedName name="IMP_APORTA">#REF!</definedName>
    <definedName name="IMP_BRUTOT" localSheetId="61">#REF!</definedName>
    <definedName name="IMP_BRUTOT" localSheetId="1">#REF!</definedName>
    <definedName name="IMP_BRUTOT" localSheetId="0">#REF!</definedName>
    <definedName name="IMP_BRUTOT">#REF!</definedName>
    <definedName name="imp_control" localSheetId="61">#REF!</definedName>
    <definedName name="imp_control" localSheetId="1">#REF!</definedName>
    <definedName name="imp_control" localSheetId="0">#REF!</definedName>
    <definedName name="imp_control">#REF!</definedName>
    <definedName name="Imprimir_área_IM" localSheetId="61">#REF!</definedName>
    <definedName name="Imprimir_área_IM" localSheetId="1">#REF!</definedName>
    <definedName name="Imprimir_área_IM" localSheetId="0">#REF!</definedName>
    <definedName name="Imprimir_área_IM">#REF!</definedName>
    <definedName name="IMSS96" localSheetId="61">#REF!</definedName>
    <definedName name="IMSS96" localSheetId="1">#REF!</definedName>
    <definedName name="IMSS96" localSheetId="0">#REF!</definedName>
    <definedName name="IMSS96">#REF!</definedName>
    <definedName name="IMSSE">'[17] '!$Z$99:$AE$143</definedName>
    <definedName name="IMSSM">'[17] '!$Z$51:$AE$95</definedName>
    <definedName name="IMSSO">'[17] '!$Z$3:$AE$47</definedName>
    <definedName name="ISSSTE96" localSheetId="61">#REF!</definedName>
    <definedName name="ISSSTE96" localSheetId="1">#REF!</definedName>
    <definedName name="ISSSTE96" localSheetId="0">#REF!</definedName>
    <definedName name="ISSSTE96">#REF!</definedName>
    <definedName name="ISSSTEE">'[17] '!$T$99:$Y$143</definedName>
    <definedName name="ISSSTEM">'[17] '!$T$51:$Y$95</definedName>
    <definedName name="ISSSTEO">'[17] '!$T$3:$Y$47</definedName>
    <definedName name="IV" localSheetId="61">[8]BANPRO99!#REF!</definedName>
    <definedName name="IV" localSheetId="1">[8]BANPRO99!#REF!</definedName>
    <definedName name="IV" localSheetId="0">[8]BANPRO99!#REF!</definedName>
    <definedName name="IV">[8]BANPRO99!#REF!</definedName>
    <definedName name="jjj" localSheetId="61">#REF!</definedName>
    <definedName name="jjj" localSheetId="1">#REF!</definedName>
    <definedName name="jjj" localSheetId="0">#REF!</definedName>
    <definedName name="jjj">#REF!</definedName>
    <definedName name="JUL">"; JULIO.- "&amp;TEXT([10]edofza07!$C$24,"#,##0")</definedName>
    <definedName name="JULIO">[1]!FEB&amp;[1]!MAR&amp;[1]!ABR&amp;[1]!MAY&amp;[1]!JUN&amp;[1]!JUL</definedName>
    <definedName name="JUN">"; JUNIO.- "&amp;TEXT([10]edofza06!$C$24,"#,##0")</definedName>
    <definedName name="kkk" localSheetId="61">#REF!</definedName>
    <definedName name="kkk" localSheetId="1">#REF!</definedName>
    <definedName name="kkk" localSheetId="0">#REF!</definedName>
    <definedName name="kkk">#REF!</definedName>
    <definedName name="lfc">+TEXT(IF(AND(OR(DAY([1]!FECHA)&gt;=1,DAY([1]!FECHA)&lt;=10),MONTH([1]!FECHA)=1),YEAR([1]!FECHA)-1,YEAR([1]!FECHA)),"0")</definedName>
    <definedName name="LFCE">'[17] '!$N$99:$S$143</definedName>
    <definedName name="LFCM">'[17] '!$N$51:$S$95</definedName>
    <definedName name="LFCO">'[17] '!$N$3:$S$47</definedName>
    <definedName name="lll">[1]!OCT&amp;[1]!NOV&amp;[1]!DIC</definedName>
    <definedName name="LOTE96" localSheetId="61">#REF!</definedName>
    <definedName name="LOTE96" localSheetId="1">#REF!</definedName>
    <definedName name="LOTE96" localSheetId="0">#REF!</definedName>
    <definedName name="LOTE96">#REF!</definedName>
    <definedName name="LUCY">#N/A</definedName>
    <definedName name="LYFC96" localSheetId="61">#REF!</definedName>
    <definedName name="LYFC96" localSheetId="1">#REF!</definedName>
    <definedName name="LYFC96" localSheetId="0">#REF!</definedName>
    <definedName name="LYFC96">#REF!</definedName>
    <definedName name="m">[1]!MAR&amp;[1]!ABR&amp;[1]!MAY&amp;[1]!JUN&amp;[1]!JUL&amp;[1]!AGO</definedName>
    <definedName name="mamá">'[5]Premisas IMSS'!$M$14</definedName>
    <definedName name="maña">'[5]Premisas IMSS'!$M$13</definedName>
    <definedName name="MAR">"; MARZO.- "&amp;TEXT([10]edofza03!$C$24,"#,##0")</definedName>
    <definedName name="MARI">#N/A</definedName>
    <definedName name="MAS" localSheetId="61"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0"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 localSheetId="61">#REF!</definedName>
    <definedName name="Mesppto" localSheetId="1">#REF!</definedName>
    <definedName name="Mesppto" localSheetId="0">#REF!</definedName>
    <definedName name="Mesppto">#REF!</definedName>
    <definedName name="METAS" localSheetId="61">[8]BANPRO99!#REF!</definedName>
    <definedName name="METAS" localSheetId="1">[8]BANPRO99!#REF!</definedName>
    <definedName name="METAS" localSheetId="0">[8]BANPRO99!#REF!</definedName>
    <definedName name="METAS">[8]BANPRO99!#REF!</definedName>
    <definedName name="modif_anual" localSheetId="61">#REF!</definedName>
    <definedName name="modif_anual" localSheetId="1">#REF!</definedName>
    <definedName name="modif_anual" localSheetId="0">#REF!</definedName>
    <definedName name="modif_anual">#REF!</definedName>
    <definedName name="Modif00" localSheetId="61">#REF!</definedName>
    <definedName name="Modif00" localSheetId="1">#REF!</definedName>
    <definedName name="Modif00" localSheetId="0">#REF!</definedName>
    <definedName name="Modif00">#REF!</definedName>
    <definedName name="modifalmes" localSheetId="61">#REF!</definedName>
    <definedName name="modifalmes" localSheetId="1">#REF!</definedName>
    <definedName name="modifalmes" localSheetId="0">#REF!</definedName>
    <definedName name="modifalmes">#REF!</definedName>
    <definedName name="mor" localSheetId="61"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0"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'[5]Premisas IMSS'!$M$15</definedName>
    <definedName name="mun">[1]!ABR&amp;[1]!MAY&amp;[1]!JUN&amp;[1]!JUL&amp;[1]!AGO&amp;[1]!SEP</definedName>
    <definedName name="NINGUNO">[1]!SEP&amp;[1]!OCT&amp;[1]!NOV&amp;[1]!DIC</definedName>
    <definedName name="NIV">#N/A</definedName>
    <definedName name="NOV">"; NOVIEMBRE.- "&amp;TEXT([10]edofza11!$C$45,"#,##0")</definedName>
    <definedName name="nuevo" localSheetId="61" hidden="1">#REF!</definedName>
    <definedName name="nuevo" localSheetId="1" hidden="1">#REF!</definedName>
    <definedName name="nuevo" localSheetId="0" hidden="1">#REF!</definedName>
    <definedName name="nuevo" hidden="1">#REF!</definedName>
    <definedName name="ñ">+TEXT(IF(AND(OR(DAY([1]!FECHA)&gt;=1,DAY([1]!FECHA)&lt;=10),MONTH([1]!FECHA)=1),YEAR([1]!FECHA)-1,YEAR([1]!FECHA)),"0")</definedName>
    <definedName name="ÑÑÑ">[1]!AGO&amp;[1]!SEP&amp;[1]!OCT&amp;[1]!NOV&amp;[1]!DIC</definedName>
    <definedName name="OBRA_DEF">#N/A</definedName>
    <definedName name="OCT">"; OCTUBRE.- "&amp;TEXT([10]edofza10!$C$24,"#,##0")</definedName>
    <definedName name="oic">[31]oics!$C$2:$D$21</definedName>
    <definedName name="oooo" localSheetId="61">#REF!</definedName>
    <definedName name="oooo" localSheetId="1">#REF!</definedName>
    <definedName name="oooo" localSheetId="0">#REF!</definedName>
    <definedName name="oooo">#REF!</definedName>
    <definedName name="Original" localSheetId="61">#REF!</definedName>
    <definedName name="Original" localSheetId="1">#REF!</definedName>
    <definedName name="Original" localSheetId="0">#REF!</definedName>
    <definedName name="Original">#REF!</definedName>
    <definedName name="p" localSheetId="61">[32]SPC!#REF!</definedName>
    <definedName name="p" localSheetId="1">[32]SPC!#REF!</definedName>
    <definedName name="p" localSheetId="0">[32]SPC!#REF!</definedName>
    <definedName name="p">[32]SPC!#REF!</definedName>
    <definedName name="PAD" localSheetId="61">[8]BANPRO99!#REF!</definedName>
    <definedName name="PAD" localSheetId="1">[8]BANPRO99!#REF!</definedName>
    <definedName name="PAD" localSheetId="0">[8]BANPRO99!#REF!</definedName>
    <definedName name="PAD">[8]BANPRO99!#REF!</definedName>
    <definedName name="pagadoalmes" localSheetId="61">#REF!</definedName>
    <definedName name="pagadoalmes" localSheetId="1">#REF!</definedName>
    <definedName name="pagadoalmes" localSheetId="0">#REF!</definedName>
    <definedName name="pagadoalmes">#REF!</definedName>
    <definedName name="paj" localSheetId="61"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0"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'[5]Premisas IMSS'!$M$15</definedName>
    <definedName name="PARTE" localSheetId="61">#REF!</definedName>
    <definedName name="PARTE" localSheetId="1">#REF!</definedName>
    <definedName name="PARTE" localSheetId="0">#REF!</definedName>
    <definedName name="PARTE">#REF!</definedName>
    <definedName name="PCONS" localSheetId="61">[8]BANPRO99!#REF!</definedName>
    <definedName name="PCONS" localSheetId="1">[8]BANPRO99!#REF!</definedName>
    <definedName name="PCONS" localSheetId="0">[8]BANPRO99!#REF!</definedName>
    <definedName name="PCONS">[8]BANPRO99!#REF!</definedName>
    <definedName name="pec" localSheetId="61">#REF!</definedName>
    <definedName name="pec" localSheetId="1">#REF!</definedName>
    <definedName name="pec" localSheetId="0">#REF!</definedName>
    <definedName name="pec">#REF!</definedName>
    <definedName name="pef" localSheetId="61">#REF!</definedName>
    <definedName name="pef" localSheetId="1">#REF!</definedName>
    <definedName name="pef" localSheetId="0">#REF!</definedName>
    <definedName name="pef">#REF!</definedName>
    <definedName name="PEMEXE">'[17] '!$B$99:$G$143</definedName>
    <definedName name="PEMEXM">'[17] '!$B$51:$G$95</definedName>
    <definedName name="PEMEXO">'[17] '!$B$3:$G$47</definedName>
    <definedName name="pendientepagomes" localSheetId="61">#REF!</definedName>
    <definedName name="pendientepagomes" localSheetId="1">#REF!</definedName>
    <definedName name="pendientepagomes" localSheetId="0">#REF!</definedName>
    <definedName name="pendientepagomes">#REF!</definedName>
    <definedName name="PER_EST1">#N/A</definedName>
    <definedName name="PER_EST2">#N/A</definedName>
    <definedName name="PER_REAL1">#N/A</definedName>
    <definedName name="PER_REAL2">#N/A</definedName>
    <definedName name="PEyM" localSheetId="61">[8]BANPRO99!#REF!</definedName>
    <definedName name="PEyM" localSheetId="1">[8]BANPRO99!#REF!</definedName>
    <definedName name="PEyM" localSheetId="0">[8]BANPRO99!#REF!</definedName>
    <definedName name="PEyM">[8]BANPRO99!#REF!</definedName>
    <definedName name="PGPS" localSheetId="61">[8]BANPRO99!#REF!</definedName>
    <definedName name="PGPS" localSheetId="1">[8]BANPRO99!#REF!</definedName>
    <definedName name="PGPS" localSheetId="0">[8]BANPRO99!#REF!</definedName>
    <definedName name="PGPS">[8]BANPRO99!#REF!</definedName>
    <definedName name="PIBR" localSheetId="61">#REF!</definedName>
    <definedName name="PIBR" localSheetId="1">#REF!</definedName>
    <definedName name="PIBR" localSheetId="0">#REF!</definedName>
    <definedName name="PIBR">#REF!</definedName>
    <definedName name="PIV" localSheetId="61">[8]BANPRO99!#REF!</definedName>
    <definedName name="PIV" localSheetId="1">[8]BANPRO99!#REF!</definedName>
    <definedName name="PIV" localSheetId="0">[8]BANPRO99!#REF!</definedName>
    <definedName name="PIV">[8]BANPRO99!#REF!</definedName>
    <definedName name="PLAZAS">#N/A</definedName>
    <definedName name="PLAZAS2">#N/A</definedName>
    <definedName name="POA">[1]!OCT&amp;[1]!NOV&amp;[1]!DIC</definedName>
    <definedName name="POADO7">[1]!JUL&amp;[1]!AGO&amp;[1]!SEP&amp;[1]!OCT&amp;[1]!NOV</definedName>
    <definedName name="porcentaje" localSheetId="61">'[18]BASE DEFINITIVA 2002'!#REF!</definedName>
    <definedName name="porcentaje" localSheetId="1">'[18]BASE DEFINITIVA 2002'!#REF!</definedName>
    <definedName name="porcentaje" localSheetId="0">'[18]BASE DEFINITIVA 2002'!#REF!</definedName>
    <definedName name="porcentaje">'[18]BASE DEFINITIVA 2002'!#REF!</definedName>
    <definedName name="PP">[31]pps!$I$10:$J$1730</definedName>
    <definedName name="pppp" localSheetId="61">#REF!</definedName>
    <definedName name="pppp" localSheetId="1">#REF!</definedName>
    <definedName name="pppp" localSheetId="0">#REF!</definedName>
    <definedName name="pppp">#REF!</definedName>
    <definedName name="PRCV" localSheetId="61">[8]BANPRO99!#REF!</definedName>
    <definedName name="PRCV" localSheetId="1">[8]BANPRO99!#REF!</definedName>
    <definedName name="PRCV" localSheetId="0">[8]BANPRO99!#REF!</definedName>
    <definedName name="PRCV">[8]BANPRO99!#REF!</definedName>
    <definedName name="PRESUPUESTO_1997" localSheetId="61">#REF!</definedName>
    <definedName name="PRESUPUESTO_1997" localSheetId="1">#REF!</definedName>
    <definedName name="PRESUPUESTO_1997" localSheetId="0">#REF!</definedName>
    <definedName name="PRESUPUESTO_1997">#REF!</definedName>
    <definedName name="PRIMAPS">#N/A</definedName>
    <definedName name="Print_Area_MI" localSheetId="61">[14]FP1996!#REF!</definedName>
    <definedName name="Print_Area_MI" localSheetId="1">[14]FP1996!#REF!</definedName>
    <definedName name="Print_Area_MI" localSheetId="0">[14]FP1996!#REF!</definedName>
    <definedName name="Print_Area_MI">[14]FP1996!#REF!</definedName>
    <definedName name="prior">'[33]sal 2'!$A$26:$AD$548</definedName>
    <definedName name="Prioritarios" localSheetId="61">#REF!</definedName>
    <definedName name="Prioritarios" localSheetId="1">#REF!</definedName>
    <definedName name="Prioritarios" localSheetId="0">#REF!</definedName>
    <definedName name="Prioritarios">#REF!</definedName>
    <definedName name="programas" localSheetId="61">#REF!</definedName>
    <definedName name="programas" localSheetId="1">#REF!</definedName>
    <definedName name="programas" localSheetId="0">#REF!</definedName>
    <definedName name="programas">#REF!</definedName>
    <definedName name="PROY1">#N/A</definedName>
    <definedName name="PROY2">+IF([1]!MES=7,[1]!_________AGO1,IF([1]!MES=8,[1]!_________SEP1,IF([1]!MES=9,[1]!_________OCT1,IF([1]!MES=10,[1]!_________NOV1,IF([1]!MES=11,[1]!DIC)))))</definedName>
    <definedName name="PROY3">+IF([1]!MES=1,[1]!_________AGO1,IF([1]!MES=2,[1]!_________SEP1,IF([1]!MES=3,[1]!_________OCT1,IF([1]!MES=4,[1]!_________OCT1,IF([1]!MES=5,[1]!_________NOV1,IF([1]!MES=6,[1]!DIC))))))</definedName>
    <definedName name="PRT" localSheetId="61">[8]BANPRO99!#REF!</definedName>
    <definedName name="PRT" localSheetId="1">[8]BANPRO99!#REF!</definedName>
    <definedName name="PRT" localSheetId="0">[8]BANPRO99!#REF!</definedName>
    <definedName name="PRT">[8]BANPRO99!#REF!</definedName>
    <definedName name="PSF" localSheetId="61">[8]BANPRO99!#REF!</definedName>
    <definedName name="PSF" localSheetId="1">[8]BANPRO99!#REF!</definedName>
    <definedName name="PSF" localSheetId="0">[8]BANPRO99!#REF!</definedName>
    <definedName name="PSF">[8]BANPRO99!#REF!</definedName>
    <definedName name="pta" localSheetId="61">#REF!</definedName>
    <definedName name="pta" localSheetId="1">#REF!</definedName>
    <definedName name="pta" localSheetId="0">#REF!</definedName>
    <definedName name="pta">#REF!</definedName>
    <definedName name="ptb" localSheetId="61">#REF!</definedName>
    <definedName name="ptb" localSheetId="1">#REF!</definedName>
    <definedName name="ptb" localSheetId="0">#REF!</definedName>
    <definedName name="ptb">#REF!</definedName>
    <definedName name="ptc" localSheetId="61">#REF!</definedName>
    <definedName name="ptc" localSheetId="1">#REF!</definedName>
    <definedName name="ptc" localSheetId="0">#REF!</definedName>
    <definedName name="ptc">#REF!</definedName>
    <definedName name="ptd" localSheetId="61">#REF!</definedName>
    <definedName name="ptd" localSheetId="1">#REF!</definedName>
    <definedName name="ptd" localSheetId="0">#REF!</definedName>
    <definedName name="ptd">#REF!</definedName>
    <definedName name="pte" localSheetId="61">#REF!</definedName>
    <definedName name="pte" localSheetId="1">#REF!</definedName>
    <definedName name="pte" localSheetId="0">#REF!</definedName>
    <definedName name="pte">#REF!</definedName>
    <definedName name="QQQ" localSheetId="61">#REF!</definedName>
    <definedName name="QQQ" localSheetId="1">#REF!</definedName>
    <definedName name="QQQ" localSheetId="0">#REF!</definedName>
    <definedName name="QQQ">#REF!</definedName>
    <definedName name="qww">[1]!FEB&amp;[1]!MAR&amp;[1]!ABR&amp;[1]!MAY&amp;[1]!JUN&amp;[1]!JUL</definedName>
    <definedName name="R_Bife">'[34]ADEC II'!$A$1:$A$1016</definedName>
    <definedName name="ra">'[35]cat ramos'!$A$10:$B$52</definedName>
    <definedName name="ramo" localSheetId="61">#REF!</definedName>
    <definedName name="ramo" localSheetId="1">#REF!</definedName>
    <definedName name="ramo" localSheetId="0">#REF!</definedName>
    <definedName name="ramo">#REF!</definedName>
    <definedName name="Ramo_Rubro" localSheetId="61">#REF!</definedName>
    <definedName name="Ramo_Rubro" localSheetId="1">#REF!</definedName>
    <definedName name="Ramo_Rubro" localSheetId="0">#REF!</definedName>
    <definedName name="Ramo_Rubro">#REF!</definedName>
    <definedName name="ramoscierredos2003" localSheetId="61">#REF!</definedName>
    <definedName name="ramoscierredos2003" localSheetId="1">#REF!</definedName>
    <definedName name="ramoscierredos2003" localSheetId="0">#REF!</definedName>
    <definedName name="ramoscierredos2003">#REF!</definedName>
    <definedName name="ramoscierreuno2003" localSheetId="61">#REF!</definedName>
    <definedName name="ramoscierreuno2003" localSheetId="1">#REF!</definedName>
    <definedName name="ramoscierreuno2003" localSheetId="0">#REF!</definedName>
    <definedName name="ramoscierreuno2003">#REF!</definedName>
    <definedName name="ramosdos2002" localSheetId="61">#REF!</definedName>
    <definedName name="ramosdos2002" localSheetId="1">#REF!</definedName>
    <definedName name="ramosdos2002" localSheetId="0">#REF!</definedName>
    <definedName name="ramosdos2002">#REF!</definedName>
    <definedName name="ramosuno2002" localSheetId="61">#REF!</definedName>
    <definedName name="ramosuno2002" localSheetId="1">#REF!</definedName>
    <definedName name="ramosuno2002" localSheetId="0">#REF!</definedName>
    <definedName name="ramosuno2002">#REF!</definedName>
    <definedName name="ramoUR" localSheetId="61">#REF!</definedName>
    <definedName name="ramoUR" localSheetId="1">#REF!</definedName>
    <definedName name="ramoUR" localSheetId="0">#REF!</definedName>
    <definedName name="ramoUR">#REF!</definedName>
    <definedName name="RANGO">#N/A</definedName>
    <definedName name="RANGO2">#N/A</definedName>
    <definedName name="RCV" localSheetId="61">[8]BANPRO99!#REF!</definedName>
    <definedName name="RCV" localSheetId="1">[8]BANPRO99!#REF!</definedName>
    <definedName name="RCV" localSheetId="0">[8]BANPRO99!#REF!</definedName>
    <definedName name="RCV">[8]BANPRO99!#REF!</definedName>
    <definedName name="reducciones" localSheetId="61">#REF!</definedName>
    <definedName name="reducciones" localSheetId="1">#REF!</definedName>
    <definedName name="reducciones" localSheetId="0">#REF!</definedName>
    <definedName name="reducciones">#REF!</definedName>
    <definedName name="REG">#N/A</definedName>
    <definedName name="res" localSheetId="61">#REF!</definedName>
    <definedName name="res" localSheetId="1">#REF!</definedName>
    <definedName name="res" localSheetId="0">#REF!</definedName>
    <definedName name="res">#REF!</definedName>
    <definedName name="RF" localSheetId="61">[8]BANPRO99!#REF!</definedName>
    <definedName name="RF" localSheetId="1">[8]BANPRO99!#REF!</definedName>
    <definedName name="RF" localSheetId="0">[8]BANPRO99!#REF!</definedName>
    <definedName name="RF">[8]BANPRO99!#REF!</definedName>
    <definedName name="RP" localSheetId="61">[8]BANPRO99!#REF!</definedName>
    <definedName name="RP" localSheetId="1">[8]BANPRO99!#REF!</definedName>
    <definedName name="RP" localSheetId="0">[8]BANPRO99!#REF!</definedName>
    <definedName name="RP">[8]BANPRO99!#REF!</definedName>
    <definedName name="RT" localSheetId="1">[8]BANPRO99!#REF!</definedName>
    <definedName name="RT" localSheetId="0">[8]BANPRO99!#REF!</definedName>
    <definedName name="RT">[8]BANPRO99!#REF!</definedName>
    <definedName name="s">[1]!SEP&amp;[1]!OCT&amp;[1]!NOV&amp;[1]!DIC</definedName>
    <definedName name="sa" localSheetId="61">#REF!</definedName>
    <definedName name="sa" localSheetId="1">#REF!</definedName>
    <definedName name="sa" localSheetId="0">#REF!</definedName>
    <definedName name="sa">#REF!</definedName>
    <definedName name="saasa" localSheetId="61"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0"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61" hidden="1">{#N/A,#N/A,FALSE,"TOT";#N/A,#N/A,FALSE,"PEP";#N/A,#N/A,FALSE,"REF";#N/A,#N/A,FALSE,"GAS";#N/A,#N/A,FALSE,"PET";#N/A,#N/A,FALSE,"COR"}</definedName>
    <definedName name="sasaas" localSheetId="1" hidden="1">{#N/A,#N/A,FALSE,"TOT";#N/A,#N/A,FALSE,"PEP";#N/A,#N/A,FALSE,"REF";#N/A,#N/A,FALSE,"GAS";#N/A,#N/A,FALSE,"PET";#N/A,#N/A,FALSE,"COR"}</definedName>
    <definedName name="sasaas" localSheetId="0" hidden="1">{#N/A,#N/A,FALSE,"TOT";#N/A,#N/A,FALSE,"PEP";#N/A,#N/A,FALSE,"REF";#N/A,#N/A,FALSE,"GAS";#N/A,#N/A,FALSE,"PET";#N/A,#N/A,FALSE,"COR"}</definedName>
    <definedName name="sasaas" hidden="1">{#N/A,#N/A,FALSE,"TOT";#N/A,#N/A,FALSE,"PEP";#N/A,#N/A,FALSE,"REF";#N/A,#N/A,FALSE,"GAS";#N/A,#N/A,FALSE,"PET";#N/A,#N/A,FALSE,"COR"}</definedName>
    <definedName name="sb" localSheetId="61">#REF!</definedName>
    <definedName name="sb" localSheetId="1">#REF!</definedName>
    <definedName name="sb" localSheetId="0">#REF!</definedName>
    <definedName name="sb">#REF!</definedName>
    <definedName name="sc" localSheetId="61">#REF!</definedName>
    <definedName name="sc" localSheetId="1">#REF!</definedName>
    <definedName name="sc" localSheetId="0">#REF!</definedName>
    <definedName name="sc">#REF!</definedName>
    <definedName name="SCHP">'[5]Premisas IMSS'!$M$13</definedName>
    <definedName name="sd" localSheetId="61">#REF!</definedName>
    <definedName name="sd" localSheetId="1">#REF!</definedName>
    <definedName name="sd" localSheetId="0">#REF!</definedName>
    <definedName name="sd">#REF!</definedName>
    <definedName name="sds">[26]Presupuesto!$T:$T</definedName>
    <definedName name="sdsdds" localSheetId="61"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0"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61">#REF!</definedName>
    <definedName name="se" localSheetId="1">#REF!</definedName>
    <definedName name="se" localSheetId="0">#REF!</definedName>
    <definedName name="se">#REF!</definedName>
    <definedName name="SEP">"; SEPTIEMBRE.- "&amp;TEXT([10]edofza09!$C$24,"#,##0")</definedName>
    <definedName name="sero" localSheetId="61"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0"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1">[8]BANPRO99!#REF!</definedName>
    <definedName name="SF" localSheetId="0">[8]BANPRO99!#REF!</definedName>
    <definedName name="SF">[8]BANPRO99!#REF!</definedName>
    <definedName name="SHCP" localSheetId="61" hidden="1">#REF!</definedName>
    <definedName name="SHCP" localSheetId="1" hidden="1">#REF!</definedName>
    <definedName name="SHCP" localSheetId="0" hidden="1">#REF!</definedName>
    <definedName name="SHCP" hidden="1">#REF!</definedName>
    <definedName name="sinpec" localSheetId="61">#REF!</definedName>
    <definedName name="sinpec" localSheetId="1">#REF!</definedName>
    <definedName name="sinpec" localSheetId="0">#REF!</definedName>
    <definedName name="sinpec">#REF!</definedName>
    <definedName name="smdf97">'[5]Premisa macro'!$C$4</definedName>
    <definedName name="SPEM96" localSheetId="61">#REF!</definedName>
    <definedName name="SPEM96" localSheetId="1">#REF!</definedName>
    <definedName name="SPEM96" localSheetId="0">#REF!</definedName>
    <definedName name="SPEM96">#REF!</definedName>
    <definedName name="sta" localSheetId="61">#REF!</definedName>
    <definedName name="sta" localSheetId="1">#REF!</definedName>
    <definedName name="sta" localSheetId="0">#REF!</definedName>
    <definedName name="sta">#REF!</definedName>
    <definedName name="stb" localSheetId="61">#REF!</definedName>
    <definedName name="stb" localSheetId="1">#REF!</definedName>
    <definedName name="stb" localSheetId="0">#REF!</definedName>
    <definedName name="stb">#REF!</definedName>
    <definedName name="stc" localSheetId="61">#REF!</definedName>
    <definedName name="stc" localSheetId="1">#REF!</definedName>
    <definedName name="stc" localSheetId="0">#REF!</definedName>
    <definedName name="stc">#REF!</definedName>
    <definedName name="std" localSheetId="61">#REF!</definedName>
    <definedName name="std" localSheetId="1">#REF!</definedName>
    <definedName name="std" localSheetId="0">#REF!</definedName>
    <definedName name="std">#REF!</definedName>
    <definedName name="ste" localSheetId="61">#REF!</definedName>
    <definedName name="ste" localSheetId="1">#REF!</definedName>
    <definedName name="ste" localSheetId="0">#REF!</definedName>
    <definedName name="ste">#REF!</definedName>
    <definedName name="subfunción" localSheetId="61">#REF!</definedName>
    <definedName name="subfunción" localSheetId="1">#REF!</definedName>
    <definedName name="subfunción" localSheetId="0">#REF!</definedName>
    <definedName name="subfunción">#REF!</definedName>
    <definedName name="syt" localSheetId="61">#REF!</definedName>
    <definedName name="syt" localSheetId="1">#REF!</definedName>
    <definedName name="syt" localSheetId="0">#REF!</definedName>
    <definedName name="syt">#REF!</definedName>
    <definedName name="sytc03" localSheetId="61">#REF!</definedName>
    <definedName name="sytc03" localSheetId="1">#REF!</definedName>
    <definedName name="sytc03" localSheetId="0">#REF!</definedName>
    <definedName name="sytc03">#REF!</definedName>
    <definedName name="sytppef" localSheetId="61">#REF!</definedName>
    <definedName name="sytppef" localSheetId="1">#REF!</definedName>
    <definedName name="sytppef" localSheetId="0">#REF!</definedName>
    <definedName name="sytppef">#REF!</definedName>
    <definedName name="SZZXCZXC" localSheetId="61"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0"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'[36]16'!$D$1:$E$15</definedName>
    <definedName name="TABLA01D">'[36]1'!$D$2:$E$14</definedName>
    <definedName name="TABLA04D">'[36]4'!$D$2:$E$34</definedName>
    <definedName name="TABLA06D">'[36]6'!$D$1:$G$15</definedName>
    <definedName name="TABLA1">'[36]1'!$A$1:$B$58</definedName>
    <definedName name="TABLA10">'[36]10'!$A$1:$B$133</definedName>
    <definedName name="TABLA10D">'[36]10'!$D$1:$E$19</definedName>
    <definedName name="TABLA11">'[36]11'!$A$1:$B$57</definedName>
    <definedName name="TABLA12">'[36]12'!$A$1:$B$130</definedName>
    <definedName name="TABLA13">'[36]13'!$A$1:$B$170</definedName>
    <definedName name="TABLA14">'[36]14'!$A$1:$B$100</definedName>
    <definedName name="TABLA14D">'[36]14'!$D$1:$E$21</definedName>
    <definedName name="TABLA15">'[36]15'!$A$1:$B$69</definedName>
    <definedName name="TABLA17">'[36]17'!$A$2:$B$134</definedName>
    <definedName name="TABLA18">'[36]18'!$A$1:$B$100</definedName>
    <definedName name="TABLA19">'[36]19'!$A$1:$B$100</definedName>
    <definedName name="TABLA2">'[36]2'!$A$3:$B$187</definedName>
    <definedName name="TABLA20">'[36]20'!$A$1:$B$100</definedName>
    <definedName name="tabla2002" localSheetId="61">#REF!</definedName>
    <definedName name="tabla2002" localSheetId="1">#REF!</definedName>
    <definedName name="tabla2002" localSheetId="0">#REF!</definedName>
    <definedName name="tabla2002">#REF!</definedName>
    <definedName name="TABLA21">'[36]21'!$A$1:$B$67</definedName>
    <definedName name="TABLA22">'[36]22'!$A$1:$B$14</definedName>
    <definedName name="TABLA3">'[36]3'!$A$2:$B$43</definedName>
    <definedName name="TABLA4">'[36]4'!$A$2:$B$31</definedName>
    <definedName name="TABLA5">'[36]5'!$A$1:$B$31</definedName>
    <definedName name="TABLA6">'[36]6'!$A$1:$B$28</definedName>
    <definedName name="TABLA7">'[36]7'!$A$2:$B$23</definedName>
    <definedName name="TABLA8">'[36]8'!$A$1:$B$49</definedName>
    <definedName name="TABLA9">'[36]9'!$A$1:$B$332</definedName>
    <definedName name="TAJJJJ" localSheetId="61" hidden="1">{#N/A,#N/A,FALSE,"TOT";#N/A,#N/A,FALSE,"PEP";#N/A,#N/A,FALSE,"REF";#N/A,#N/A,FALSE,"GAS";#N/A,#N/A,FALSE,"PET";#N/A,#N/A,FALSE,"COR"}</definedName>
    <definedName name="TAJJJJ" localSheetId="1" hidden="1">{#N/A,#N/A,FALSE,"TOT";#N/A,#N/A,FALSE,"PEP";#N/A,#N/A,FALSE,"REF";#N/A,#N/A,FALSE,"GAS";#N/A,#N/A,FALSE,"PET";#N/A,#N/A,FALSE,"COR"}</definedName>
    <definedName name="TAJJJJ" localSheetId="0" hidden="1">{#N/A,#N/A,FALSE,"TOT";#N/A,#N/A,FALSE,"PEP";#N/A,#N/A,FALSE,"REF";#N/A,#N/A,FALSE,"GAS";#N/A,#N/A,FALSE,"PET";#N/A,#N/A,FALSE,"COR"}</definedName>
    <definedName name="TAJJJJ" hidden="1">{#N/A,#N/A,FALSE,"TOT";#N/A,#N/A,FALSE,"PEP";#N/A,#N/A,FALSE,"REF";#N/A,#N/A,FALSE,"GAS";#N/A,#N/A,FALSE,"PET";#N/A,#N/A,FALSE,"COR"}</definedName>
    <definedName name="TENER" localSheetId="61"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0"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61">#REF!</definedName>
    <definedName name="TIT" localSheetId="1">#REF!</definedName>
    <definedName name="TIT" localSheetId="0">#REF!</definedName>
    <definedName name="TIT">#REF!</definedName>
    <definedName name="TITULO">[37]PPQ!$B$3</definedName>
    <definedName name="_xlnm.Print_Titles" localSheetId="2">'1 R001'!$1:$5</definedName>
    <definedName name="_xlnm.Print_Titles" localSheetId="18">'10 M001'!$1:$5</definedName>
    <definedName name="_xlnm.Print_Titles" localSheetId="19">'10 U007'!$1:$5</definedName>
    <definedName name="_xlnm.Print_Titles" localSheetId="20">'11 E010'!$1:$5</definedName>
    <definedName name="_xlnm.Print_Titles" localSheetId="21">'11 E021'!$1:$5</definedName>
    <definedName name="_xlnm.Print_Titles" localSheetId="22">'11 E032'!$1:$5</definedName>
    <definedName name="_xlnm.Print_Titles" localSheetId="23">'11 S072'!$1:$5</definedName>
    <definedName name="_xlnm.Print_Titles" localSheetId="24">'11 S243'!$1:$5</definedName>
    <definedName name="_xlnm.Print_Titles" localSheetId="25">'11 S247'!$1:$5</definedName>
    <definedName name="_xlnm.Print_Titles" localSheetId="26">'11 S283'!$1:$5</definedName>
    <definedName name="_xlnm.Print_Titles" localSheetId="27">'11 S311'!$1:$5</definedName>
    <definedName name="_xlnm.Print_Titles" localSheetId="28">'12 E010'!$1:$5</definedName>
    <definedName name="_xlnm.Print_Titles" localSheetId="29">'12 E022'!$1:$5</definedName>
    <definedName name="_xlnm.Print_Titles" localSheetId="30">'12 E023'!$1:$5</definedName>
    <definedName name="_xlnm.Print_Titles" localSheetId="31">'12 E025'!$1:$5</definedName>
    <definedName name="_xlnm.Print_Titles" localSheetId="32">'12 E036'!$1:$5</definedName>
    <definedName name="_xlnm.Print_Titles" localSheetId="33">'12 P016'!$1:$5</definedName>
    <definedName name="_xlnm.Print_Titles" localSheetId="34">'12 P018'!$1:$5</definedName>
    <definedName name="_xlnm.Print_Titles" localSheetId="35">'12 P020'!$1:$5</definedName>
    <definedName name="_xlnm.Print_Titles" localSheetId="36">'12 U008'!$1:$5</definedName>
    <definedName name="_xlnm.Print_Titles" localSheetId="37">'13 A006'!$1:$5</definedName>
    <definedName name="_xlnm.Print_Titles" localSheetId="38">'14 E002'!$1:$5</definedName>
    <definedName name="_xlnm.Print_Titles" localSheetId="39">'14 E003'!$1:$5</definedName>
    <definedName name="_xlnm.Print_Titles" localSheetId="40">'14 S280'!$1:$5</definedName>
    <definedName name="_xlnm.Print_Titles" localSheetId="41">'15 P005'!$1:$5</definedName>
    <definedName name="_xlnm.Print_Titles" localSheetId="42">'15 S177'!$1:$5</definedName>
    <definedName name="_xlnm.Print_Titles" localSheetId="43">'15 S273'!$1:$5</definedName>
    <definedName name="_xlnm.Print_Titles" localSheetId="44">'15 S281'!$1:$5</definedName>
    <definedName name="_xlnm.Print_Titles" localSheetId="45">'16 P002'!$1:$5</definedName>
    <definedName name="_xlnm.Print_Titles" localSheetId="46">'16 S046'!$1:$5</definedName>
    <definedName name="_xlnm.Print_Titles" localSheetId="47">'16 S219'!$1:$5</definedName>
    <definedName name="_xlnm.Print_Titles" localSheetId="48">'18 E010'!$1:$5</definedName>
    <definedName name="_xlnm.Print_Titles" localSheetId="49">'18 E568'!$1:$5</definedName>
    <definedName name="_xlnm.Print_Titles" localSheetId="50">'18 G003'!$1:$5</definedName>
    <definedName name="_xlnm.Print_Titles" localSheetId="51">'18 M001'!$1:$5</definedName>
    <definedName name="_xlnm.Print_Titles" localSheetId="52">'18 O001'!$1:$5</definedName>
    <definedName name="_xlnm.Print_Titles" localSheetId="53">'18 P008'!$1:$5</definedName>
    <definedName name="_xlnm.Print_Titles" localSheetId="54">'19 J014'!$1:$5</definedName>
    <definedName name="_xlnm.Print_Titles" localSheetId="55">'20 E016'!$1:$5</definedName>
    <definedName name="_xlnm.Print_Titles" localSheetId="56">'20 S155'!$1:$5</definedName>
    <definedName name="_xlnm.Print_Titles" localSheetId="57">'20 S174'!$1:$5</definedName>
    <definedName name="_xlnm.Print_Titles" localSheetId="58">'20 S176'!$1:$5</definedName>
    <definedName name="_xlnm.Print_Titles" localSheetId="61">'20 S285'!$1:$5</definedName>
    <definedName name="_xlnm.Print_Titles" localSheetId="59">'20 S287'!$1:$5</definedName>
    <definedName name="_xlnm.Print_Titles" localSheetId="60">'20 U012'!$1:$5</definedName>
    <definedName name="_xlnm.Print_Titles" localSheetId="62">'21 P001'!$1:$5</definedName>
    <definedName name="_xlnm.Print_Titles" localSheetId="63">'22 M001'!$1:$5</definedName>
    <definedName name="_xlnm.Print_Titles" localSheetId="64">'22 R003'!$1:$5</definedName>
    <definedName name="_xlnm.Print_Titles" localSheetId="65">'22 R005'!$1:$5</definedName>
    <definedName name="_xlnm.Print_Titles" localSheetId="66">'22 R008'!$1:$5</definedName>
    <definedName name="_xlnm.Print_Titles" localSheetId="67">'22 R009'!$1:$5</definedName>
    <definedName name="_xlnm.Print_Titles" localSheetId="68">'22 R010'!$1:$5</definedName>
    <definedName name="_xlnm.Print_Titles" localSheetId="69">'22 R011'!$1:$5</definedName>
    <definedName name="_xlnm.Print_Titles" localSheetId="70">'35 E013'!$1:$5</definedName>
    <definedName name="_xlnm.Print_Titles" localSheetId="71">'35 M001'!$1:$5</definedName>
    <definedName name="_xlnm.Print_Titles" localSheetId="72">'36 P001'!$1:$5</definedName>
    <definedName name="_xlnm.Print_Titles" localSheetId="73">'38 F003'!$1:$5</definedName>
    <definedName name="_xlnm.Print_Titles" localSheetId="74">'38 S190'!$1:$5</definedName>
    <definedName name="_xlnm.Print_Titles" localSheetId="3">'4 E015'!$1:$5</definedName>
    <definedName name="_xlnm.Print_Titles" localSheetId="4">'4 P006'!$1:$5</definedName>
    <definedName name="_xlnm.Print_Titles" localSheetId="5">'4 P022'!$1:$5</definedName>
    <definedName name="_xlnm.Print_Titles" localSheetId="6">'4 P024'!$1:$5</definedName>
    <definedName name="_xlnm.Print_Titles" localSheetId="75">'40 P002'!$1:$5</definedName>
    <definedName name="_xlnm.Print_Titles" localSheetId="76">'43 M001'!$1:$5</definedName>
    <definedName name="_xlnm.Print_Titles" localSheetId="77">'45 G001'!$1:$5</definedName>
    <definedName name="_xlnm.Print_Titles" localSheetId="78">'45 G002'!$1:$5</definedName>
    <definedName name="_xlnm.Print_Titles" localSheetId="79">'45 M001'!$1:$5</definedName>
    <definedName name="_xlnm.Print_Titles" localSheetId="80">'47 E033'!$1:$5</definedName>
    <definedName name="_xlnm.Print_Titles" localSheetId="83">'47 M001'!$1:$5</definedName>
    <definedName name="_xlnm.Print_Titles" localSheetId="84">'47 O001'!$1:$5</definedName>
    <definedName name="_xlnm.Print_Titles" localSheetId="81">'47 P010'!$1:$5</definedName>
    <definedName name="_xlnm.Print_Titles" localSheetId="82">'47 S010'!$1:$5</definedName>
    <definedName name="_xlnm.Print_Titles" localSheetId="85">'47 S249'!$1:$5</definedName>
    <definedName name="_xlnm.Print_Titles" localSheetId="86">'48 E011'!$1:$5</definedName>
    <definedName name="_xlnm.Print_Titles" localSheetId="87">'48 S303'!$1:$5</definedName>
    <definedName name="_xlnm.Print_Titles" localSheetId="88">'49 E009'!$1:$5</definedName>
    <definedName name="_xlnm.Print_Titles" localSheetId="89">'49 E010'!$1:$5</definedName>
    <definedName name="_xlnm.Print_Titles" localSheetId="90">'49 E011'!$1:$5</definedName>
    <definedName name="_xlnm.Print_Titles" localSheetId="91">'49 E013'!$1:$5</definedName>
    <definedName name="_xlnm.Print_Titles" localSheetId="92">'49 M001'!$1:$5</definedName>
    <definedName name="_xlnm.Print_Titles" localSheetId="7">'5 E002'!$1:$5</definedName>
    <definedName name="_xlnm.Print_Titles" localSheetId="8">'5 M001'!$1:$5</definedName>
    <definedName name="_xlnm.Print_Titles" localSheetId="9">'5 P005'!$1:$5</definedName>
    <definedName name="_xlnm.Print_Titles" localSheetId="93">'50 E001'!$1:$5</definedName>
    <definedName name="_xlnm.Print_Titles" localSheetId="94">'50 E007'!$1:$5</definedName>
    <definedName name="_xlnm.Print_Titles" localSheetId="95">'50 E011'!$1:$5</definedName>
    <definedName name="_xlnm.Print_Titles" localSheetId="96">'51 E036'!$1:$5</definedName>
    <definedName name="_xlnm.Print_Titles" localSheetId="97">'51 E043'!$1:$5</definedName>
    <definedName name="_xlnm.Print_Titles" localSheetId="98">'52 M001'!$1:$5</definedName>
    <definedName name="_xlnm.Print_Titles" localSheetId="99">'53 E561'!$1:$5</definedName>
    <definedName name="_xlnm.Print_Titles" localSheetId="100">'53 E579'!$1:$5</definedName>
    <definedName name="_xlnm.Print_Titles" localSheetId="101">'53 E580'!$1:$5</definedName>
    <definedName name="_xlnm.Print_Titles" localSheetId="102">'53 E581'!$1:$5</definedName>
    <definedName name="_xlnm.Print_Titles" localSheetId="103">'53 E582'!$1:$5</definedName>
    <definedName name="_xlnm.Print_Titles" localSheetId="104">'53 E585'!$1:$5</definedName>
    <definedName name="_xlnm.Print_Titles" localSheetId="105">'53 M001'!$1:$5</definedName>
    <definedName name="_xlnm.Print_Titles" localSheetId="106">'53 P552'!$1:$5</definedName>
    <definedName name="_xlnm.Print_Titles" localSheetId="10">'6 M001'!$1:$5</definedName>
    <definedName name="_xlnm.Print_Titles" localSheetId="11">'7 A900'!$1:$5</definedName>
    <definedName name="_xlnm.Print_Titles" localSheetId="12">'8 S053'!$1:$5</definedName>
    <definedName name="_xlnm.Print_Titles" localSheetId="13">'8 S290'!$1:$5</definedName>
    <definedName name="_xlnm.Print_Titles" localSheetId="14">'8 S292'!$1:$5</definedName>
    <definedName name="_xlnm.Print_Titles" localSheetId="15">'8 S293'!$1:$5</definedName>
    <definedName name="_xlnm.Print_Titles" localSheetId="16">'8 S304'!$1:$5</definedName>
    <definedName name="_xlnm.Print_Titles" localSheetId="17">'9 P001'!$1:$5</definedName>
    <definedName name="TODO96" localSheetId="61">#REF!</definedName>
    <definedName name="TODO96" localSheetId="1">#REF!</definedName>
    <definedName name="TODO96" localSheetId="0">#REF!</definedName>
    <definedName name="TODO96">#REF!</definedName>
    <definedName name="TOTAL">#N/A</definedName>
    <definedName name="total_real" localSheetId="61">#REF!</definedName>
    <definedName name="total_real" localSheetId="1">#REF!</definedName>
    <definedName name="total_real" localSheetId="0">#REF!</definedName>
    <definedName name="total_real">#REF!</definedName>
    <definedName name="TOTAL01" localSheetId="61">#REF!</definedName>
    <definedName name="TOTAL01" localSheetId="1">#REF!</definedName>
    <definedName name="TOTAL01" localSheetId="0">#REF!</definedName>
    <definedName name="TOTAL01">#REF!</definedName>
    <definedName name="total1">'[28]1'!$I$2:$J$42</definedName>
    <definedName name="TOTAL10">'[28]10'!$J$2:$K$39</definedName>
    <definedName name="TOTAL2">'[28]2'!$J$2:$K$39</definedName>
    <definedName name="TOTAL3">'[28]3'!$J$2:$K$39</definedName>
    <definedName name="TOTAL4">'[28]4'!$J$2:$K$39</definedName>
    <definedName name="TOTAL5">'[28]5'!$J$2:$K$39</definedName>
    <definedName name="TOTAL6">'[28]6'!$J$2:$K$39</definedName>
    <definedName name="TOTAL7">'[28]7'!$J$2:$K$39</definedName>
    <definedName name="TOTAL8">'[28]8'!$J$2:$K$39</definedName>
    <definedName name="TOTAL9">'[28]9'!$J$2:$K$39</definedName>
    <definedName name="TTL">[38]AcumMens!$3:$191</definedName>
    <definedName name="tul" localSheetId="61"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0"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[1]!AGO&amp;[1]!SEP&amp;[1]!OCT&amp;[1]!NOV&amp;[1]!DIC</definedName>
    <definedName name="UPCPICF_VMD50020" localSheetId="61">#REF!</definedName>
    <definedName name="UPCPICF_VMD50020" localSheetId="1">#REF!</definedName>
    <definedName name="UPCPICF_VMD50020" localSheetId="0">#REF!</definedName>
    <definedName name="UPCPICF_VMD50020">#REF!</definedName>
    <definedName name="UR">[31]urs!$C$10:$D$1332</definedName>
    <definedName name="V_Bife">'[34]ADEC II'!$A$1:$Z$1016</definedName>
    <definedName name="VARIABLES">#N/A</definedName>
    <definedName name="vcorta" localSheetId="61">#REF!</definedName>
    <definedName name="vcorta" localSheetId="1">#REF!</definedName>
    <definedName name="vcorta" localSheetId="0">#REF!</definedName>
    <definedName name="vcorta">#REF!</definedName>
    <definedName name="Vertientes" localSheetId="61">#REF!</definedName>
    <definedName name="Vertientes" localSheetId="1">#REF!</definedName>
    <definedName name="Vertientes" localSheetId="0">#REF!</definedName>
    <definedName name="Vertientes">#REF!</definedName>
    <definedName name="wrn.econv2s." localSheetId="61"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0"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61" hidden="1">{#N/A,#N/A,FALSE,"TOT";#N/A,#N/A,FALSE,"PEP";#N/A,#N/A,FALSE,"REF";#N/A,#N/A,FALSE,"GAS";#N/A,#N/A,FALSE,"PET";#N/A,#N/A,FALSE,"COR"}</definedName>
    <definedName name="wrn.gst1tajuorg." localSheetId="1" hidden="1">{#N/A,#N/A,FALSE,"TOT";#N/A,#N/A,FALSE,"PEP";#N/A,#N/A,FALSE,"REF";#N/A,#N/A,FALSE,"GAS";#N/A,#N/A,FALSE,"PET";#N/A,#N/A,FALSE,"COR"}</definedName>
    <definedName name="wrn.gst1tajuorg." localSheetId="0" hidden="1">{#N/A,#N/A,FALSE,"TOT";#N/A,#N/A,FALSE,"PEP";#N/A,#N/A,FALSE,"REF";#N/A,#N/A,FALSE,"GAS";#N/A,#N/A,FALSE,"PET";#N/A,#N/A,FALSE,"COR"}</definedName>
    <definedName name="wrn.gst1tajuorg." hidden="1">{#N/A,#N/A,FALSE,"TOT";#N/A,#N/A,FALSE,"PEP";#N/A,#N/A,FALSE,"REF";#N/A,#N/A,FALSE,"GAS";#N/A,#N/A,FALSE,"PET";#N/A,#N/A,FALSE,"COR"}</definedName>
    <definedName name="x" localSheetId="61">#REF!</definedName>
    <definedName name="x" localSheetId="1">#REF!</definedName>
    <definedName name="x" localSheetId="0">#REF!</definedName>
    <definedName name="x">#REF!</definedName>
    <definedName name="XX" localSheetId="61"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0"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61">#REF!</definedName>
    <definedName name="xxx" localSheetId="1">#REF!</definedName>
    <definedName name="xxx" localSheetId="0">#REF!</definedName>
    <definedName name="xxx">#REF!</definedName>
    <definedName name="yyy" localSheetId="61">#REF!</definedName>
    <definedName name="yyy" localSheetId="1">#REF!</definedName>
    <definedName name="yyy" localSheetId="0">#REF!</definedName>
    <definedName name="yyy">#REF!</definedName>
    <definedName name="zz" localSheetId="61">#REF!</definedName>
    <definedName name="zz" localSheetId="1">#REF!</definedName>
    <definedName name="zz" localSheetId="0">#REF!</definedName>
    <definedName name="zz">#REF!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W27" i="24" l="1"/>
  <c r="V27" i="24"/>
  <c r="T27" i="24"/>
  <c r="W26" i="24"/>
  <c r="V21" i="105"/>
  <c r="W26" i="107" l="1"/>
  <c r="V26" i="107"/>
  <c r="T26" i="107"/>
  <c r="W25" i="107"/>
  <c r="W26" i="106"/>
  <c r="V26" i="106"/>
  <c r="T26" i="106"/>
  <c r="W25" i="106"/>
  <c r="W26" i="105"/>
  <c r="V26" i="105"/>
  <c r="T26" i="105"/>
  <c r="W25" i="105"/>
  <c r="W21" i="105"/>
  <c r="D11" i="104"/>
  <c r="E11" i="104"/>
  <c r="F11" i="104"/>
  <c r="G11" i="104"/>
  <c r="H11" i="104"/>
  <c r="I11" i="104"/>
  <c r="K11" i="104" s="1"/>
  <c r="D10" i="103"/>
  <c r="E10" i="103"/>
  <c r="E11" i="103" s="1"/>
  <c r="F10" i="103"/>
  <c r="G10" i="103"/>
  <c r="H10" i="103"/>
  <c r="I10" i="103"/>
  <c r="J10" i="103"/>
  <c r="K10" i="103"/>
  <c r="K11" i="103" s="1"/>
  <c r="L10" i="103"/>
  <c r="J11" i="104" l="1"/>
  <c r="I11" i="103"/>
  <c r="L11" i="103"/>
  <c r="F11" i="103"/>
  <c r="J11" i="103"/>
  <c r="I5" i="103"/>
  <c r="G11" i="103"/>
  <c r="V21" i="102"/>
  <c r="W21" i="102"/>
  <c r="V22" i="102"/>
  <c r="W22" i="102"/>
  <c r="W26" i="102"/>
  <c r="T27" i="102"/>
  <c r="V27" i="102"/>
  <c r="W27" i="102"/>
  <c r="V21" i="101"/>
  <c r="W21" i="101"/>
  <c r="V22" i="101"/>
  <c r="W22" i="101"/>
  <c r="W26" i="101"/>
  <c r="T27" i="101"/>
  <c r="V27" i="101"/>
  <c r="W27" i="101"/>
  <c r="V21" i="100"/>
  <c r="W21" i="100"/>
  <c r="V22" i="100"/>
  <c r="W22" i="100"/>
  <c r="W26" i="100"/>
  <c r="T27" i="100"/>
  <c r="V27" i="100"/>
  <c r="W27" i="100"/>
  <c r="V21" i="99"/>
  <c r="W21" i="99"/>
  <c r="V22" i="99"/>
  <c r="W22" i="99"/>
  <c r="W26" i="99"/>
  <c r="T27" i="99"/>
  <c r="V27" i="99"/>
  <c r="W27" i="99"/>
  <c r="V21" i="98"/>
  <c r="W21" i="98"/>
  <c r="V22" i="98"/>
  <c r="W22" i="98"/>
  <c r="V23" i="98"/>
  <c r="W23" i="98"/>
  <c r="V24" i="98"/>
  <c r="W24" i="98"/>
  <c r="V25" i="98"/>
  <c r="W25" i="98"/>
  <c r="V26" i="98"/>
  <c r="W26" i="98"/>
  <c r="W30" i="98"/>
  <c r="T31" i="98"/>
  <c r="V31" i="98"/>
  <c r="W31" i="98"/>
  <c r="V21" i="97"/>
  <c r="W21" i="97"/>
  <c r="V22" i="97"/>
  <c r="W22" i="97"/>
  <c r="V23" i="97"/>
  <c r="W23" i="97"/>
  <c r="W27" i="97"/>
  <c r="T28" i="97"/>
  <c r="V28" i="97"/>
  <c r="W28" i="97"/>
  <c r="V21" i="96"/>
  <c r="W21" i="96"/>
  <c r="V22" i="96"/>
  <c r="W22" i="96"/>
  <c r="V23" i="96"/>
  <c r="W23" i="96"/>
  <c r="V24" i="96"/>
  <c r="W24" i="96"/>
  <c r="V25" i="96"/>
  <c r="W25" i="96"/>
  <c r="W29" i="96"/>
  <c r="T30" i="96"/>
  <c r="V30" i="96"/>
  <c r="W30" i="96"/>
  <c r="V21" i="95"/>
  <c r="W21" i="95"/>
  <c r="W25" i="95"/>
  <c r="T26" i="95"/>
  <c r="V26" i="95"/>
  <c r="W26" i="95"/>
  <c r="V21" i="94"/>
  <c r="W21" i="94"/>
  <c r="W25" i="94"/>
  <c r="T26" i="94"/>
  <c r="V26" i="94"/>
  <c r="W26" i="94"/>
  <c r="V21" i="93"/>
  <c r="W21" i="93"/>
  <c r="V22" i="93"/>
  <c r="W22" i="93"/>
  <c r="W26" i="93"/>
  <c r="T27" i="93"/>
  <c r="V27" i="93"/>
  <c r="W27" i="93"/>
  <c r="V21" i="92"/>
  <c r="W21" i="92"/>
  <c r="V22" i="92"/>
  <c r="W22" i="92"/>
  <c r="V23" i="92"/>
  <c r="W23" i="92"/>
  <c r="W27" i="92"/>
  <c r="T28" i="92"/>
  <c r="V28" i="92"/>
  <c r="W28" i="92"/>
  <c r="V21" i="91"/>
  <c r="W21" i="91"/>
  <c r="V22" i="91"/>
  <c r="W22" i="91"/>
  <c r="V23" i="91"/>
  <c r="W23" i="91"/>
  <c r="V24" i="91"/>
  <c r="W24" i="91"/>
  <c r="V25" i="91"/>
  <c r="W25" i="91"/>
  <c r="W29" i="91"/>
  <c r="T30" i="91"/>
  <c r="V30" i="91"/>
  <c r="W30" i="91"/>
  <c r="V21" i="90"/>
  <c r="W21" i="90"/>
  <c r="W25" i="90"/>
  <c r="T26" i="90"/>
  <c r="V26" i="90"/>
  <c r="W26" i="90"/>
  <c r="V21" i="89"/>
  <c r="W21" i="89"/>
  <c r="V22" i="89"/>
  <c r="W22" i="89"/>
  <c r="V23" i="89"/>
  <c r="W23" i="89"/>
  <c r="V24" i="89"/>
  <c r="W24" i="89"/>
  <c r="V25" i="89"/>
  <c r="W25" i="89"/>
  <c r="V26" i="89"/>
  <c r="W26" i="89"/>
  <c r="W30" i="89"/>
  <c r="T31" i="89"/>
  <c r="V31" i="89"/>
  <c r="W31" i="89"/>
  <c r="V21" i="88"/>
  <c r="W21" i="88"/>
  <c r="V22" i="88"/>
  <c r="W22" i="88"/>
  <c r="W26" i="88"/>
  <c r="T27" i="88"/>
  <c r="V27" i="88"/>
  <c r="W27" i="88"/>
  <c r="V21" i="87"/>
  <c r="W21" i="87"/>
  <c r="V22" i="87"/>
  <c r="W22" i="87"/>
  <c r="V23" i="87"/>
  <c r="W23" i="87"/>
  <c r="W27" i="87"/>
  <c r="T28" i="87"/>
  <c r="V28" i="87"/>
  <c r="W28" i="87"/>
  <c r="V21" i="86"/>
  <c r="W21" i="86"/>
  <c r="V22" i="86"/>
  <c r="W22" i="86"/>
  <c r="V23" i="86"/>
  <c r="W23" i="86"/>
  <c r="V24" i="86"/>
  <c r="W24" i="86"/>
  <c r="V25" i="86"/>
  <c r="W25" i="86"/>
  <c r="W29" i="86"/>
  <c r="T30" i="86"/>
  <c r="V30" i="86"/>
  <c r="W30" i="86"/>
  <c r="V21" i="85"/>
  <c r="W21" i="85"/>
  <c r="W25" i="85"/>
  <c r="T26" i="85"/>
  <c r="V26" i="85"/>
  <c r="W26" i="85"/>
  <c r="V21" i="84"/>
  <c r="W21" i="84"/>
  <c r="W25" i="84"/>
  <c r="T26" i="84"/>
  <c r="V26" i="84"/>
  <c r="W26" i="84"/>
  <c r="V21" i="83"/>
  <c r="W21" i="83"/>
  <c r="V22" i="83"/>
  <c r="W22" i="83"/>
  <c r="V23" i="83"/>
  <c r="W23" i="83"/>
  <c r="W27" i="83"/>
  <c r="T28" i="83"/>
  <c r="V28" i="83"/>
  <c r="W28" i="83"/>
  <c r="V21" i="82"/>
  <c r="W21" i="82"/>
  <c r="V22" i="82"/>
  <c r="W22" i="82"/>
  <c r="V23" i="82"/>
  <c r="W23" i="82"/>
  <c r="W27" i="82"/>
  <c r="T28" i="82"/>
  <c r="V28" i="82"/>
  <c r="W28" i="82"/>
  <c r="V21" i="81"/>
  <c r="W21" i="81"/>
  <c r="V22" i="81"/>
  <c r="W22" i="81"/>
  <c r="V23" i="81"/>
  <c r="W23" i="81"/>
  <c r="V24" i="81"/>
  <c r="W24" i="81"/>
  <c r="V25" i="81"/>
  <c r="W25" i="81"/>
  <c r="V26" i="81"/>
  <c r="W26" i="81"/>
  <c r="V27" i="81"/>
  <c r="W27" i="81"/>
  <c r="V28" i="81"/>
  <c r="W28" i="81"/>
  <c r="V29" i="81"/>
  <c r="W29" i="81"/>
  <c r="V30" i="81"/>
  <c r="W30" i="81"/>
  <c r="V31" i="81"/>
  <c r="W31" i="81"/>
  <c r="V32" i="81"/>
  <c r="W32" i="81"/>
  <c r="W36" i="81"/>
  <c r="T37" i="81"/>
  <c r="V37" i="81"/>
  <c r="W37" i="81"/>
  <c r="W38" i="81"/>
  <c r="T39" i="81"/>
  <c r="V39" i="81"/>
  <c r="W39" i="81"/>
  <c r="V21" i="80"/>
  <c r="W21" i="80"/>
  <c r="W25" i="80"/>
  <c r="T26" i="80"/>
  <c r="V26" i="80"/>
  <c r="W26" i="80"/>
  <c r="V21" i="79"/>
  <c r="W21" i="79"/>
  <c r="V22" i="79"/>
  <c r="W22" i="79"/>
  <c r="V23" i="79"/>
  <c r="W23" i="79"/>
  <c r="V24" i="79"/>
  <c r="W24" i="79"/>
  <c r="W28" i="79"/>
  <c r="T29" i="79"/>
  <c r="V29" i="79"/>
  <c r="W29" i="79"/>
  <c r="W30" i="79"/>
  <c r="T31" i="79"/>
  <c r="V31" i="79"/>
  <c r="W31" i="79"/>
  <c r="V21" i="78"/>
  <c r="W21" i="78"/>
  <c r="V22" i="78"/>
  <c r="W22" i="78"/>
  <c r="W26" i="78"/>
  <c r="T27" i="78"/>
  <c r="V27" i="78"/>
  <c r="W27" i="78"/>
  <c r="V21" i="77"/>
  <c r="W21" i="77"/>
  <c r="V22" i="77"/>
  <c r="W22" i="77"/>
  <c r="W26" i="77"/>
  <c r="T27" i="77"/>
  <c r="V27" i="77"/>
  <c r="W27" i="77"/>
  <c r="V21" i="76"/>
  <c r="W21" i="76"/>
  <c r="V22" i="76"/>
  <c r="W22" i="76"/>
  <c r="V23" i="76"/>
  <c r="W23" i="76"/>
  <c r="V24" i="76"/>
  <c r="W24" i="76"/>
  <c r="V25" i="76"/>
  <c r="W25" i="76"/>
  <c r="V26" i="76"/>
  <c r="W26" i="76"/>
  <c r="W30" i="76"/>
  <c r="T31" i="76"/>
  <c r="V31" i="76"/>
  <c r="W31" i="76"/>
  <c r="V21" i="75"/>
  <c r="W21" i="75"/>
  <c r="V22" i="75"/>
  <c r="W22" i="75"/>
  <c r="V23" i="75"/>
  <c r="W23" i="75"/>
  <c r="V24" i="75"/>
  <c r="W24" i="75"/>
  <c r="W28" i="75"/>
  <c r="T29" i="75"/>
  <c r="V29" i="75"/>
  <c r="W29" i="75"/>
  <c r="V21" i="74"/>
  <c r="W21" i="74"/>
  <c r="V22" i="74"/>
  <c r="W22" i="74"/>
  <c r="V23" i="74"/>
  <c r="W23" i="74"/>
  <c r="W27" i="74"/>
  <c r="T28" i="74"/>
  <c r="V28" i="74"/>
  <c r="W28" i="74"/>
  <c r="V21" i="73"/>
  <c r="W21" i="73"/>
  <c r="V22" i="73"/>
  <c r="W22" i="73"/>
  <c r="V23" i="73"/>
  <c r="W23" i="73"/>
  <c r="V24" i="73"/>
  <c r="W24" i="73"/>
  <c r="V25" i="73"/>
  <c r="W25" i="73"/>
  <c r="V26" i="73"/>
  <c r="W26" i="73"/>
  <c r="V27" i="73"/>
  <c r="W27" i="73"/>
  <c r="V28" i="73"/>
  <c r="W28" i="73"/>
  <c r="W32" i="73"/>
  <c r="T33" i="73"/>
  <c r="V33" i="73"/>
  <c r="W33" i="73"/>
  <c r="V21" i="72"/>
  <c r="W21" i="72"/>
  <c r="V22" i="72"/>
  <c r="W22" i="72"/>
  <c r="V23" i="72"/>
  <c r="W23" i="72"/>
  <c r="W27" i="72"/>
  <c r="T28" i="72"/>
  <c r="V28" i="72"/>
  <c r="W28" i="72"/>
  <c r="V21" i="71"/>
  <c r="W21" i="71"/>
  <c r="V22" i="71"/>
  <c r="W22" i="71"/>
  <c r="V23" i="71"/>
  <c r="W23" i="71"/>
  <c r="V24" i="71"/>
  <c r="W24" i="71"/>
  <c r="V25" i="71"/>
  <c r="W25" i="71"/>
  <c r="V26" i="71"/>
  <c r="W26" i="71"/>
  <c r="W30" i="71"/>
  <c r="T31" i="71"/>
  <c r="V31" i="71"/>
  <c r="W31" i="71"/>
  <c r="V21" i="70"/>
  <c r="W21" i="70"/>
  <c r="V22" i="70"/>
  <c r="W22" i="70"/>
  <c r="V23" i="70"/>
  <c r="W23" i="70"/>
  <c r="W27" i="70"/>
  <c r="T28" i="70"/>
  <c r="V28" i="70"/>
  <c r="W28" i="70"/>
  <c r="W29" i="70"/>
  <c r="T30" i="70"/>
  <c r="V30" i="70"/>
  <c r="W30" i="70"/>
  <c r="V21" i="69"/>
  <c r="W21" i="69"/>
  <c r="V22" i="69"/>
  <c r="W22" i="69"/>
  <c r="V23" i="69"/>
  <c r="W23" i="69"/>
  <c r="V24" i="69"/>
  <c r="W24" i="69"/>
  <c r="V25" i="69"/>
  <c r="W25" i="69"/>
  <c r="V26" i="69"/>
  <c r="W26" i="69"/>
  <c r="W30" i="69"/>
  <c r="T31" i="69"/>
  <c r="V31" i="69"/>
  <c r="W31" i="69"/>
  <c r="V21" i="68"/>
  <c r="W21" i="68"/>
  <c r="V22" i="68"/>
  <c r="W22" i="68"/>
  <c r="V23" i="68"/>
  <c r="W23" i="68"/>
  <c r="V24" i="68"/>
  <c r="W24" i="68"/>
  <c r="V25" i="68"/>
  <c r="W25" i="68"/>
  <c r="V26" i="68"/>
  <c r="W26" i="68"/>
  <c r="V27" i="68"/>
  <c r="W27" i="68"/>
  <c r="V28" i="68"/>
  <c r="W28" i="68"/>
  <c r="V29" i="68"/>
  <c r="W29" i="68"/>
  <c r="V30" i="68"/>
  <c r="W30" i="68"/>
  <c r="V31" i="68"/>
  <c r="W31" i="68"/>
  <c r="V32" i="68"/>
  <c r="W32" i="68"/>
  <c r="V33" i="68"/>
  <c r="W33" i="68"/>
  <c r="V34" i="68"/>
  <c r="W34" i="68"/>
  <c r="W38" i="68"/>
  <c r="T39" i="68"/>
  <c r="V39" i="68"/>
  <c r="W39" i="68"/>
  <c r="V21" i="67"/>
  <c r="W21" i="67"/>
  <c r="V22" i="67"/>
  <c r="W22" i="67"/>
  <c r="W26" i="67"/>
  <c r="T27" i="67"/>
  <c r="V27" i="67"/>
  <c r="W27" i="67"/>
  <c r="V21" i="66"/>
  <c r="W21" i="66"/>
  <c r="W25" i="66"/>
  <c r="T26" i="66"/>
  <c r="V26" i="66"/>
  <c r="W26" i="66"/>
  <c r="V21" i="65"/>
  <c r="W21" i="65"/>
  <c r="V22" i="65"/>
  <c r="W22" i="65"/>
  <c r="W26" i="65"/>
  <c r="T27" i="65"/>
  <c r="V27" i="65"/>
  <c r="W27" i="65"/>
  <c r="V21" i="64"/>
  <c r="W21" i="64"/>
  <c r="V22" i="64"/>
  <c r="W22" i="64"/>
  <c r="V23" i="64"/>
  <c r="W23" i="64"/>
  <c r="V24" i="64"/>
  <c r="W24" i="64"/>
  <c r="V25" i="64"/>
  <c r="W25" i="64"/>
  <c r="V26" i="64"/>
  <c r="W26" i="64"/>
  <c r="W30" i="64"/>
  <c r="T31" i="64"/>
  <c r="V31" i="64"/>
  <c r="W31" i="64"/>
  <c r="W32" i="64"/>
  <c r="T33" i="64"/>
  <c r="V33" i="64"/>
  <c r="W33" i="64"/>
  <c r="V21" i="63"/>
  <c r="W21" i="63"/>
  <c r="V22" i="63"/>
  <c r="W22" i="63"/>
  <c r="W26" i="63"/>
  <c r="T27" i="63"/>
  <c r="V27" i="63"/>
  <c r="W27" i="63"/>
  <c r="V21" i="62"/>
  <c r="W21" i="62"/>
  <c r="V22" i="62"/>
  <c r="W22" i="62"/>
  <c r="V23" i="62"/>
  <c r="W23" i="62"/>
  <c r="V24" i="62"/>
  <c r="W24" i="62"/>
  <c r="V25" i="62"/>
  <c r="W25" i="62"/>
  <c r="W29" i="62"/>
  <c r="T30" i="62"/>
  <c r="V30" i="62"/>
  <c r="W30" i="62"/>
  <c r="W31" i="62"/>
  <c r="T32" i="62"/>
  <c r="V32" i="62"/>
  <c r="W32" i="62"/>
  <c r="V21" i="61"/>
  <c r="W21" i="61"/>
  <c r="V22" i="61"/>
  <c r="W22" i="61"/>
  <c r="W26" i="61"/>
  <c r="T27" i="61"/>
  <c r="V27" i="61"/>
  <c r="W27" i="61"/>
  <c r="V21" i="60"/>
  <c r="W21" i="60"/>
  <c r="V22" i="60"/>
  <c r="W22" i="60"/>
  <c r="V23" i="60"/>
  <c r="W23" i="60"/>
  <c r="V24" i="60"/>
  <c r="W24" i="60"/>
  <c r="W28" i="60"/>
  <c r="T29" i="60"/>
  <c r="V29" i="60"/>
  <c r="W29" i="60"/>
  <c r="V21" i="59"/>
  <c r="W21" i="59"/>
  <c r="V22" i="59"/>
  <c r="W22" i="59"/>
  <c r="V23" i="59"/>
  <c r="W23" i="59"/>
  <c r="V24" i="59"/>
  <c r="W24" i="59"/>
  <c r="V25" i="59"/>
  <c r="W25" i="59"/>
  <c r="W29" i="59"/>
  <c r="T30" i="59"/>
  <c r="V30" i="59"/>
  <c r="W30" i="59"/>
  <c r="V21" i="58"/>
  <c r="W21" i="58"/>
  <c r="V22" i="58"/>
  <c r="W22" i="58"/>
  <c r="V23" i="58"/>
  <c r="W23" i="58"/>
  <c r="W27" i="58"/>
  <c r="T28" i="58"/>
  <c r="V28" i="58"/>
  <c r="W28" i="58"/>
  <c r="V21" i="57"/>
  <c r="W21" i="57"/>
  <c r="W25" i="57"/>
  <c r="T26" i="57"/>
  <c r="V26" i="57"/>
  <c r="W26" i="57"/>
  <c r="V21" i="56"/>
  <c r="W21" i="56"/>
  <c r="V22" i="56"/>
  <c r="W22" i="56"/>
  <c r="W26" i="56"/>
  <c r="T27" i="56"/>
  <c r="V27" i="56"/>
  <c r="W27" i="56"/>
  <c r="V21" i="55"/>
  <c r="W21" i="55"/>
  <c r="V22" i="55"/>
  <c r="W22" i="55"/>
  <c r="W26" i="55"/>
  <c r="T27" i="55"/>
  <c r="V27" i="55"/>
  <c r="W27" i="55"/>
  <c r="V21" i="54"/>
  <c r="W21" i="54"/>
  <c r="W25" i="54"/>
  <c r="T26" i="54"/>
  <c r="V26" i="54"/>
  <c r="W26" i="54"/>
  <c r="V21" i="53"/>
  <c r="W21" i="53"/>
  <c r="W25" i="53"/>
  <c r="T26" i="53"/>
  <c r="V26" i="53"/>
  <c r="W26" i="53"/>
  <c r="V21" i="52"/>
  <c r="W21" i="52"/>
  <c r="V22" i="52"/>
  <c r="W22" i="52"/>
  <c r="V23" i="52"/>
  <c r="W23" i="52"/>
  <c r="W27" i="52"/>
  <c r="T28" i="52"/>
  <c r="V28" i="52"/>
  <c r="W28" i="52"/>
  <c r="V21" i="51"/>
  <c r="W21" i="51"/>
  <c r="W25" i="51"/>
  <c r="T26" i="51"/>
  <c r="V26" i="51"/>
  <c r="W26" i="51"/>
  <c r="V21" i="50"/>
  <c r="W21" i="50"/>
  <c r="V22" i="50"/>
  <c r="W22" i="50"/>
  <c r="V23" i="50"/>
  <c r="W23" i="50"/>
  <c r="V24" i="50"/>
  <c r="W24" i="50"/>
  <c r="V25" i="50"/>
  <c r="W25" i="50"/>
  <c r="V26" i="50"/>
  <c r="W26" i="50"/>
  <c r="V27" i="50"/>
  <c r="W27" i="50"/>
  <c r="W31" i="50"/>
  <c r="T32" i="50"/>
  <c r="V32" i="50"/>
  <c r="W32" i="50"/>
  <c r="W33" i="50"/>
  <c r="T34" i="50"/>
  <c r="V34" i="50"/>
  <c r="W34" i="50"/>
  <c r="W35" i="50"/>
  <c r="T36" i="50"/>
  <c r="V36" i="50"/>
  <c r="W36" i="50"/>
  <c r="V21" i="49"/>
  <c r="W21" i="49"/>
  <c r="V22" i="49"/>
  <c r="W22" i="49"/>
  <c r="W26" i="49"/>
  <c r="T27" i="49"/>
  <c r="V27" i="49"/>
  <c r="W27" i="49"/>
  <c r="V21" i="48"/>
  <c r="W21" i="48"/>
  <c r="V22" i="48"/>
  <c r="W22" i="48"/>
  <c r="W26" i="48"/>
  <c r="T27" i="48"/>
  <c r="V27" i="48"/>
  <c r="W27" i="48"/>
  <c r="V21" i="47"/>
  <c r="W21" i="47"/>
  <c r="W25" i="47"/>
  <c r="T26" i="47"/>
  <c r="V26" i="47"/>
  <c r="W26" i="47"/>
  <c r="V21" i="46"/>
  <c r="W21" i="46"/>
  <c r="W25" i="46"/>
  <c r="T26" i="46"/>
  <c r="V26" i="46"/>
  <c r="W26" i="46"/>
  <c r="V21" i="45"/>
  <c r="W21" i="45"/>
  <c r="V22" i="45"/>
  <c r="W22" i="45"/>
  <c r="V23" i="45"/>
  <c r="W23" i="45"/>
  <c r="V24" i="45"/>
  <c r="W24" i="45"/>
  <c r="W28" i="45"/>
  <c r="T29" i="45"/>
  <c r="V29" i="45"/>
  <c r="W29" i="45"/>
  <c r="V21" i="44"/>
  <c r="W21" i="44"/>
  <c r="W25" i="44"/>
  <c r="T26" i="44"/>
  <c r="V26" i="44"/>
  <c r="W26" i="44"/>
  <c r="V21" i="43"/>
  <c r="W21" i="43"/>
  <c r="W25" i="43"/>
  <c r="T26" i="43"/>
  <c r="V26" i="43"/>
  <c r="W26" i="43"/>
  <c r="V21" i="42"/>
  <c r="W21" i="42"/>
  <c r="V22" i="42"/>
  <c r="W22" i="42"/>
  <c r="V23" i="42"/>
  <c r="W23" i="42"/>
  <c r="W27" i="42"/>
  <c r="T28" i="42"/>
  <c r="V28" i="42"/>
  <c r="W28" i="42"/>
  <c r="W29" i="42"/>
  <c r="T30" i="42"/>
  <c r="V30" i="42"/>
  <c r="W30" i="42"/>
  <c r="W31" i="42"/>
  <c r="T32" i="42"/>
  <c r="V32" i="42"/>
  <c r="W32" i="42"/>
  <c r="V21" i="41"/>
  <c r="W21" i="41"/>
  <c r="W25" i="41"/>
  <c r="T26" i="41"/>
  <c r="V26" i="41"/>
  <c r="W26" i="41"/>
  <c r="V21" i="40"/>
  <c r="W21" i="40"/>
  <c r="V22" i="40"/>
  <c r="W22" i="40"/>
  <c r="V23" i="40"/>
  <c r="W23" i="40"/>
  <c r="W27" i="40"/>
  <c r="T28" i="40"/>
  <c r="V28" i="40"/>
  <c r="W28" i="40"/>
  <c r="V21" i="39"/>
  <c r="W21" i="39"/>
  <c r="W25" i="39"/>
  <c r="T26" i="39"/>
  <c r="V26" i="39"/>
  <c r="W26" i="39"/>
  <c r="V21" i="38"/>
  <c r="W21" i="38"/>
  <c r="V22" i="38"/>
  <c r="W22" i="38"/>
  <c r="V23" i="38"/>
  <c r="W23" i="38"/>
  <c r="V24" i="38"/>
  <c r="W24" i="38"/>
  <c r="V25" i="38"/>
  <c r="W25" i="38"/>
  <c r="V26" i="38"/>
  <c r="W26" i="38"/>
  <c r="V27" i="38"/>
  <c r="W27" i="38"/>
  <c r="V28" i="38"/>
  <c r="W28" i="38"/>
  <c r="W32" i="38"/>
  <c r="T33" i="38"/>
  <c r="V33" i="38"/>
  <c r="W33" i="38"/>
  <c r="V21" i="37"/>
  <c r="W21" i="37"/>
  <c r="V22" i="37"/>
  <c r="W22" i="37"/>
  <c r="W26" i="37"/>
  <c r="T27" i="37"/>
  <c r="V27" i="37"/>
  <c r="W27" i="37"/>
  <c r="V21" i="36"/>
  <c r="W21" i="36"/>
  <c r="V22" i="36"/>
  <c r="W22" i="36"/>
  <c r="W26" i="36"/>
  <c r="T27" i="36"/>
  <c r="V27" i="36"/>
  <c r="W27" i="36"/>
  <c r="W28" i="36"/>
  <c r="T29" i="36"/>
  <c r="V29" i="36"/>
  <c r="W29" i="36"/>
  <c r="V21" i="35"/>
  <c r="W21" i="35"/>
  <c r="V22" i="35"/>
  <c r="W22" i="35"/>
  <c r="V23" i="35"/>
  <c r="W23" i="35"/>
  <c r="V24" i="35"/>
  <c r="W24" i="35"/>
  <c r="V25" i="35"/>
  <c r="W25" i="35"/>
  <c r="V26" i="35"/>
  <c r="W26" i="35"/>
  <c r="V27" i="35"/>
  <c r="W27" i="35"/>
  <c r="V28" i="35"/>
  <c r="W28" i="35"/>
  <c r="V29" i="35"/>
  <c r="W29" i="35"/>
  <c r="V30" i="35"/>
  <c r="W30" i="35"/>
  <c r="V31" i="35"/>
  <c r="W31" i="35"/>
  <c r="V32" i="35"/>
  <c r="W32" i="35"/>
  <c r="V33" i="35"/>
  <c r="W33" i="35"/>
  <c r="V34" i="35"/>
  <c r="W34" i="35"/>
  <c r="V35" i="35"/>
  <c r="W35" i="35"/>
  <c r="V36" i="35"/>
  <c r="W36" i="35"/>
  <c r="V37" i="35"/>
  <c r="W37" i="35"/>
  <c r="V38" i="35"/>
  <c r="W38" i="35"/>
  <c r="V39" i="35"/>
  <c r="W39" i="35"/>
  <c r="V40" i="35"/>
  <c r="W40" i="35"/>
  <c r="V41" i="35"/>
  <c r="W41" i="35"/>
  <c r="V42" i="35"/>
  <c r="W42" i="35"/>
  <c r="V43" i="35"/>
  <c r="W43" i="35"/>
  <c r="V44" i="35"/>
  <c r="W44" i="35"/>
  <c r="V45" i="35"/>
  <c r="W45" i="35"/>
  <c r="V46" i="35"/>
  <c r="W46" i="35"/>
  <c r="V47" i="35"/>
  <c r="W47" i="35"/>
  <c r="V48" i="35"/>
  <c r="W48" i="35"/>
  <c r="V49" i="35"/>
  <c r="W49" i="35"/>
  <c r="V50" i="35"/>
  <c r="W50" i="35"/>
  <c r="V51" i="35"/>
  <c r="W51" i="35"/>
  <c r="V52" i="35"/>
  <c r="W52" i="35"/>
  <c r="V53" i="35"/>
  <c r="W53" i="35"/>
  <c r="V54" i="35"/>
  <c r="W54" i="35"/>
  <c r="V55" i="35"/>
  <c r="W55" i="35"/>
  <c r="V56" i="35"/>
  <c r="W56" i="35"/>
  <c r="V57" i="35"/>
  <c r="W57" i="35"/>
  <c r="V58" i="35"/>
  <c r="W58" i="35"/>
  <c r="V59" i="35"/>
  <c r="W59" i="35"/>
  <c r="V60" i="35"/>
  <c r="W60" i="35"/>
  <c r="V61" i="35"/>
  <c r="W61" i="35"/>
  <c r="V62" i="35"/>
  <c r="W62" i="35"/>
  <c r="V63" i="35"/>
  <c r="W63" i="35"/>
  <c r="V64" i="35"/>
  <c r="W64" i="35"/>
  <c r="V65" i="35"/>
  <c r="W65" i="35"/>
  <c r="V66" i="35"/>
  <c r="W66" i="35"/>
  <c r="V67" i="35"/>
  <c r="W67" i="35"/>
  <c r="V68" i="35"/>
  <c r="W68" i="35"/>
  <c r="V69" i="35"/>
  <c r="W69" i="35"/>
  <c r="V70" i="35"/>
  <c r="W70" i="35"/>
  <c r="V71" i="35"/>
  <c r="W71" i="35"/>
  <c r="V72" i="35"/>
  <c r="W72" i="35"/>
  <c r="V73" i="35"/>
  <c r="W73" i="35"/>
  <c r="V74" i="35"/>
  <c r="W74" i="35"/>
  <c r="V75" i="35"/>
  <c r="W75" i="35"/>
  <c r="V76" i="35"/>
  <c r="W76" i="35"/>
  <c r="W80" i="35"/>
  <c r="T81" i="35"/>
  <c r="V81" i="35"/>
  <c r="W81" i="35"/>
  <c r="W82" i="35"/>
  <c r="T83" i="35"/>
  <c r="V83" i="35"/>
  <c r="W83" i="35"/>
  <c r="W84" i="35"/>
  <c r="T85" i="35"/>
  <c r="V85" i="35"/>
  <c r="W85" i="35"/>
  <c r="W86" i="35"/>
  <c r="T87" i="35"/>
  <c r="V87" i="35"/>
  <c r="W87" i="35"/>
  <c r="W88" i="35"/>
  <c r="T89" i="35"/>
  <c r="V89" i="35"/>
  <c r="W89" i="35"/>
  <c r="W90" i="35"/>
  <c r="T91" i="35"/>
  <c r="V91" i="35"/>
  <c r="W91" i="35"/>
  <c r="W92" i="35"/>
  <c r="T93" i="35"/>
  <c r="V93" i="35"/>
  <c r="W93" i="35"/>
  <c r="V21" i="34"/>
  <c r="W21" i="34"/>
  <c r="W25" i="34"/>
  <c r="T26" i="34"/>
  <c r="V26" i="34"/>
  <c r="W26" i="34"/>
  <c r="V21" i="33"/>
  <c r="W21" i="33"/>
  <c r="V22" i="33"/>
  <c r="W22" i="33"/>
  <c r="V23" i="33"/>
  <c r="W23" i="33"/>
  <c r="V24" i="33"/>
  <c r="W24" i="33"/>
  <c r="V25" i="33"/>
  <c r="W25" i="33"/>
  <c r="V26" i="33"/>
  <c r="W26" i="33"/>
  <c r="V27" i="33"/>
  <c r="W27" i="33"/>
  <c r="V28" i="33"/>
  <c r="W28" i="33"/>
  <c r="V29" i="33"/>
  <c r="W29" i="33"/>
  <c r="V30" i="33"/>
  <c r="W30" i="33"/>
  <c r="V31" i="33"/>
  <c r="W31" i="33"/>
  <c r="V32" i="33"/>
  <c r="W32" i="33"/>
  <c r="W36" i="33"/>
  <c r="T37" i="33"/>
  <c r="V37" i="33"/>
  <c r="W37" i="33"/>
  <c r="W38" i="33"/>
  <c r="T39" i="33"/>
  <c r="V39" i="33"/>
  <c r="W39" i="33"/>
  <c r="W40" i="33"/>
  <c r="T41" i="33"/>
  <c r="V41" i="33"/>
  <c r="W41" i="33"/>
  <c r="W42" i="33"/>
  <c r="T43" i="33"/>
  <c r="V43" i="33"/>
  <c r="W43" i="33"/>
  <c r="W44" i="33"/>
  <c r="T45" i="33"/>
  <c r="V45" i="33"/>
  <c r="W45" i="33"/>
  <c r="V21" i="32"/>
  <c r="W21" i="32"/>
  <c r="W25" i="32"/>
  <c r="T26" i="32"/>
  <c r="V26" i="32"/>
  <c r="W26" i="32"/>
  <c r="V21" i="31"/>
  <c r="W21" i="31"/>
  <c r="V22" i="31"/>
  <c r="W22" i="31"/>
  <c r="V23" i="31"/>
  <c r="W23" i="31"/>
  <c r="V24" i="31"/>
  <c r="W24" i="31"/>
  <c r="V25" i="31"/>
  <c r="W25" i="31"/>
  <c r="W29" i="31"/>
  <c r="T30" i="31"/>
  <c r="V30" i="31"/>
  <c r="W30" i="31"/>
  <c r="V24" i="30"/>
  <c r="W24" i="30"/>
  <c r="V25" i="30"/>
  <c r="W25" i="30"/>
  <c r="V26" i="30"/>
  <c r="W26" i="30"/>
  <c r="V27" i="30"/>
  <c r="W27" i="30"/>
  <c r="V28" i="30"/>
  <c r="W28" i="30"/>
  <c r="V29" i="30"/>
  <c r="W29" i="30"/>
  <c r="V30" i="30"/>
  <c r="W30" i="30"/>
  <c r="V31" i="30"/>
  <c r="W31" i="30"/>
  <c r="V32" i="30"/>
  <c r="W32" i="30"/>
  <c r="V33" i="30"/>
  <c r="W33" i="30"/>
  <c r="V34" i="30"/>
  <c r="W34" i="30"/>
  <c r="V35" i="30"/>
  <c r="W35" i="30"/>
  <c r="V36" i="30"/>
  <c r="W36" i="30"/>
  <c r="V37" i="30"/>
  <c r="W37" i="30"/>
  <c r="V38" i="30"/>
  <c r="W38" i="30"/>
  <c r="V39" i="30"/>
  <c r="W39" i="30"/>
  <c r="V40" i="30"/>
  <c r="W40" i="30"/>
  <c r="W44" i="30"/>
  <c r="T45" i="30"/>
  <c r="V45" i="30"/>
  <c r="W45" i="30"/>
  <c r="W46" i="30"/>
  <c r="T47" i="30"/>
  <c r="V47" i="30"/>
  <c r="W47" i="30"/>
  <c r="W48" i="30"/>
  <c r="T49" i="30"/>
  <c r="V49" i="30"/>
  <c r="W49" i="30"/>
  <c r="W50" i="30"/>
  <c r="T51" i="30"/>
  <c r="V51" i="30"/>
  <c r="W51" i="30"/>
  <c r="W52" i="30"/>
  <c r="T53" i="30"/>
  <c r="V53" i="30"/>
  <c r="W53" i="30"/>
  <c r="W54" i="30"/>
  <c r="T55" i="30"/>
  <c r="V55" i="30"/>
  <c r="W55" i="30"/>
  <c r="V21" i="29"/>
  <c r="W21" i="29"/>
  <c r="V22" i="29"/>
  <c r="W22" i="29"/>
  <c r="V23" i="29"/>
  <c r="W23" i="29"/>
  <c r="V24" i="29"/>
  <c r="W24" i="29"/>
  <c r="V25" i="29"/>
  <c r="W25" i="29"/>
  <c r="V26" i="29"/>
  <c r="W26" i="29"/>
  <c r="V27" i="29"/>
  <c r="W27" i="29"/>
  <c r="V28" i="29"/>
  <c r="W28" i="29"/>
  <c r="V29" i="29"/>
  <c r="W29" i="29"/>
  <c r="V30" i="29"/>
  <c r="W30" i="29"/>
  <c r="V31" i="29"/>
  <c r="W31" i="29"/>
  <c r="V32" i="29"/>
  <c r="W32" i="29"/>
  <c r="V33" i="29"/>
  <c r="W33" i="29"/>
  <c r="V34" i="29"/>
  <c r="W34" i="29"/>
  <c r="V35" i="29"/>
  <c r="W35" i="29"/>
  <c r="W39" i="29"/>
  <c r="T40" i="29"/>
  <c r="V40" i="29"/>
  <c r="W40" i="29"/>
  <c r="W41" i="29"/>
  <c r="T42" i="29"/>
  <c r="V42" i="29"/>
  <c r="W42" i="29"/>
  <c r="V23" i="28"/>
  <c r="W23" i="28"/>
  <c r="V24" i="28"/>
  <c r="W24" i="28"/>
  <c r="V25" i="28"/>
  <c r="W25" i="28"/>
  <c r="V26" i="28"/>
  <c r="W26" i="28"/>
  <c r="V27" i="28"/>
  <c r="W27" i="28"/>
  <c r="V28" i="28"/>
  <c r="W28" i="28"/>
  <c r="V29" i="28"/>
  <c r="W29" i="28"/>
  <c r="V30" i="28"/>
  <c r="W30" i="28"/>
  <c r="V31" i="28"/>
  <c r="W31" i="28"/>
  <c r="V32" i="28"/>
  <c r="W32" i="28"/>
  <c r="V33" i="28"/>
  <c r="W33" i="28"/>
  <c r="V34" i="28"/>
  <c r="W34" i="28"/>
  <c r="W38" i="28"/>
  <c r="T39" i="28"/>
  <c r="V39" i="28"/>
  <c r="W39" i="28"/>
  <c r="W40" i="28"/>
  <c r="T41" i="28"/>
  <c r="V41" i="28"/>
  <c r="W41" i="28"/>
  <c r="W42" i="28"/>
  <c r="T43" i="28"/>
  <c r="V43" i="28"/>
  <c r="W43" i="28"/>
  <c r="W44" i="28"/>
  <c r="T45" i="28"/>
  <c r="V45" i="28"/>
  <c r="W45" i="28"/>
  <c r="W46" i="28"/>
  <c r="T47" i="28"/>
  <c r="V47" i="28"/>
  <c r="W47" i="28"/>
  <c r="V21" i="27"/>
  <c r="W21" i="27"/>
  <c r="V22" i="27"/>
  <c r="W22" i="27"/>
  <c r="V23" i="27"/>
  <c r="W23" i="27"/>
  <c r="W27" i="27"/>
  <c r="T28" i="27"/>
  <c r="V28" i="27"/>
  <c r="W28" i="27"/>
  <c r="V21" i="26"/>
  <c r="W21" i="26"/>
  <c r="W25" i="26"/>
  <c r="T26" i="26"/>
  <c r="V26" i="26"/>
  <c r="W26" i="26"/>
  <c r="V21" i="25"/>
  <c r="W21" i="25"/>
  <c r="W25" i="25"/>
  <c r="T26" i="25"/>
  <c r="V26" i="25"/>
  <c r="W26" i="25"/>
  <c r="V21" i="24"/>
  <c r="W21" i="24"/>
  <c r="V22" i="24"/>
  <c r="W22" i="24"/>
  <c r="W28" i="24"/>
  <c r="T29" i="24"/>
  <c r="V29" i="24"/>
  <c r="W29" i="24"/>
  <c r="V25" i="23"/>
  <c r="W25" i="23"/>
  <c r="V26" i="23"/>
  <c r="W26" i="23"/>
  <c r="V27" i="23"/>
  <c r="W27" i="23"/>
  <c r="V28" i="23"/>
  <c r="W28" i="23"/>
  <c r="V29" i="23"/>
  <c r="W29" i="23"/>
  <c r="V30" i="23"/>
  <c r="W30" i="23"/>
  <c r="V31" i="23"/>
  <c r="W31" i="23"/>
  <c r="V32" i="23"/>
  <c r="W32" i="23"/>
  <c r="V33" i="23"/>
  <c r="W33" i="23"/>
  <c r="V34" i="23"/>
  <c r="W34" i="23"/>
  <c r="V35" i="23"/>
  <c r="W35" i="23"/>
  <c r="V36" i="23"/>
  <c r="W36" i="23"/>
  <c r="W40" i="23"/>
  <c r="T41" i="23"/>
  <c r="V41" i="23"/>
  <c r="W41" i="23"/>
  <c r="W42" i="23"/>
  <c r="T43" i="23"/>
  <c r="V43" i="23"/>
  <c r="W43" i="23"/>
  <c r="W44" i="23"/>
  <c r="T45" i="23"/>
  <c r="V45" i="23"/>
  <c r="W45" i="23"/>
  <c r="W46" i="23"/>
  <c r="T47" i="23"/>
  <c r="V47" i="23"/>
  <c r="W47" i="23"/>
  <c r="W48" i="23"/>
  <c r="T49" i="23"/>
  <c r="V49" i="23"/>
  <c r="W49" i="23"/>
  <c r="W50" i="23"/>
  <c r="T51" i="23"/>
  <c r="V51" i="23"/>
  <c r="W51" i="23"/>
  <c r="W52" i="23"/>
  <c r="T53" i="23"/>
  <c r="V53" i="23"/>
  <c r="W53" i="23"/>
  <c r="V21" i="22"/>
  <c r="W21" i="22"/>
  <c r="W25" i="22"/>
  <c r="T26" i="22"/>
  <c r="V26" i="22"/>
  <c r="W26" i="22"/>
  <c r="V21" i="21"/>
  <c r="W21" i="21"/>
  <c r="V22" i="21"/>
  <c r="W22" i="21"/>
  <c r="W26" i="21"/>
  <c r="T27" i="21"/>
  <c r="V27" i="21"/>
  <c r="W27" i="21"/>
  <c r="V21" i="20"/>
  <c r="W21" i="20"/>
  <c r="V22" i="20"/>
  <c r="W22" i="20"/>
  <c r="W26" i="20"/>
  <c r="T27" i="20"/>
  <c r="V27" i="20"/>
  <c r="W27" i="20"/>
  <c r="V21" i="19"/>
  <c r="W21" i="19"/>
  <c r="V22" i="19"/>
  <c r="W22" i="19"/>
  <c r="V23" i="19"/>
  <c r="W23" i="19"/>
  <c r="V24" i="19"/>
  <c r="W24" i="19"/>
  <c r="W28" i="19"/>
  <c r="T29" i="19"/>
  <c r="V29" i="19"/>
  <c r="W29" i="19"/>
  <c r="W30" i="19"/>
  <c r="T31" i="19"/>
  <c r="V31" i="19"/>
  <c r="W31" i="19"/>
  <c r="V21" i="18"/>
  <c r="W21" i="18"/>
  <c r="W25" i="18"/>
  <c r="T26" i="18"/>
  <c r="V26" i="18"/>
  <c r="W26" i="18"/>
  <c r="V21" i="17"/>
  <c r="W21" i="17"/>
  <c r="W25" i="17"/>
  <c r="T26" i="17"/>
  <c r="V26" i="17"/>
  <c r="W26" i="17"/>
  <c r="V21" i="16"/>
  <c r="W21" i="16"/>
  <c r="V22" i="16"/>
  <c r="W22" i="16"/>
  <c r="V23" i="16"/>
  <c r="W23" i="16"/>
  <c r="V24" i="16"/>
  <c r="W24" i="16"/>
  <c r="W28" i="16"/>
  <c r="T29" i="16"/>
  <c r="V29" i="16"/>
  <c r="W29" i="16"/>
  <c r="V21" i="15"/>
  <c r="W21" i="15"/>
  <c r="V22" i="15"/>
  <c r="W22" i="15"/>
  <c r="W26" i="15"/>
  <c r="T27" i="15"/>
  <c r="V27" i="15"/>
  <c r="W27" i="15"/>
  <c r="W28" i="15"/>
  <c r="T29" i="15"/>
  <c r="V29" i="15"/>
  <c r="W29" i="15"/>
  <c r="V21" i="14"/>
  <c r="W21" i="14"/>
  <c r="W25" i="14"/>
  <c r="T26" i="14"/>
  <c r="V26" i="14"/>
  <c r="W26" i="14"/>
  <c r="V21" i="13"/>
  <c r="W21" i="13"/>
  <c r="W25" i="13"/>
  <c r="T26" i="13"/>
  <c r="V26" i="13"/>
  <c r="W26" i="13"/>
  <c r="V21" i="12"/>
  <c r="W21" i="12"/>
  <c r="V22" i="12"/>
  <c r="W22" i="12"/>
  <c r="V23" i="12"/>
  <c r="W23" i="12"/>
  <c r="V24" i="12"/>
  <c r="W24" i="12"/>
  <c r="V25" i="12"/>
  <c r="W25" i="12"/>
  <c r="V26" i="12"/>
  <c r="W26" i="12"/>
  <c r="W30" i="12"/>
  <c r="T31" i="12"/>
  <c r="V31" i="12"/>
  <c r="W31" i="12"/>
  <c r="V21" i="11"/>
  <c r="W21" i="11"/>
  <c r="W25" i="11"/>
  <c r="T26" i="11"/>
  <c r="V26" i="11"/>
  <c r="W26" i="11"/>
  <c r="V23" i="10"/>
  <c r="W23" i="10"/>
  <c r="V24" i="10"/>
  <c r="W24" i="10"/>
  <c r="V25" i="10"/>
  <c r="W25" i="10"/>
  <c r="V26" i="10"/>
  <c r="W26" i="10"/>
  <c r="V27" i="10"/>
  <c r="W27" i="10"/>
  <c r="V28" i="10"/>
  <c r="W28" i="10"/>
  <c r="V29" i="10"/>
  <c r="W29" i="10"/>
  <c r="V30" i="10"/>
  <c r="W30" i="10"/>
  <c r="V31" i="10"/>
  <c r="W31" i="10"/>
  <c r="W35" i="10"/>
  <c r="T36" i="10"/>
  <c r="V36" i="10"/>
  <c r="W36" i="10"/>
  <c r="W37" i="10"/>
  <c r="T38" i="10"/>
  <c r="V38" i="10"/>
  <c r="W38" i="10"/>
  <c r="W39" i="10"/>
  <c r="T40" i="10"/>
  <c r="V40" i="10"/>
  <c r="W40" i="10"/>
  <c r="W41" i="10"/>
  <c r="T42" i="10"/>
  <c r="V42" i="10"/>
  <c r="W42" i="10"/>
  <c r="W43" i="10"/>
  <c r="T44" i="10"/>
  <c r="V44" i="10"/>
  <c r="W44" i="10"/>
  <c r="V21" i="9"/>
  <c r="W21" i="9"/>
  <c r="V22" i="9"/>
  <c r="W22" i="9"/>
  <c r="V23" i="9"/>
  <c r="W23" i="9"/>
  <c r="V24" i="9"/>
  <c r="W24" i="9"/>
  <c r="W28" i="9"/>
  <c r="T29" i="9"/>
  <c r="V29" i="9"/>
  <c r="W29" i="9"/>
  <c r="V21" i="8"/>
  <c r="W21" i="8"/>
  <c r="W25" i="8"/>
  <c r="T26" i="8"/>
  <c r="V26" i="8"/>
  <c r="W26" i="8"/>
  <c r="V21" i="7"/>
  <c r="W21" i="7"/>
  <c r="W25" i="7"/>
  <c r="T26" i="7"/>
  <c r="V26" i="7"/>
  <c r="W26" i="7"/>
  <c r="V21" i="6"/>
  <c r="W21" i="6"/>
  <c r="V22" i="6"/>
  <c r="W22" i="6"/>
  <c r="V23" i="6"/>
  <c r="W23" i="6"/>
  <c r="V24" i="6"/>
  <c r="W24" i="6"/>
  <c r="W28" i="6"/>
  <c r="T29" i="6"/>
  <c r="V29" i="6"/>
  <c r="W29" i="6"/>
  <c r="V21" i="5"/>
  <c r="W21" i="5"/>
  <c r="W25" i="5"/>
  <c r="T26" i="5"/>
  <c r="V26" i="5"/>
  <c r="W26" i="5"/>
  <c r="V21" i="4"/>
  <c r="W21" i="4"/>
  <c r="V22" i="4"/>
  <c r="W22" i="4"/>
  <c r="V23" i="4"/>
  <c r="W23" i="4"/>
  <c r="V24" i="4"/>
  <c r="W24" i="4"/>
  <c r="V25" i="4"/>
  <c r="W25" i="4"/>
  <c r="V26" i="4"/>
  <c r="W26" i="4"/>
  <c r="V27" i="4"/>
  <c r="W27" i="4"/>
  <c r="V28" i="4"/>
  <c r="W28" i="4"/>
  <c r="W32" i="4"/>
  <c r="T33" i="4"/>
  <c r="V33" i="4"/>
  <c r="W33" i="4"/>
  <c r="W34" i="4"/>
  <c r="T35" i="4"/>
  <c r="V35" i="4"/>
  <c r="W35" i="4"/>
  <c r="V21" i="3"/>
  <c r="W21" i="3"/>
  <c r="W25" i="3"/>
  <c r="T26" i="3"/>
  <c r="V26" i="3"/>
  <c r="W26" i="3"/>
  <c r="V21" i="2"/>
  <c r="W21" i="2"/>
  <c r="V22" i="2"/>
  <c r="W22" i="2"/>
  <c r="V23" i="2"/>
  <c r="W23" i="2"/>
  <c r="V24" i="2"/>
  <c r="W24" i="2"/>
  <c r="V25" i="2"/>
  <c r="W25" i="2"/>
  <c r="V26" i="2"/>
  <c r="W26" i="2"/>
  <c r="W30" i="2"/>
  <c r="T31" i="2"/>
  <c r="V31" i="2"/>
  <c r="W31" i="2"/>
  <c r="W29" i="1"/>
  <c r="V29" i="1"/>
  <c r="T29" i="1"/>
  <c r="W28" i="1"/>
  <c r="W24" i="1"/>
  <c r="V24" i="1"/>
  <c r="W23" i="1"/>
  <c r="V23" i="1"/>
  <c r="W22" i="1"/>
  <c r="V22" i="1"/>
  <c r="W21" i="1"/>
  <c r="V21" i="1"/>
</calcChain>
</file>

<file path=xl/sharedStrings.xml><?xml version="1.0" encoding="utf-8"?>
<sst xmlns="http://schemas.openxmlformats.org/spreadsheetml/2006/main" count="13472" uniqueCount="2555">
  <si>
    <t>Informes sobre la Situación Económica, las Finanzas Públicas y la Deuda Pública, Anexos</t>
  </si>
  <si>
    <t xml:space="preserve">      Tercer Trimestre 2021</t>
  </si>
  <si>
    <t>DATOS DEL PROGRAMA</t>
  </si>
  <si>
    <t>Ramo</t>
  </si>
  <si>
    <t>1</t>
  </si>
  <si>
    <t>Poder Legislativo</t>
  </si>
  <si>
    <t>Programa presupuestario</t>
  </si>
  <si>
    <t>R001</t>
  </si>
  <si>
    <t>Actividades derivadas del trabajo legislativo</t>
  </si>
  <si>
    <t>6.0</t>
  </si>
  <si>
    <t/>
  </si>
  <si>
    <t>Unidades responsables</t>
  </si>
  <si>
    <t>200</t>
  </si>
  <si>
    <t>(H. Cámara de Senadores)</t>
  </si>
  <si>
    <t>Población Objetivo</t>
  </si>
  <si>
    <t>Población Atendida</t>
  </si>
  <si>
    <t>Mujeres</t>
  </si>
  <si>
    <t>Hombres</t>
  </si>
  <si>
    <t>0</t>
  </si>
  <si>
    <t>117</t>
  </si>
  <si>
    <t>40</t>
  </si>
  <si>
    <t>Descripción de la problemática que atiende el Programa</t>
  </si>
  <si>
    <t xml:space="preserve"> Es importante la transversalización de la perspectiva de género, para contribuir a la erradicación de la desigualdad entre hombres y mujeres, así como la discriminación y la violencia de género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</si>
  <si>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</si>
  <si>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</si>
  <si>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</si>
  <si>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</si>
  <si>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</si>
  <si>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</si>
  <si>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</si>
  <si>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200- H. Cámara de Senadores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</si>
  <si>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</si>
  <si>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</si>
  <si>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</si>
  <si>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</si>
  <si>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</si>
  <si>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</si>
  <si>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</si>
  <si>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</si>
  <si>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</si>
  <si>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</si>
  <si>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</si>
  <si>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</si>
  <si>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</si>
  <si>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</si>
  <si>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</si>
  <si>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 </t>
  </si>
  <si>
    <t xml:space="preserve">Porcentaje de campañas de difusión implementadas </t>
  </si>
  <si>
    <t>Porcentaje</t>
  </si>
  <si>
    <t>Trimestral</t>
  </si>
  <si>
    <t>100.00</t>
  </si>
  <si>
    <t>75.00</t>
  </si>
  <si>
    <t>Porcentaje de mujeres y hombres capacitados en el Senado de la República</t>
  </si>
  <si>
    <t>10.00</t>
  </si>
  <si>
    <t>8.08</t>
  </si>
  <si>
    <t>4.44</t>
  </si>
  <si>
    <t>Porcentaje de avance en el cumplimiento de las etapas del proceso de certificación en la Norma NMX-R-025-SCFI-2015 para el Senado de la República</t>
  </si>
  <si>
    <t>12.50</t>
  </si>
  <si>
    <t>0.0</t>
  </si>
  <si>
    <t>Porcentaje de solicitudes atendidas en apego a lo establecido en el Protocolo para la prevención, atención y sanción de la violencia de género al interior del Senado de la República</t>
  </si>
  <si>
    <t>66.70</t>
  </si>
  <si>
    <t>Avance en el ejercicio del presupuesto aprobado para el Programa (millones de pesos)</t>
  </si>
  <si>
    <t>Pagado al periodo</t>
  </si>
  <si>
    <t>Avance %</t>
  </si>
  <si>
    <t>Millones de pesos</t>
  </si>
  <si>
    <t>Al periodo</t>
  </si>
  <si>
    <t>Anual</t>
  </si>
  <si>
    <t>PRESUPUESTO ORIGINAL</t>
  </si>
  <si>
    <t>UR: 200</t>
  </si>
  <si>
    <t>0.49</t>
  </si>
  <si>
    <t>PRESUPUESTO MODIFICADO</t>
  </si>
  <si>
    <t>4.31</t>
  </si>
  <si>
    <t>Información Cualitativa</t>
  </si>
  <si>
    <t>222.03</t>
  </si>
  <si>
    <t>300.98</t>
  </si>
  <si>
    <t>UR: V00</t>
  </si>
  <si>
    <t>300.16</t>
  </si>
  <si>
    <t>V00</t>
  </si>
  <si>
    <t>Porcentaje de avance en la aplicación de los Lineamientos para la obtención y aplicación de Recursos destinados a las acciones de coadyuvancia para las declaratorias de AVGM en Estados y Municipios.</t>
  </si>
  <si>
    <t>Porcentaje de avance en la aplicación de los criterios que rigen el mecanismo para acceder a los subsidios destinados a la creación, fortalecimiento o extensión territorial de los CJM</t>
  </si>
  <si>
    <t>54.00</t>
  </si>
  <si>
    <t>82.00</t>
  </si>
  <si>
    <t>Porcentaje de avance de las acciones de coadyuvancia para las alertas de género</t>
  </si>
  <si>
    <t>N/A</t>
  </si>
  <si>
    <t>Semestral</t>
  </si>
  <si>
    <t>Porcentaje de acciones cumplidas para el desarrollo de concursos que promuevan la equidad de género</t>
  </si>
  <si>
    <t>9.00</t>
  </si>
  <si>
    <t>2.00</t>
  </si>
  <si>
    <t>tasa</t>
  </si>
  <si>
    <t>Tasa de variación trimestral de mujeres atendidas en los CJM en operación</t>
  </si>
  <si>
    <t>76.30</t>
  </si>
  <si>
    <t>76.70</t>
  </si>
  <si>
    <t>Porcentaje de avance en las acciones para la instrumentación y seguimiento de algunas líneas de la SEGOB</t>
  </si>
  <si>
    <t xml:space="preserve"> V00- Comisión Nacional para Prevenir y Erradicar la Violencia Contra las Mujeres </t>
  </si>
  <si>
    <t xml:space="preserve"> La violencia contra las mujeres, niñas y adolescentes es un problema que, además de lesionar sus derechos humanos, tiene impactos severos en la familia y en la sociedad; y que ocurren en espacios públicos y privados.  Por ello, es indispensable atender de manera integral y transversal las causas y la dinámica de la violencia contra las mujeres, niñas y adolescentes a nivel nacional, a través de mecanismos que garanticen el respeto a sus derechos humanos desde una perspectiva de género, fomentando una participación activa de los tres órdenes de gobierno y de organizaciones de la sociedad civil.  </t>
  </si>
  <si>
    <t>165006</t>
  </si>
  <si>
    <t>201227</t>
  </si>
  <si>
    <t>(Comisión Nacional para Prevenir y Erradicar la Violencia Contra las Mujeres)</t>
  </si>
  <si>
    <t>300.1</t>
  </si>
  <si>
    <t>Promover la atención y prevención de la violencia contra las mujeres</t>
  </si>
  <si>
    <t>E015</t>
  </si>
  <si>
    <t>Gobernación</t>
  </si>
  <si>
    <t>4</t>
  </si>
  <si>
    <t>3.82</t>
  </si>
  <si>
    <t>UR: G00</t>
  </si>
  <si>
    <t>7.45</t>
  </si>
  <si>
    <t>G00</t>
  </si>
  <si>
    <t>Porcentaje de avance cumplimiento de la Campaña de comunicación social para prevenir el embarazo en adolescentes y erradicar los nacimientos en niñas de 10 a 14 años</t>
  </si>
  <si>
    <t xml:space="preserve"> G00- Secretaría General del Consejo Nacional de Población </t>
  </si>
  <si>
    <t xml:space="preserve"> La población objetivo de la campaña son mujeres y hombres adolescentes de 15 a 19 años. A esta parte de la población estarán dirigidos los mensajes sobre los Derechos sexuales y reproductivos, con la finalidad de fortalecer la toma de decisiones responsables, libres e informadas, para lograr prevenir embarazos en esta etapa de vida; también serán población objetivo las niñas de 10 a 14 años y público en general, a quiénes estarán dirigidos mensajes sobre la prevención del abuso sexual y contribuir a la erradicación del en niñas de 10 a 14 años, a través de la prevención, protección y denuncia del abuso sexual. </t>
  </si>
  <si>
    <t>1278</t>
  </si>
  <si>
    <t>1265</t>
  </si>
  <si>
    <t>11265388</t>
  </si>
  <si>
    <t>10894162</t>
  </si>
  <si>
    <t>(Secretaría General del Consejo Nacional de Población)</t>
  </si>
  <si>
    <t>7.4</t>
  </si>
  <si>
    <t>Planeación demográfica del país</t>
  </si>
  <si>
    <t>P006</t>
  </si>
  <si>
    <t>4.86</t>
  </si>
  <si>
    <t>UR: 914</t>
  </si>
  <si>
    <t>0.62</t>
  </si>
  <si>
    <t>5.25</t>
  </si>
  <si>
    <t>UR: 911</t>
  </si>
  <si>
    <t>2.43</t>
  </si>
  <si>
    <t>914</t>
  </si>
  <si>
    <t>Porcentaje de instrumentos armonizados para la atención y protección a víctimas de trata de personas</t>
  </si>
  <si>
    <t>Cobertura de albergues y/o refugios para víctimas de trata de personas con visitas de monitoreo de servicios otorgados</t>
  </si>
  <si>
    <t>Porcentaje de convenios para la coordinación interinstitucional contra la trata de personas, firmados</t>
  </si>
  <si>
    <t>Porcentaje de cumplimiento en la elaboración del informe anual estadístico del BANAVIM</t>
  </si>
  <si>
    <t>74.00</t>
  </si>
  <si>
    <t>77.00</t>
  </si>
  <si>
    <t>Registro</t>
  </si>
  <si>
    <t>Porcentaje de casos registrados en el BANAVIM</t>
  </si>
  <si>
    <t>273.00</t>
  </si>
  <si>
    <t>88.00</t>
  </si>
  <si>
    <t>Capacitación</t>
  </si>
  <si>
    <t>Porcentaje de servidores públicos capacitados y sensibilizados en el BANAVIM, encargados de Prevenir, Atender, Sancionar y Erradicar la Violencia contra las Mujeres en los tres niveles de gobierno</t>
  </si>
  <si>
    <t>87.00</t>
  </si>
  <si>
    <t>Reunión</t>
  </si>
  <si>
    <t>Porcentaje de reuniones de trabajo para el Fortalecimiento del BANAVIM</t>
  </si>
  <si>
    <t>80.71</t>
  </si>
  <si>
    <t>911</t>
  </si>
  <si>
    <t>Porcentaje de mujeres a las que se realizó evaluaciones de riesgo con metodología de evaluación de riesgo con perspectiva de género</t>
  </si>
  <si>
    <t xml:space="preserve"> Secretaria de Gobernación </t>
  </si>
  <si>
    <t xml:space="preserve"> Con la finalidad de garantizar la vida, libertad, integridad y seguridad de las personas periodistas y defensoras de derechos humanos, se integró el Mecanismo para la protección de personas defensoras de derechos humanos y periodistas, una parte fundamental en los procesos de protección a estas poblaciones lo constituye la elaboración de los estudios de evaluación de riesgo, documento que resulta fundamental para adoptar las medidas concretas, adecuadas y efectivas para prevenir futuras amenazas y agresiones, es por eso que con el objeto de cumplir con los estándares internacionales en la materia, se determinó procedente construir una metodología de análisis de riesgo con enfoque de género.  Las políticas neoliberales implementadas en México en las últimas administraciones profundizaron las brechas de desigualdad colocando en condición de vulnerabilidad a grandes sectores de la población.  La trata de personas es un fenómeno trasnacional que puede afectar a cualquier persona e implica retos importantes por las múltiples manifestaciones que puede tener. Las distintas modalidades que establece la Ley General en la materia afectan de manera diferenciada a poblaciones específicas, por ejemplo, la trata de personas con fines de explotación sexual tiene entre sus principales víctimas a mujeres y niñas. La violencia contra las mujeres ha sido un problema complejo de discriminación y violación grave a sus derechos humanos, fenómeno que ha sido documentado por el aumento en los delitos violentos en contra de ellas; lo que da cuenta de la violencia extrema en distintas entidades de la República.  También, las mujeres han sufrido desventajas sociales y económicas debido a la posición de estas en relación a los hombres, y en consecuencia un desigual acceso a la participación, al control, a la distribución de recursos y servicios, y en general a los beneficios del desarrollo para llevar su vida en igualdad de oportunidades.  </t>
  </si>
  <si>
    <t>903</t>
  </si>
  <si>
    <t>337</t>
  </si>
  <si>
    <t>70</t>
  </si>
  <si>
    <t>370</t>
  </si>
  <si>
    <t>(Dirección General de Estrategias para la Atención de Derechos Humanos)</t>
  </si>
  <si>
    <t>(Unidad para la Defensa de los Derechos Humanos)</t>
  </si>
  <si>
    <t>7.2</t>
  </si>
  <si>
    <t>Protección y defensa de los derechos humanos</t>
  </si>
  <si>
    <t>P022</t>
  </si>
  <si>
    <t>10.0</t>
  </si>
  <si>
    <t>UR: EZQ</t>
  </si>
  <si>
    <t>EZQ</t>
  </si>
  <si>
    <t>Porcentaje de avance en las acciones de la campaña de difusión que contribuye al cambio cultural en favor de la Igualdad y la No Discriminación</t>
  </si>
  <si>
    <t xml:space="preserve"> EZQ- Consejo Nacional para Prevenir la Discriminación </t>
  </si>
  <si>
    <t xml:space="preserve"> En México existen conductas discriminatorias, estigmatizantes y prejuicios que afectan el ejercicio pleno de los derechos de las personas.   </t>
  </si>
  <si>
    <t>(Consejo Nacional para Prevenir la Discriminación)</t>
  </si>
  <si>
    <t>Promover la Protección de los Derechos Humanos y Prevenir la Discriminación</t>
  </si>
  <si>
    <t>P024</t>
  </si>
  <si>
    <t>11.98</t>
  </si>
  <si>
    <t>12.00</t>
  </si>
  <si>
    <t>12.0</t>
  </si>
  <si>
    <t>UR: 211</t>
  </si>
  <si>
    <t>182.00</t>
  </si>
  <si>
    <t>74.90</t>
  </si>
  <si>
    <t>550.00</t>
  </si>
  <si>
    <t>211</t>
  </si>
  <si>
    <t>Porcentaje de personas mexicanas en el exterior, víctimas de trata de personas atendidas bajo el subprograma Protección consular y asistencia a las personas mexicanas víctimas de trata de personas en el exterior.</t>
  </si>
  <si>
    <t>33.00</t>
  </si>
  <si>
    <t>1,100.00</t>
  </si>
  <si>
    <t>Porcentaje de casos de protección consular de mexicanas en reclusión en el extranjero, atendidos en el subprograma Igualdad de Género.</t>
  </si>
  <si>
    <t>41.00</t>
  </si>
  <si>
    <t>1,600.00</t>
  </si>
  <si>
    <t xml:space="preserve">Porcentaje de casos de personas mexicanas en situaciones de maltrato y/o vulnerabilidad, atendidas para su repatriación a México en el subprograma Igualdad de Género. </t>
  </si>
  <si>
    <t>61.00</t>
  </si>
  <si>
    <t>74.95</t>
  </si>
  <si>
    <t>1,170.00</t>
  </si>
  <si>
    <t>Porcentaje de casos de mujeres, niñas, niños y adultos mayores mexicanos en el exterior, en situación de maltrato, atendidos bajo el subprograma Igualdad de Género.</t>
  </si>
  <si>
    <t xml:space="preserve"> Secretaria de Relaciones Exteriores </t>
  </si>
  <si>
    <t xml:space="preserve"> La migración coloca en una posición de vulnerabilidad a las personas que viven en el exterior, particularmente si se encuentran en situación migratoria irregular en el país anfitrión. Adicionalmente, se reconoce que, en muchas ocasiones las personas migrantes que son víctimas de delitos pertenecen a minorías, grupos socialmente excluidos o se encuentran en situación de vulnerabilidad.   </t>
  </si>
  <si>
    <t>1642</t>
  </si>
  <si>
    <t>1843</t>
  </si>
  <si>
    <t>1570</t>
  </si>
  <si>
    <t>2850</t>
  </si>
  <si>
    <t>(Dirección General de Protección a Mexicanos en el Exterior)</t>
  </si>
  <si>
    <t>Atención, protección, servicios y asistencia consulares</t>
  </si>
  <si>
    <t>E002</t>
  </si>
  <si>
    <t>Relaciones Exteriores</t>
  </si>
  <si>
    <t>5</t>
  </si>
  <si>
    <t>0.48</t>
  </si>
  <si>
    <t>3.14</t>
  </si>
  <si>
    <t>4.0</t>
  </si>
  <si>
    <t>UR: 610</t>
  </si>
  <si>
    <t>118.10</t>
  </si>
  <si>
    <t>1,000.00</t>
  </si>
  <si>
    <t>610</t>
  </si>
  <si>
    <t>Porcentaje de acciones instrumentadas para la incorporación de la perspectiva de igualdad de género en la Dependencia</t>
  </si>
  <si>
    <t xml:space="preserve"> La promoción y defensa de los intereses de México en el ámbito multilateral en materia de igualdad entre mujeres y hombres requiere de un presupuesto especial, toda vez que, se observa un  elevado número de reuniones y encuentros internacionales y regionales que deben ser atendidos para promover y dar seguimiento al cumplimientos de los compromisos internacionales de México  en materia de igualdad de género. La asistencia y participación a dichos foros multilaterales permite posicionar temas que México ha promovido por años como: salud y derechos sexuales y  reproductivos; enfoque de interseccionalidad; erradicación de la violencia de género, los cuales han sido adoptados en las legislaciones nacionales en la materia, así como en los planes, políticas y  programas del Gobierno de México que buscan reducir las brechas y desigualdades de género. Asimismo, los recursos resultan fundamentales para consolidar la posición de México en dichos  foros, ya que permite la organización de talleres, mesas de análisis y encuentros para el intercambio de buenas prácticas con otras dependencias de la Administración Pública </t>
  </si>
  <si>
    <t>1064</t>
  </si>
  <si>
    <t>1235</t>
  </si>
  <si>
    <t>(Dirección General del Servicio Exterior y de Recursos Humanos)</t>
  </si>
  <si>
    <t>Actividades de apoyo administrativo</t>
  </si>
  <si>
    <t>M001</t>
  </si>
  <si>
    <t>0.78</t>
  </si>
  <si>
    <t>1.0</t>
  </si>
  <si>
    <t>UR: 812</t>
  </si>
  <si>
    <t>50.00</t>
  </si>
  <si>
    <t>81.25</t>
  </si>
  <si>
    <t>16.00</t>
  </si>
  <si>
    <t>812</t>
  </si>
  <si>
    <t>Porcentaje de acciones afirmativas en cumplimiento con las obligaciones de México en materia de género</t>
  </si>
  <si>
    <t xml:space="preserve"> A pesar de la situación extraordinaria por COVID-19,  la promoción y defensa de los intereses de México en el ámbito multilateral en materia de igualdad entre mujeres y hombres requiere de un presupuesto especial, toda vez que, se observa un elevado número de reuniones y encuentros internacionales y regionales que deben ser atendidos para promover y dar seguimiento al cumplimientos de los compromisos internacionales de México en materia de igualdad de género, como lo es la Convención para la Eliminación de todas las Formas de Discriminación contra la Mujer y la Convención de Belém do Para.     La asistencia y participación a dichos foros multilaterales permite posicionar temas que México ha promovido por años como: salud y derechos sexuales y reproductivos; enfoque de interseccionalidad; erradicación de la violencia de género, los cuales han sido adoptados  en las legislaciones nacionales en la materia, así como en los planes, políticas y programas del Gobierno de México que buscan reducir las brechas y desigualdades de género.     Asimismo, los recursos resultan fundamentales para consolidar la posición de México en dichos foros, ya que permite la organización de talleres, mesas de análisis y encuentros para el intercambio de buenas prácticas con otras dependencias de la Administración Pública Federal, Organizaciones de la Sociedad Civil, Academia, otros gobiernos y organismos internacionales, lo cual resulta en una posición consolidada y avanzada para alcanzar la igualdad de género. </t>
  </si>
  <si>
    <t>(Dirección General de Derechos Humanos y Democracia)</t>
  </si>
  <si>
    <t>Promoción y defensa de los intereses de México en el ámbito multilateral</t>
  </si>
  <si>
    <t>P005</t>
  </si>
  <si>
    <t>0.03</t>
  </si>
  <si>
    <t>0.72</t>
  </si>
  <si>
    <t>UR: 711</t>
  </si>
  <si>
    <t>73.00</t>
  </si>
  <si>
    <t>67.00</t>
  </si>
  <si>
    <t>711</t>
  </si>
  <si>
    <t>Porcentaje de campañas y/o instrumentos de difusión para sensilibilización en materia de igualdad de género, no discriminación y eliminación de las violencias en razón del género</t>
  </si>
  <si>
    <t>208.00</t>
  </si>
  <si>
    <t>68.00</t>
  </si>
  <si>
    <t>Porcentaje de mujeres y hombres que concluyen actividades de sensibilización y capacitación en materia de igualdad de género</t>
  </si>
  <si>
    <t>Porcentaje de personas sensibilizadas y capacitadas en materia de igualdad entre mujeres y hombres mediante acciones estratégicas</t>
  </si>
  <si>
    <t>Porcentaje de acciones en materia de inclusión, igualdad, combate a la violencia laboral y conciliación trabajo-familia</t>
  </si>
  <si>
    <t xml:space="preserve"> Secretaria de Hacienda y Crédito Público </t>
  </si>
  <si>
    <t xml:space="preserve"> El Programa M001 Apoyo administrativo que se implementa en la SHCP pretende dar atención a las siguientes problemáticas: incidencia de conductas de hostigamiento sexual y acoso sexual en los centros de trabajo; abordaje poco asertivo en la atención de casos de violencia laboral, hostigamiento sexual y acoso sexual; incompatibilidad de la vida laboral, familiar y personal de las y los servidores públicos del Sector; presencia de brechas de género ocupacional en los puestos de mando de toma de decisiones; competencias y capacidades del personal incipientes en materia de igualdad de género, no discriminación e inclusión; invisibilización de la condición y posición de las mujeres en el ámbito laboral, social y económico. En consecuencia, el programa busca: 1) promover las buenas prácticas laborales en materia de inclusión, igualdad, combate a la violencia laboral y conciliación trabajo-familia; 2) implementar acciones estratégicas dirigida a la Red de Enlaces de Género del Sector, Personas Consejeras, OIC y CEPCI del Sector; 3) fortalecer una estrategia transversal de formación (sensibilización, capacitación y profesionalización del personal del Sector); y 4) diseñar y difundir campañas de sensibilización en materia de igualdad de género y no discriminación. </t>
  </si>
  <si>
    <t>2457</t>
  </si>
  <si>
    <t>2727</t>
  </si>
  <si>
    <t>2729</t>
  </si>
  <si>
    <t>2450</t>
  </si>
  <si>
    <t>(Dirección General de Recursos Humanos)</t>
  </si>
  <si>
    <t>Hacienda y Crédito Público</t>
  </si>
  <si>
    <t>6</t>
  </si>
  <si>
    <t>1.78</t>
  </si>
  <si>
    <t>UR: 139</t>
  </si>
  <si>
    <t>18.82</t>
  </si>
  <si>
    <t>10.54</t>
  </si>
  <si>
    <t>11.23</t>
  </si>
  <si>
    <t>UR: 138</t>
  </si>
  <si>
    <t>4.3</t>
  </si>
  <si>
    <t>UR: 116</t>
  </si>
  <si>
    <t>9.46</t>
  </si>
  <si>
    <t>18.43</t>
  </si>
  <si>
    <t>UR: 115</t>
  </si>
  <si>
    <t>0.92</t>
  </si>
  <si>
    <t>17.97</t>
  </si>
  <si>
    <t>UR: 111</t>
  </si>
  <si>
    <t>93.36</t>
  </si>
  <si>
    <t>70.00</t>
  </si>
  <si>
    <t>139</t>
  </si>
  <si>
    <t>Porcentaje de avance en los Talleres en Perspectiva de Género</t>
  </si>
  <si>
    <t>Porcentaje de Avance en los Cursos de Capacitación en Perspectiva de Género</t>
  </si>
  <si>
    <t>138</t>
  </si>
  <si>
    <t>Porcentaje de Avance en la Capaña de Difusión Interna.</t>
  </si>
  <si>
    <t>116</t>
  </si>
  <si>
    <t>Porcentaje de Avance en la Profesionalización del personal del Ejército y Fuerza Aérea Mexicanos.</t>
  </si>
  <si>
    <t>Porcentaje de avance en la Adquisición de Equipo para Instalaciones Militares en Perspectiva de Género</t>
  </si>
  <si>
    <t>115</t>
  </si>
  <si>
    <t>40.00</t>
  </si>
  <si>
    <t>Porcentaje de avance en los Cursos de Capacitación en Perspectiva de Género.</t>
  </si>
  <si>
    <t>111</t>
  </si>
  <si>
    <t>Porcentaje de Avance en la Adquisición de Equipo para Instalaciones Militares con perspectiva de género.</t>
  </si>
  <si>
    <t>7.00</t>
  </si>
  <si>
    <t>Porcentaje de avance en la construcción y adecuación de Instalaciones Militares con perspectiva de Género en el Ejército y Fuerza Aérea Mexicanos</t>
  </si>
  <si>
    <t xml:space="preserve"> Secretaria de Defensa Nacional </t>
  </si>
  <si>
    <t xml:space="preserve"> Como resultado del Diagnóstico situacional 2018-2020, aplicado por el Observatorio para la Igualdad entre Mujeres y Hombres en el Ejército y Fuerza Aérea Mexicanos al personal militar, y con el propósito de proporcionar una visión integral de la situación de igualdad de género, a fin de contribuir a la toma de decisiones, para disminuir las brechas de género indicando que persisten situaciones y condiciones de desigualdad entre mujeres y hombres. </t>
  </si>
  <si>
    <t>(Jefatura del Estado Mayor de la Defensa Nacional)</t>
  </si>
  <si>
    <t>(Dirección General de Sanidad)</t>
  </si>
  <si>
    <t>(Dirección General de Educación Militar y Rectoría de la Universidad del Ejército y Fuerza Aérea)</t>
  </si>
  <si>
    <t>(Dirección General de Comunicación Social)</t>
  </si>
  <si>
    <t>(Dirección General de Derechos Humanos)</t>
  </si>
  <si>
    <t>128.6</t>
  </si>
  <si>
    <t>Programa de igualdad entre mujeres y hombres SDN</t>
  </si>
  <si>
    <t>A900</t>
  </si>
  <si>
    <t>Defensa Nacional</t>
  </si>
  <si>
    <t>7</t>
  </si>
  <si>
    <t>1,210.98</t>
  </si>
  <si>
    <t>1288.28</t>
  </si>
  <si>
    <t>UR: VSS</t>
  </si>
  <si>
    <t>62.00</t>
  </si>
  <si>
    <t>61.70</t>
  </si>
  <si>
    <t>61.80</t>
  </si>
  <si>
    <t>VSS</t>
  </si>
  <si>
    <t>Porcentaje de mujeres a cargo de una tienda Diconsa</t>
  </si>
  <si>
    <t xml:space="preserve"> VSS- Diconsa, S.A. de C.V. </t>
  </si>
  <si>
    <t xml:space="preserve"> De acuerdo con los datos reportados en el año  2016 por la Organización de las Naciones Unidas para la Alimentación y la Agricultura (FAO), en México existen 24,6 millones de mexicanos que viven con carencia alimentaria. Esta carencia es más intensa en grupos de población indígenas, personas con algún tipo de discapacidad y menores de edad.  Para atender dicha problemática el Programa de Abasto Rural  apoya a personas con el establecimiento de una tienda Diconsa, dotada de productos de la canasta básica, y por el otro asegura que las comunidades que tienen tienda Diconsa puedan comprar productos del más alto valor nutricional a precios más bajos.   El programa atenderá a la población que presente alguna de las siguientes características: I. Localidades de alta y muy alta marginación de acuerdo a datos oficiales, que no cuenten con un servicio de abasto local suficiente. II. Podrán ser instaladas tiendas y puntos de venta en localidades donde exista un punto de venta de LICONSA, S.A. de C.V., previa autorización de la Dirección de Operaciones de DICONSA. III. Contar con tiendas comunitarias en funcionamiento que hayan sido instaladas de acuerdo con Reglas de Operación de ejercicios fiscales anteriores. IV. Poblaciones en donde no exista ninguna otra opción de abasto. V. Estar ubicadas en municipios de alto o muy alto grado de marginación o con alto y muy alto índice de rezago social, que no cuenten con un servicio de Abasto Local Suficiente y que sean aprobadas por la Dirección de Operaciones, para el cumplimiento de los objetivos del Programa. VI. El Programa focalizará sus recursos preferentemente en la atención de las personas que habiten en zonas de población mayoritariamente indígena; de pueblos originarios; de grupos afromexicanos; de la tercera edad; mujeres que se encuentran bajo peligro de violencia de género o la han sufrido; personas vulnerables y/o en zonas marginadas. </t>
  </si>
  <si>
    <t>15156</t>
  </si>
  <si>
    <t>15450</t>
  </si>
  <si>
    <t>(Diconsa, S.A. de C.V.)</t>
  </si>
  <si>
    <t>1288.2</t>
  </si>
  <si>
    <t>Programa de Abasto Rural a cargo de Diconsa, S.A. de C.V. (DICONSA)</t>
  </si>
  <si>
    <t>S053</t>
  </si>
  <si>
    <t>Agricultura yDesarrollo Rural</t>
  </si>
  <si>
    <t>8</t>
  </si>
  <si>
    <t>1,452.64</t>
  </si>
  <si>
    <t>1624.91</t>
  </si>
  <si>
    <t>UR: JBP</t>
  </si>
  <si>
    <t>2192.35</t>
  </si>
  <si>
    <t>1.36</t>
  </si>
  <si>
    <t>17.00</t>
  </si>
  <si>
    <t>34.00</t>
  </si>
  <si>
    <t>JBP</t>
  </si>
  <si>
    <t>Porcentaje de productoras medianas de maíz elegibles para el programa, que reciben precios de garantía por la venta de sus productos a SEGALMEX.</t>
  </si>
  <si>
    <t>90.00</t>
  </si>
  <si>
    <t>Porcentaje de productoras de leche elegibles para el programa, que reciben precios de garantía por la venta de sus productos</t>
  </si>
  <si>
    <t>13.05</t>
  </si>
  <si>
    <t>27.00</t>
  </si>
  <si>
    <t>Porcentaje de productoras de arroz elegibles para el programa, que reciben precios de garantía por la venta de sus productos</t>
  </si>
  <si>
    <t>0.29</t>
  </si>
  <si>
    <t>14.50</t>
  </si>
  <si>
    <t>29.00</t>
  </si>
  <si>
    <t>Porcentaje de productoras de trigo elegibles para el programa, que reciben precios de garantía por la venta de sus productos</t>
  </si>
  <si>
    <t>13.00</t>
  </si>
  <si>
    <t>26.00</t>
  </si>
  <si>
    <t>Porcentaje de productoras de frijol elegibles para el programa, que reciben precios de garantía por la venta de sus productos a SEGALMEX.</t>
  </si>
  <si>
    <t>1.27</t>
  </si>
  <si>
    <t>15.00</t>
  </si>
  <si>
    <t>Porcentaje de productoras pequeñas de maíz elegibles para el programa, que reciben precios de garantía por la venta de sus productos a SEGALMEX.</t>
  </si>
  <si>
    <t xml:space="preserve"> JBP- Seguridad Alimentaria Mexicana </t>
  </si>
  <si>
    <t xml:space="preserve">  Según datos de la Organización de las Naciones Unidas para la Alimentación y la Agricultura (FAO), más de dos quintos de la población en México vive en condiciones de pobreza: 53.4 millones de mexicanos vivían en condiciones de pobreza en 2016, lo que equivale a 43.6% de la población total del país. De esta población, 9.4 millones de personas, es decir, 7.6% de la población del país, se encontraban en condiciones de extrema pobreza. En 2019, en México el sector primario contribuye el 3.1% a la economía en su conjunto. Al considerar la contribución del sector agropecuario ampliado que incluye las actividades primarias, de transformación (agroindustria), insumos y servicios, el aporte a la economía llega hasta alrededor de 7,5%. El problema es que el 12.07% de la población ocupada trabaja en este sector, según datos de la ENOE (2019). Esto provoca que La tasa de pobreza en las áreas rurales continúe siendo más alta que en zonas urbanas, debido a que el 12.07% de la población vive con el 3.1% de la producción total del país: seis de cada diez habitantes de zonas rurales eran considerados pobres en 2016, en contraste con los cuatro de cada 10 en zonas urbanas. Por lo anterior, es necesario generar políticas públicas orientadas a apoyar el campo de México. Si se logra aumentar la productividad del campo, con apoyos directos a los productores, habrá una reducción considerable de la pobreza rural en México. La creación del Programa de Precios de Garantía a cargo de SEGALMEX busca apoyar de manera directa a los pequeños productores a través de pagarles un precio justo por sus granos básicos (Maíz, Frijol, Arroz y Trigo) y Leche. Este precio les permitirá generar ingresos necesarios para vivir a la par de permitirles continuar sembrando. Eventualmente, la mejora en las condiciones de precios para los pequeños productores aumentará su productividad.   </t>
  </si>
  <si>
    <t>17809</t>
  </si>
  <si>
    <t>37633</t>
  </si>
  <si>
    <t>(Seguridad Alimentaria Mexicana)</t>
  </si>
  <si>
    <t>2192.3</t>
  </si>
  <si>
    <t>Precios de Garantía a Productos Alimentarios Básicos</t>
  </si>
  <si>
    <t>S290</t>
  </si>
  <si>
    <t>713.35</t>
  </si>
  <si>
    <t>748.35</t>
  </si>
  <si>
    <t>827.0</t>
  </si>
  <si>
    <t>UR: 311</t>
  </si>
  <si>
    <t>669.2</t>
  </si>
  <si>
    <t>60.00</t>
  </si>
  <si>
    <t>6.00</t>
  </si>
  <si>
    <t>44.00</t>
  </si>
  <si>
    <t>311</t>
  </si>
  <si>
    <t>Porcentaje de mujeres apoyadas por el Programa de fertilizantes</t>
  </si>
  <si>
    <t xml:space="preserve"> Secretaria de Agricultura yDesarrollo Rural </t>
  </si>
  <si>
    <t xml:space="preserve"> Para contribuir al incremento de la productividad y competitividad de la población más vulnerable, para contar con suficientes alimentos básicos que permitan lograr la autosuficiencia alimentaria, para lo cual dentro de los 92 factores que intervienen en la producción de alimentos, el uso adecuado del fertilizante se encuentra dentro los más importantes para incrementar la producción, es el uso adecuado de los fertilizantes. Por lo anterior, se impulsa la entrega de fertilizantes en las zonas de atención estratégica, para fomentar la producción, inclusión y el desarrollo de las comunidades más rezagadas del país. El programa entrega un paquete de fertilizantes de hasta 600 kgs por productora. </t>
  </si>
  <si>
    <t>164036</t>
  </si>
  <si>
    <t>120038</t>
  </si>
  <si>
    <t>(Dirección General de Suelos y Agua)</t>
  </si>
  <si>
    <t>Fertilizantes</t>
  </si>
  <si>
    <t>S292</t>
  </si>
  <si>
    <t>3,204.78</t>
  </si>
  <si>
    <t>3204.78</t>
  </si>
  <si>
    <t>UR: 215</t>
  </si>
  <si>
    <t>3375.0</t>
  </si>
  <si>
    <t>25.00</t>
  </si>
  <si>
    <t>215</t>
  </si>
  <si>
    <t>Porcentaje de mujeres beneficiarias del Programa Producción para el Bienestar</t>
  </si>
  <si>
    <t xml:space="preserve"> Dotar de liquidez a productores de pequeña y mediana escala para incrementar la productividad de granos (maíz, frijol, trigo harinero y/o arroz, entre otros), amaranto, chía, caña de azúcar, café, cacao, miel y leche, con el fin de contribuir a aumentar el grado de autosuficiencia alimentaria. </t>
  </si>
  <si>
    <t>721463</t>
  </si>
  <si>
    <t>575000</t>
  </si>
  <si>
    <t>(Dirección General de Apoyos Productivos Directos)</t>
  </si>
  <si>
    <t>Producción para el Bienestar</t>
  </si>
  <si>
    <t>S293</t>
  </si>
  <si>
    <t>3.88</t>
  </si>
  <si>
    <t>5.81</t>
  </si>
  <si>
    <t>UR: RJL</t>
  </si>
  <si>
    <t>299.13</t>
  </si>
  <si>
    <t>UR: I00</t>
  </si>
  <si>
    <t>302.24</t>
  </si>
  <si>
    <t>20.00</t>
  </si>
  <si>
    <t>RJL</t>
  </si>
  <si>
    <t>Porcentaje de mujeres productoras apoyadas con semilla acuícola</t>
  </si>
  <si>
    <t>18.00</t>
  </si>
  <si>
    <t>21.00</t>
  </si>
  <si>
    <t>I00</t>
  </si>
  <si>
    <t>Porcentaje de mujeres apoyadas con proyectos pesqueros y acuícolas.</t>
  </si>
  <si>
    <t xml:space="preserve"> I00- Comisión Nacional de Acuacultura y Pesca  RJL- Instituto Nacional de Pesca y Acuacultura </t>
  </si>
  <si>
    <t xml:space="preserve"> El objetivo específico de este componente es fomentar la actividad pesquera y acuícola en las y los pequeños productores pesqueros y acuícolas con el fin de incrementar su producción, mejorar sus condiciones de bienestar y coadyuvar con la autosuficiencia alimentaria. Este componente tendrá cobertura nacional, y priorizará a las personas pescadores y acuicultores que se encuentren ubicados en las zonas rurales previstas en el DECRETO por el que se formula la Declaratoria de las Zonas de Atención Prioritaria para el año 2021, publicado en el Diario Oficial de la Federación el 30 de noviembre de 2020, o sea parte de los municipios comprendidos en el Corredor Interoceánico del Istmo de Tehuantepec, de etnias o pueblos indígenas.  Impulsar el bienestar de pequeñas productoras acuícolas de especies de interés comercial para la alimentación,  a través del aumento de su productividad mediante el uso de organismos de calidad genética mejorada, provenientes de laboratorios de producción certificados e investigación en mejora genética Personas físicas que sean pequeñas productores acuícolas, inscritas en el Registro Nacional de Pesca y Acuacultura (RNPA), o que sean integrantes de una Unidad de Producción Acuícola (UPA) que cuente con él. </t>
  </si>
  <si>
    <t>36291</t>
  </si>
  <si>
    <t>43035</t>
  </si>
  <si>
    <t>(Instituto Nacional de Pesca y Acuacultura)</t>
  </si>
  <si>
    <t>(Comisión Nacional de Acuacultura y Pesca)</t>
  </si>
  <si>
    <t>308.0</t>
  </si>
  <si>
    <t>Programa de Fomento a la Agricultura, Ganadería, Pesca y Acuicultura</t>
  </si>
  <si>
    <t>S304</t>
  </si>
  <si>
    <t>0.65</t>
  </si>
  <si>
    <t>1.60</t>
  </si>
  <si>
    <t>4.01</t>
  </si>
  <si>
    <t>UR: 300</t>
  </si>
  <si>
    <t>5.1</t>
  </si>
  <si>
    <t>300</t>
  </si>
  <si>
    <t>Porcentaje de avance de las acciones de difusion en materia de igualdad entre mujeres y hombres de la SCT</t>
  </si>
  <si>
    <t xml:space="preserve">Porcentaje de avance de las acciones realizadas en materia de la consolidación, coordinación y monitoreo de la red de personas embajadoras de género para institucionalizar la perspectiva de género.    </t>
  </si>
  <si>
    <t>80.00</t>
  </si>
  <si>
    <t>Acción</t>
  </si>
  <si>
    <t xml:space="preserve">Porcentaje de avance de las acciones de capacitación la SCT en materia de igualdad de género.   </t>
  </si>
  <si>
    <t>Porcentaje de avance de las acciones de la SCT realizadas en el marco de PROIGUALDAD 2020-2024</t>
  </si>
  <si>
    <t xml:space="preserve"> Secretaria de Comunicaciones y Transportes </t>
  </si>
  <si>
    <t xml:space="preserve"> La programación anual de actividades en materia de género, se ha visto modificada por el contexto de contingencia por la pandemia Covid-19. Esta modificación ha llevado a realizar infinidad de adaptaciones de manera virtual en cuanto a difusión, reuniones, capacitación, etcétera. Sin embargo, no se cuenta con una plataforma segura y funcional para realizar actividades en comunicación sincrónica ya que existen fallas de desconexión y no todas las personas a las que se pretende llegar, cuentan con los recursos necesarios para su conectividad. Así mismo, el personal ha tenido que recurrir a sus recursos personales para dar continuidad a las acciones. Todas aquellas actividades de comunicación asincrónica, ha favorecido mayoritariamente, sin embargo, no todas las personas servidoras públicas que están trabajando desde casa, se encuentran con disponibilidad de correo institucional. </t>
  </si>
  <si>
    <t>(Subsecretaría de Transporte)</t>
  </si>
  <si>
    <t>Definición, conducción y supervisión de la política de comunicaciones y transportes</t>
  </si>
  <si>
    <t>P001</t>
  </si>
  <si>
    <t>Comunicaciones y Transportes</t>
  </si>
  <si>
    <t>9</t>
  </si>
  <si>
    <t>0.21</t>
  </si>
  <si>
    <t>UR: 710</t>
  </si>
  <si>
    <t>65.00</t>
  </si>
  <si>
    <t>66.00</t>
  </si>
  <si>
    <t>710</t>
  </si>
  <si>
    <t>Porcentaje de mujeres y hombres que responden la encuesta que mide el nivel de conocimiento de los contenidos</t>
  </si>
  <si>
    <t xml:space="preserve"> Secretaria de Economía </t>
  </si>
  <si>
    <t xml:space="preserve"> Derivado del ?Acuerdo por el que se establecen las medidas preventivas que se deberán implementar para la mitigación y control de los riesgos para la salud que implica la enfermedad por el virus SARS-CoV2 (COVID-19)? emitido por la Secretaría de Salud el 24 de marzo de 2020, y a diversos acuerdos. En la Secretaría se dio prioridad al trabajo a distancia, motivo por el cual, durante el ejercicio 2020 y lo que va del año 2021, del total de la plantilla del personal de estructura que es del 2,642 personas (información de la plantilla con corte a la quincena 03 de 2021), quienes han colaborado a través del trabajo a distancia y ocasionalmente de manera física en las instalaciones, es el personal de mando y enlace, el cual asciende a la cantidad de 439 mujeres (48%) y 483 hombres (52%), dando un total de 922 personas servidoras públicas, quienes actualmente reciben información por medio del correo electrónico institucional. </t>
  </si>
  <si>
    <t>94</t>
  </si>
  <si>
    <t>82</t>
  </si>
  <si>
    <t>141</t>
  </si>
  <si>
    <t>130</t>
  </si>
  <si>
    <t>0.2</t>
  </si>
  <si>
    <t>Economía</t>
  </si>
  <si>
    <t>10</t>
  </si>
  <si>
    <t>1,513.45</t>
  </si>
  <si>
    <t>1536.0</t>
  </si>
  <si>
    <t>UR: 114</t>
  </si>
  <si>
    <t>114</t>
  </si>
  <si>
    <t>Porcentaje de financiamientos otorgados a mujeres</t>
  </si>
  <si>
    <t xml:space="preserve"> El problema público que atiende el Programa de Apoyo Financiero a Microempresas Familiares es que las unidades productivas interrumpen sus actividades económicas a causa de la contingencia sanitaria por COVID-19. Lo anterior, de conformidad con el diagnóstico del Programa para el ejercicio fiscal 2020. </t>
  </si>
  <si>
    <t>27650</t>
  </si>
  <si>
    <t>31513</t>
  </si>
  <si>
    <t>24000</t>
  </si>
  <si>
    <t>36000</t>
  </si>
  <si>
    <t>(Unidad de Prospectiva, Planeación y Evaluación)</t>
  </si>
  <si>
    <t>Programa de Apoyo Financiero a Microempresas Familiares</t>
  </si>
  <si>
    <t>U007</t>
  </si>
  <si>
    <t>65.35</t>
  </si>
  <si>
    <t>66.12</t>
  </si>
  <si>
    <t>UR: B00</t>
  </si>
  <si>
    <t>2.11</t>
  </si>
  <si>
    <t>591.76</t>
  </si>
  <si>
    <t>606.96</t>
  </si>
  <si>
    <t>771.2</t>
  </si>
  <si>
    <t>UR: A3Q</t>
  </si>
  <si>
    <t>758.98</t>
  </si>
  <si>
    <t>10.80</t>
  </si>
  <si>
    <t>B00</t>
  </si>
  <si>
    <t>Porcentaje de acciones en perspectiva de género realizadas por la Redes de Género en el IPN.</t>
  </si>
  <si>
    <t>28.00</t>
  </si>
  <si>
    <t>Porcentaje de acciones realizadas de sensibilización, capacitación, formación, investigación y promoción de la</t>
  </si>
  <si>
    <t>A3Q</t>
  </si>
  <si>
    <t>Porcentaje de planes y programas de estudio que incorporan la perspectiva de género.</t>
  </si>
  <si>
    <t>52.30</t>
  </si>
  <si>
    <t>51.90</t>
  </si>
  <si>
    <t>Porcentaje de mujeres que acceden y permanecen en la educación superior y de posgrado.</t>
  </si>
  <si>
    <t xml:space="preserve"> A3Q- Universidad Nacional Autónoma de México  B00- Instituto Politécnico Nacional </t>
  </si>
  <si>
    <t xml:space="preserve"> Impulsar una cultura de igualdad y buen trato entre mujeres y hombres en la UNAM que contribuya a la eliminación de la desigualdad basada en las diferencias de género.  Las diferencias de género en nuestra sociedad han propiciado diversas problemáticas que afectan y limitan todos los ámbitos de desarrollo de mujeres y hombres. Es por ello que, el IPN impulsa diversas acciones que buscan contribuir a que dichas diferencias no sean causa de desigualdad y violencia de género entre su comunidad. </t>
  </si>
  <si>
    <t>157499</t>
  </si>
  <si>
    <t>173404</t>
  </si>
  <si>
    <t>160563</t>
  </si>
  <si>
    <t>171339</t>
  </si>
  <si>
    <t>(Universidad Nacional Autónoma de México)</t>
  </si>
  <si>
    <t>(Instituto Politécnico Nacional)</t>
  </si>
  <si>
    <t>761.0</t>
  </si>
  <si>
    <t>Servicios de Educación Superior y Posgrado</t>
  </si>
  <si>
    <t>E010</t>
  </si>
  <si>
    <t>Educación Pública</t>
  </si>
  <si>
    <t>11</t>
  </si>
  <si>
    <t>25.89</t>
  </si>
  <si>
    <t>27.30</t>
  </si>
  <si>
    <t>33.85</t>
  </si>
  <si>
    <t>33.29</t>
  </si>
  <si>
    <t>79.40</t>
  </si>
  <si>
    <t>81.80</t>
  </si>
  <si>
    <t>81.10</t>
  </si>
  <si>
    <t>Porcentaje de mujeres asistentes a las actividades académicas con perspectivas de género</t>
  </si>
  <si>
    <t>95.00</t>
  </si>
  <si>
    <t>30.00</t>
  </si>
  <si>
    <t>Porcentaje de actividades académicas con perspectiva de género realizadas respecto a las programadas a realizar</t>
  </si>
  <si>
    <t xml:space="preserve"> A3Q- Universidad Nacional Autónoma de México </t>
  </si>
  <si>
    <t xml:space="preserve"> Escases de actividades académicas para coadyuvar en la igualdad de género, derechos humanos, derechos de las personas con discapacidad y la no discriminación. </t>
  </si>
  <si>
    <t>767</t>
  </si>
  <si>
    <t>3196</t>
  </si>
  <si>
    <t>528</t>
  </si>
  <si>
    <t>33.2</t>
  </si>
  <si>
    <t>Investigación Científica y Desarrollo Tecnológico</t>
  </si>
  <si>
    <t>E021</t>
  </si>
  <si>
    <t>1.75</t>
  </si>
  <si>
    <t>4.82</t>
  </si>
  <si>
    <t>UR: 700</t>
  </si>
  <si>
    <t>2.0</t>
  </si>
  <si>
    <t>700</t>
  </si>
  <si>
    <t>Porcentaje de acciones de difusión y campañas institucionales de sensibilización realizadas</t>
  </si>
  <si>
    <t>41.60</t>
  </si>
  <si>
    <t>Porcentaje de áreas de la SEP que cuentan con las condiciones para la incorporación de las perspectivas de género</t>
  </si>
  <si>
    <t xml:space="preserve"> Secretaria de Educación Pública </t>
  </si>
  <si>
    <t xml:space="preserve"> Lograr que Áreas de SEP cuenten con condiciones para institucionalizar las perspectivas de igualdad de género y derechos humanos a través de: ? Dotar de herramientas para incorporar la perspectiva de género y derechos humanos en la política educativa ? Fortalecer clima laboral para la igualdad y no discriminación  </t>
  </si>
  <si>
    <t>(Unidad de Administración y Finanzas)</t>
  </si>
  <si>
    <t>Políticas de igualdad de género en el sector educativo</t>
  </si>
  <si>
    <t>E032</t>
  </si>
  <si>
    <t>7,408.34</t>
  </si>
  <si>
    <t>7964.83</t>
  </si>
  <si>
    <t>UR: O00</t>
  </si>
  <si>
    <t>7984.24</t>
  </si>
  <si>
    <t>97.50</t>
  </si>
  <si>
    <t>O00</t>
  </si>
  <si>
    <t>Porcentaje de familias beneficiarias que tienen a una mujer como Tutora.</t>
  </si>
  <si>
    <t xml:space="preserve"> O00- Coordinación Nacional de Becas para el Bienestar Benito Juárez </t>
  </si>
  <si>
    <t xml:space="preserve">  Los niños, niñas y adolescentes de familias en situación de pobreza tienen dificultades para permanecer y concluir la educación básica, debido a que los exiguos ingresos económicos de sus hogares se convierten en un obstáculo para ello.   </t>
  </si>
  <si>
    <t>93666</t>
  </si>
  <si>
    <t>3649999</t>
  </si>
  <si>
    <t>218285</t>
  </si>
  <si>
    <t>4147409</t>
  </si>
  <si>
    <t>(Coordinación Nacional de Becas para el Bienestar Benito Juárez)</t>
  </si>
  <si>
    <t>7984.2</t>
  </si>
  <si>
    <t>Programa de Becas de Educación Básica para el Bienestar Benito Juárez</t>
  </si>
  <si>
    <t>S072</t>
  </si>
  <si>
    <t>28.93</t>
  </si>
  <si>
    <t>43.7</t>
  </si>
  <si>
    <t>UR: 600</t>
  </si>
  <si>
    <t>48.92</t>
  </si>
  <si>
    <t>UR: 313</t>
  </si>
  <si>
    <t>276.44</t>
  </si>
  <si>
    <t>594.58</t>
  </si>
  <si>
    <t>79.75</t>
  </si>
  <si>
    <t>165.32</t>
  </si>
  <si>
    <t>297.84</t>
  </si>
  <si>
    <t>369.66</t>
  </si>
  <si>
    <t>61.79</t>
  </si>
  <si>
    <t>85.82</t>
  </si>
  <si>
    <t>UR: A2M</t>
  </si>
  <si>
    <t>3.16</t>
  </si>
  <si>
    <t>UR: A00</t>
  </si>
  <si>
    <t>52.90</t>
  </si>
  <si>
    <t>43.30</t>
  </si>
  <si>
    <t>43.00</t>
  </si>
  <si>
    <t>600</t>
  </si>
  <si>
    <t>Porcentaje de becas y/o apoyos otorgados a estudiantes mujeres del tipo medio superior respecto al total de becas</t>
  </si>
  <si>
    <t>313</t>
  </si>
  <si>
    <t>Porcentaje de madres jóvenes y jóvenes embarazadas que reciben beca y permanecen en los servicios educativos</t>
  </si>
  <si>
    <t>23.50</t>
  </si>
  <si>
    <t>Porcentaje de becas otorgadas a mujeres estudiantes en carreras de Ingeniería, Tecnología y Ciencias</t>
  </si>
  <si>
    <t>Porcentaje de alumnas becadas con recurso del IPN y de convenios en el nivel superior.</t>
  </si>
  <si>
    <t>45.00</t>
  </si>
  <si>
    <t>Porcentaje de alumnas becadas con recurso del IPN y de convenios en el nivel medio superior.</t>
  </si>
  <si>
    <t>Porcentaje de permanencia de mujeres estudiantes becadas en los niveles medio superior, superior y de posgrado.</t>
  </si>
  <si>
    <t>51.00</t>
  </si>
  <si>
    <t>Porcentaje de presupuesto asignado a becas para alumnas respecto al presupuesto asignado al programa</t>
  </si>
  <si>
    <t>56.70</t>
  </si>
  <si>
    <t>A2M</t>
  </si>
  <si>
    <t>Porcentaje de alumnas de licenciatura que terminaron sus estudios con respecto al total de alumnas y alumnos de</t>
  </si>
  <si>
    <t>70.20</t>
  </si>
  <si>
    <t>Porcentaje de estudiantes becadas de licenciatura y posgrado con respecto a lo programado en el año t</t>
  </si>
  <si>
    <t>9.60</t>
  </si>
  <si>
    <t>Porcentaje de alumnas becadas que cursan el último año de estudios de nivel posgrado en el año t, respecto al total</t>
  </si>
  <si>
    <t>34.40</t>
  </si>
  <si>
    <t>Porcentaje de alumnas becadas que cursan el último año de estudios de nivel licenciatura en el año t, respecto al</t>
  </si>
  <si>
    <t>84.00</t>
  </si>
  <si>
    <t>A00</t>
  </si>
  <si>
    <t>Porcentaje de mujeres de bajos recursos económicos que cuentan con beca de nivel licenciatura.</t>
  </si>
  <si>
    <t xml:space="preserve"> A00- Universidad Pedagógica Nacional  A2M- Universidad Autónoma Metropolitana  A3Q- Universidad Nacional Autónoma de México  B00- Instituto Politécnico Nacional  O00- Coordinación Nacional de Becas para el Bienestar Benito Juárez  Secretaria de Educación Pública </t>
  </si>
  <si>
    <t xml:space="preserve"> Hasta 2020, el recurso recibido en el programa S243 fue utilizado para priorizar la participación de la Universidad en el otorgamiento de becas de Manutención, coordinadas por la Coordinación Nacional de Becas para el Bienestar Benito Juárez (CNBBBJ). En reunión del 12 de marzo del presente convocada por la CNBBBJ, a la que asistieron instituciones participantes en la convocatoria institucional, se acordó que la CNBBBJ asumirá el pago de beca de Manutención de la totalidad del padrón de personas beneficiarias de la UPN (en años anteriores la UPN pagaba a una parte del padrón y la CNBBBJ a otra).  Debido a lo anterior, actualmente se realizan las gestiones necesarias para emitir convocatoria durante 2021 para las otras becas establecidas en las ROP, que por insuficiencia presupuestaria no se operaban en nuestra Casa de Estudios.   Alumnas de licenciatura y posgrado interrumpen sus estudios por falta de recursos, por lo cual no se logra la permanencia y egreso de este sector y se deja de favorecer las competencias profesionales.   Las estudiantes inscritas en los diversos planteles de nivel medio superior, superior y de posgrado de la UNAM no disponen de oportunidades educativas equitativas e inclusivas, lo cual incide en su bienestar y desarrollo.  El marco normativo Institucional no distingue entre hombres y mujeres, no obstante, se ha contemplado la transversalización de la perspectiva de género, cuyo objetivo primordial ha sido el establecimiento de acciones que favorezcan la igualdad entre hombres y mujeres.   En el contexto del Programa Nacional de Becas, las acciones afirmativas están encaminadas primordialmente a la inclusión de criterios de priorización en las convocatorias que al efecto se emitan. No obstante, el Instituto Politécnico Nacional como instancia ejecutora debe adherirse a las disposiciones que establezca la Secretaría de Educación Pública por conducto de las Reglas de Operación. Cualquier inclusión y/o modificación deberá ser previamente analizada, revisada y autorizada para su incorporación en las convocatorias que en lo sucesivo se publiquen.   Adicionalmente, puede presentarse que los involucrados no alcancen a comprender que dichos criterios obedecen a una medida de carácter temporal dirigida específicamente a remediar la discriminación, cuyo objetivo principal es lograr la igualdad efectiva y corregir la distribución desigual de oportunidades y beneficios en la comunidad estudiantil; y por el contrario interpreten a la implementación de éstos como un acto discriminatorio.      De acuerdo con el Anuarios Estadísticos de Educación Superior 2019-2020 de la Asociación Nacional de Universidades e Instituciones de Educación Superior (ANUIES), la matrícula de educación superior en carreras de ingeniería, tecnología y ciencias físico-matemáticas estaba compuesta mayoritariamente por hombres.  Uno de los motivos más sentidos por el que las mujeres jóvenes abandonan su educación básica están relacionados con los embarazos tempranos y/o no deseados; la falta de recursos y oportunidades para acceder a los servicios educativos por encontrarse en situación y contextos que vulneran sus derechos.     Derivado de los estímulos de becas que otorgara el Programa de Becas Elisa Acuña, se desprende que su objetivo específico es fomentar o impulsar el desarrollo de capacidades científicas y tecnológicas en los alumnos de Educación Media Superior, así como, contribuir a la formación profesional y superación académica del personal académico, personal académico-investigador, investigadores/as personal con funciones de dirección, y/o docentes de Instituciones Públicas de Educación Media Superior.  El programa no puede designar de forma directa un número de becas para mujeres, si no que de acuerdo a la demanda y al cumplimiento de los requisitos específicos, es decir, es necesario que las alumnas soliciten la beca y realicen el procedimiento en estricto apego a lo estipulado en la convocatoria de la beca solicitada.  </t>
  </si>
  <si>
    <t>(Subsecretaría de Educación Media Superior)</t>
  </si>
  <si>
    <t>(Dirección General de Educación Indígena, Intercultural y Bilingüe)</t>
  </si>
  <si>
    <t>(Universidad Pedagógica Nacional)</t>
  </si>
  <si>
    <t>21589</t>
  </si>
  <si>
    <t>51759</t>
  </si>
  <si>
    <t>62024</t>
  </si>
  <si>
    <t>135044</t>
  </si>
  <si>
    <t>(Universidad Autónoma Metropolitana)</t>
  </si>
  <si>
    <t>1311.1</t>
  </si>
  <si>
    <t>Programa de Becas Elisa Acuña</t>
  </si>
  <si>
    <t>S243</t>
  </si>
  <si>
    <t>0.08</t>
  </si>
  <si>
    <t>0.14</t>
  </si>
  <si>
    <t>UR: 314</t>
  </si>
  <si>
    <t>8.1</t>
  </si>
  <si>
    <t>314</t>
  </si>
  <si>
    <t>Porcentaje de mujeres capacitadas en procesos de formación docente en el nivel básico, sobre temas de igualdad</t>
  </si>
  <si>
    <t>Porcentaje de personal educativo de nivel básico, formado en programas académicos sobre temas de igualdad de</t>
  </si>
  <si>
    <t xml:space="preserve"> El Programa, de conformidad con la aplicación de la Metodología de Marco Lógico, en particular a la identificación del problema en el documento Árbol de Problemas es la siguiente: Personal docente y personal con funciones de dirección, de supervisión, de asesoría técnica pedagógica, y cuerpos académicos no cuentan con programas de formación, actualización académica, y capacitación. Es importante señalar que la figura de cuerpos académicos es exclusiva del nivel superior, ya que el Programa es compartido entre los niveles superior, medio superior y básico.  Para atender esta problemática, en el primer trimestre del ejercicio 2021 la Unidad Administrativa ha desarrollado una Estrategia Nacional de Formación Continua, en la que se describen acciones prioritarias de formación, que atienden aspectos como la función del personal, el nivel educativo en el que se desarrollan o circunstancias particulares de cada región del país, establece la priorización de atención a personal que labora en contextos de vulnerabilidad social, económica o educativa. Para ello, se encuentra en fase de planeación una oferta académica que conste de cursos, talleres o diplomados, así como opciones formativas que pueden ser conferencias, webinars o talleres cortos entre otros; en las modalidades presencial, semipresencial y ponderando la modalidad en línea debido a la emergencia sanitaria. En lo que se refiere a este informe, se sistematiza la información que van emitiendo las entidades federativas de los procesos de formación que incluyen temáticas de derechos humanos, perspectiva de género y convivencia escolar pacífica. Para el seguimiento de este proceso, se han planificado sesiones de trabajo a distancia con las Autoridades Educativas Estatales, así como la recepción de un informe trimestral que entregan las mismas entidades a esta Unidad Responsable.  </t>
  </si>
  <si>
    <t>1200</t>
  </si>
  <si>
    <t>2800</t>
  </si>
  <si>
    <t>(Dirección General de Formación Continua a Docentes y Directivos)</t>
  </si>
  <si>
    <t>Programa para el Desarrollo Profesional Docente</t>
  </si>
  <si>
    <t>S247</t>
  </si>
  <si>
    <t>1,448.35</t>
  </si>
  <si>
    <t>2537.87</t>
  </si>
  <si>
    <t>2544.09</t>
  </si>
  <si>
    <t>55.40</t>
  </si>
  <si>
    <t>Porcentaje de becarias con beca emitida</t>
  </si>
  <si>
    <t xml:space="preserve"> Existen brechas de inclusión y equidad educativa entre grupos de la población, sobre todo entre personas que cuentan con un ingreso per cápita inferior a la línea de pobreza por ingreso, que ven comprometida la permanencia y terminación de la educación superior. </t>
  </si>
  <si>
    <t>181259</t>
  </si>
  <si>
    <t>225384</t>
  </si>
  <si>
    <t>288000</t>
  </si>
  <si>
    <t>2544.0</t>
  </si>
  <si>
    <t>Jóvenes Escribiendo el Futuro</t>
  </si>
  <si>
    <t>S283</t>
  </si>
  <si>
    <t>4,967.54</t>
  </si>
  <si>
    <t>8272.64</t>
  </si>
  <si>
    <t>8292.89</t>
  </si>
  <si>
    <t>51.80</t>
  </si>
  <si>
    <t xml:space="preserve"> La Encuesta 2019 del perfil de alumnos de educación media superior identificó que cerca del 24% de los estudiantes de ese tipo educativo no cuenta con una beca que les permita continuar sus estudios, destacando que de estos más de la mitad son mujeres. </t>
  </si>
  <si>
    <t>1961267</t>
  </si>
  <si>
    <t>2108588</t>
  </si>
  <si>
    <t>2862761</t>
  </si>
  <si>
    <t>8292.8</t>
  </si>
  <si>
    <t>Beca Universal para Estudiantes de Educación Media Superior Benito Juárez</t>
  </si>
  <si>
    <t>S311</t>
  </si>
  <si>
    <t>5.86</t>
  </si>
  <si>
    <t>6.84</t>
  </si>
  <si>
    <t>6.86</t>
  </si>
  <si>
    <t>Porcentaje de personal de mujeres y hombres sensibilizados en materia de igualdad de género a través de una campaña integral en materia de inclusión, no violencia contra las mujeres y niñas.</t>
  </si>
  <si>
    <t>307.75</t>
  </si>
  <si>
    <t>Porcentaje de material informativo relativo a la igualdad de género e inclusión en la SEMAR, adquirido y distribuido a personal naval (mujeres y hombres) como refuerzo de la sensibilización en el tema.</t>
  </si>
  <si>
    <t>411.16</t>
  </si>
  <si>
    <t>Porcentaje de personal naval (mujeres y hombres), capacitado en línea en materia de igualdad de género e inclusión, para el cumplimiento de sus funciones como servidores (as) públicos.</t>
  </si>
  <si>
    <t xml:space="preserve"> Secretaria de Marina </t>
  </si>
  <si>
    <t xml:space="preserve"> Reducir la brecha de desigualdad de oportunidades entre mujeres y hombres al interior y exterior de la Institución y empoderar a las mujeres navales en temas relacionados: Sistema de cuidados; Interculturalidad y perspectiva de género; Lenguaje incluyente, accesible y no sexista; y Clima laboral libre de violencia desde la perspectiva de género. </t>
  </si>
  <si>
    <t>24657</t>
  </si>
  <si>
    <t>12347</t>
  </si>
  <si>
    <t>4140</t>
  </si>
  <si>
    <t>4860</t>
  </si>
  <si>
    <t>(Unidad de Promoción y Protección de los Derechos Humanos)</t>
  </si>
  <si>
    <t>6.8</t>
  </si>
  <si>
    <t>Sistema Educativo naval y programa de becas</t>
  </si>
  <si>
    <t>A006</t>
  </si>
  <si>
    <t>Marina</t>
  </si>
  <si>
    <t>13</t>
  </si>
  <si>
    <t>0.06</t>
  </si>
  <si>
    <t>UR: 160</t>
  </si>
  <si>
    <t>0.17</t>
  </si>
  <si>
    <t>0.74</t>
  </si>
  <si>
    <t>1.44</t>
  </si>
  <si>
    <t>UR: NDY</t>
  </si>
  <si>
    <t>7.16</t>
  </si>
  <si>
    <t>8.02</t>
  </si>
  <si>
    <t>9.04</t>
  </si>
  <si>
    <t>UR: NDE</t>
  </si>
  <si>
    <t>8.27</t>
  </si>
  <si>
    <t>1.93</t>
  </si>
  <si>
    <t>2.02</t>
  </si>
  <si>
    <t>2.48</t>
  </si>
  <si>
    <t>UR: NCE</t>
  </si>
  <si>
    <t>2.47</t>
  </si>
  <si>
    <t>6.10</t>
  </si>
  <si>
    <t>6.17</t>
  </si>
  <si>
    <t>9.61</t>
  </si>
  <si>
    <t>UR: NBV</t>
  </si>
  <si>
    <t>8.68</t>
  </si>
  <si>
    <t>14.70</t>
  </si>
  <si>
    <t>160</t>
  </si>
  <si>
    <t xml:space="preserve">Porcentaje de eficiencia terminal de mujeres médicos especialistas con formación en ginecoobstetricia y neonatología </t>
  </si>
  <si>
    <t>NDY</t>
  </si>
  <si>
    <t>Porcentaje de alumnas capacitadas en el Programa de Educación Continua</t>
  </si>
  <si>
    <t>Porcentaje de directoras de tesis para formar recursos humanos especializados en salud.</t>
  </si>
  <si>
    <t>Porcentaje de alumnas graduadas en los Programas Académicos</t>
  </si>
  <si>
    <t xml:space="preserve">Porcentaje de aceptación de alumnas inscritas para la formación de recursos humanos en Programas Académicos.      </t>
  </si>
  <si>
    <t>49.70</t>
  </si>
  <si>
    <t>39.30</t>
  </si>
  <si>
    <t>37.40</t>
  </si>
  <si>
    <t>NDE</t>
  </si>
  <si>
    <t>Porcentaje de personas servidoras públicas capacitadas y sensibilizadas en materia de  derechos humanos y perspectiva de género.</t>
  </si>
  <si>
    <t>75.20</t>
  </si>
  <si>
    <t>81.30</t>
  </si>
  <si>
    <t>76.00</t>
  </si>
  <si>
    <t>Porcentaje de mujeres profesionales que concluyeron cursos de educación continua en temas de salud.</t>
  </si>
  <si>
    <t>NCE</t>
  </si>
  <si>
    <t>Porcentaje de personal capacitado para favorecer un mayor empoderamiento de las mujeres</t>
  </si>
  <si>
    <t>NBV</t>
  </si>
  <si>
    <t>Porcentaje de centros que realizan estudios de mastografía evaluados para la verificación de procesos en la toma, interpretación y seguimiento de estudios de mastografía de detección</t>
  </si>
  <si>
    <t>Porcentaje de mujeres atendidas en programa de tamizaje para detección de cáncer de mama</t>
  </si>
  <si>
    <t>Porcentaje de Médicos Radiólogos aprobados con calificación aceptable en lectura de tamizaje</t>
  </si>
  <si>
    <t>Porcentaje de Técnicos Radiólogos (hombres y mujeres)  capacitados en posicionamiento y control de calidad  en mastografía</t>
  </si>
  <si>
    <t xml:space="preserve"> NBV- Instituto Nacional de Cancerología  NCE- Instituto Nacional de Geriatría  NDE- Instituto Nacional de Perinatología Isidro Espinosa de los Reyes  NDY- Instituto Nacional de Salud Pública  Secretaria de Salud </t>
  </si>
  <si>
    <t xml:space="preserve"> Formación y desarrollo profesional de recursos humanos especializados para la salud.- Contar con especialistas en materia de salud, a través de educación médica continua, así como preparar profesionistas de pregrado y especialización de radiológos de pregrado.  La población de personas adultas mayores (PAM) en México aumenta rápidamente con respecto a los otros grupos poblacionales 1:10 en 2012 era un adulto mayor; 1:4 lo será en el año 2050 (CONAPO) y se caracteriza porque una proporción importante padece algún tipo de enfermedad crónica y sus complicaciones (ENSANUT 2012), por la insuficiencia económica para cubrir sus necesidades y por deficientes en las redes de apoyo.  Además, conforme se avanza en edad la salud empeora. La carga de la enfermedad, la dependencia para la vida y la insuficiencia de recursos humanos especializados agravan esta situación particularmente en las mujeres porque envejecen con una peor salud y peor calidad de vida (CV)   Contribuir en la resolución de los problemas de salud reproductiva de la mujeres mexicanas, mediante fortalecer la especialización de los médicos y enfermeras de dicho ámbito.   Formación de Recursos Humanos en Programas Académicos y Educación Continua ofertados por el Instituto Nacional de Salud Pública Lograr equidad de género en la formación de recurso humanos en los programas académicos y de educación continua ofertados en el Instituto Nacional de Salud Pública, así como también lograr esta equidad de género en los Profesionistas que participan en la formación de recursos humanos.   La necesidad de preparar a los egresados de las instituciones educativas enfocados en el área de la salud, como parte del equipo multidisciplinario que atiende a la población en las diferentes instituciones de salud nacionales. En el caso específico del Hospital de la Mujer, personal capacitado en la atención del embarazo y de su neonato. </t>
  </si>
  <si>
    <t>(Instituto Nacional de Geriatría)</t>
  </si>
  <si>
    <t>(Comisión Coordinadora de Institutos Nacionales de Salud y Hospitales de Alta Especialidad)</t>
  </si>
  <si>
    <t>1328</t>
  </si>
  <si>
    <t>2704</t>
  </si>
  <si>
    <t>3594</t>
  </si>
  <si>
    <t>6369</t>
  </si>
  <si>
    <t>(Instituto Nacional de Cancerología)</t>
  </si>
  <si>
    <t>(Instituto Nacional de Perinatología Isidro Espinosa de los Reyes)</t>
  </si>
  <si>
    <t>(Instituto Nacional de Salud Pública)</t>
  </si>
  <si>
    <t>21.0</t>
  </si>
  <si>
    <t>Formación y capacitación de recursos humanos para la salud</t>
  </si>
  <si>
    <t>Salud</t>
  </si>
  <si>
    <t>12</t>
  </si>
  <si>
    <t>60.38</t>
  </si>
  <si>
    <t>61.08</t>
  </si>
  <si>
    <t>91.5</t>
  </si>
  <si>
    <t>91.66</t>
  </si>
  <si>
    <t>47.99</t>
  </si>
  <si>
    <t>48.23</t>
  </si>
  <si>
    <t>74.7</t>
  </si>
  <si>
    <t>76.23</t>
  </si>
  <si>
    <t>VII. Porcentaje de avance en otro tipo de acciones realizadas para la Prevención del Embarazo en la Adolescencia</t>
  </si>
  <si>
    <t>VI. Porcentaje de  productos de colaboración en embarazo adolescente para la ENSANUT</t>
  </si>
  <si>
    <t xml:space="preserve">V. Porcentaje de  materiales y acciones de difusión  para Curso SSR y comolehago.org </t>
  </si>
  <si>
    <t xml:space="preserve">IV. Porcentaje de avance en acciones de actualización y mantenimiento de herramientas digitales para la página web comolehago.    </t>
  </si>
  <si>
    <t xml:space="preserve">III. Porcentaje de avance en el número de productos científicos sobre embarazo en la adolescencia.        </t>
  </si>
  <si>
    <t>69.00</t>
  </si>
  <si>
    <t xml:space="preserve">II. Porcentaje de mujeres que visitan la página comolehago.org. </t>
  </si>
  <si>
    <t>49.00</t>
  </si>
  <si>
    <t>I. Porcentaje de mujeres que terminan el curso virtual Salud sexual y reproductiva y prevención del embarazo en la adolescencia (Curso SSR)</t>
  </si>
  <si>
    <t>5. Porcentaje de avance en otro tipo de acciones que promuevan la igualdad de género entre mujeres y hombres</t>
  </si>
  <si>
    <t>4. Porcentaje de avance en las acciones del Grupo de igualdad de género en el INSP.</t>
  </si>
  <si>
    <t>3. Porcentaje de productos científicos con desagregación por sexo o que integran la perspectiva de género.</t>
  </si>
  <si>
    <t>2. Eficiencia terminal de las mujeres que participan en los cursos virtuales en línea del INSP</t>
  </si>
  <si>
    <t>1. Porcentaje de avance en las acciones de diseño e implementación de la ENSANUT.</t>
  </si>
  <si>
    <t>41.70</t>
  </si>
  <si>
    <t>37.50</t>
  </si>
  <si>
    <t>38.00</t>
  </si>
  <si>
    <t>Porcentaje de proyectos con enfoque de género vigentes en colaboración.</t>
  </si>
  <si>
    <t>44.70</t>
  </si>
  <si>
    <t>36.80</t>
  </si>
  <si>
    <t>31.90</t>
  </si>
  <si>
    <t>Porcentaje de productos de la investigación con enfoque de género en colaboración.</t>
  </si>
  <si>
    <t>62.90</t>
  </si>
  <si>
    <t xml:space="preserve">Porcentaje de investigadoras del INPer, que obtienen o mantienen la acreditación como investigadores nivel I, II y III. </t>
  </si>
  <si>
    <t xml:space="preserve"> NDE- Instituto Nacional de Perinatología Isidro Espinosa de los Reyes  NDY- Instituto Nacional de Salud Pública </t>
  </si>
  <si>
    <t xml:space="preserve"> Desarrollo de Investigación en las diferentes líneas que se abordan en el INPer, con participación de otras instituciones que fortalezcan los hallazgos de dichos proyectos con perspectiva de género.   Se realizan acciones que fomentan la investigación en salud. En este año se planea realizar actividades relacionadas con el diseño e implementación de la ENSANUT, ya que es fundamental tener un monitoreo del estado de salud de las mujeres y visibilizar las brechas en salud entre hombre y mujeres. Además, se fomenta la participación de las mujeres en los cursos virtuales que oferta la institución, se fomenta la elaboración de protocolos científicos que evidencien las brechas de género entre hombre y mujeres en cuanto al bienestar y la salud, producto de la desigualdad de género en el INSP que realice recomendaciones para la igualdad entre mujeres y hombres al interior de la institución. </t>
  </si>
  <si>
    <t>9152</t>
  </si>
  <si>
    <t>20228</t>
  </si>
  <si>
    <t>22023</t>
  </si>
  <si>
    <t>35039</t>
  </si>
  <si>
    <t>167.9</t>
  </si>
  <si>
    <t>Investigación y desarrollo tecnológico en salud</t>
  </si>
  <si>
    <t>E022</t>
  </si>
  <si>
    <t>45.23</t>
  </si>
  <si>
    <t>65.14</t>
  </si>
  <si>
    <t>90.42</t>
  </si>
  <si>
    <t>99.73</t>
  </si>
  <si>
    <t>101.60</t>
  </si>
  <si>
    <t>134.26</t>
  </si>
  <si>
    <t>242.2</t>
  </si>
  <si>
    <t>191.22</t>
  </si>
  <si>
    <t>8.60</t>
  </si>
  <si>
    <t>16.21</t>
  </si>
  <si>
    <t>16.49</t>
  </si>
  <si>
    <t>UR: NCK</t>
  </si>
  <si>
    <t>23.44</t>
  </si>
  <si>
    <t>329.32</t>
  </si>
  <si>
    <t>375.19</t>
  </si>
  <si>
    <t>UR: NCD</t>
  </si>
  <si>
    <t>280.27</t>
  </si>
  <si>
    <t>71.23</t>
  </si>
  <si>
    <t>126.43</t>
  </si>
  <si>
    <t>132.65</t>
  </si>
  <si>
    <t>305.53</t>
  </si>
  <si>
    <t>446.97</t>
  </si>
  <si>
    <t>507.21</t>
  </si>
  <si>
    <t>661.63</t>
  </si>
  <si>
    <t>UR: NBB</t>
  </si>
  <si>
    <t>599.86</t>
  </si>
  <si>
    <t>14.90</t>
  </si>
  <si>
    <t>13.20</t>
  </si>
  <si>
    <t>Porcentaje de recién nacidos vivos prematuros sin protección social en salud (de 36 o menos semanas de gestación) atendidos en el Hospital de la Mujer</t>
  </si>
  <si>
    <t>99.10</t>
  </si>
  <si>
    <t>99.00</t>
  </si>
  <si>
    <t>Porcentaje de mujeres con egreso hospitalario por mejoria en el Hospital de la Mujer que recibieron atención médica hospitalaria</t>
  </si>
  <si>
    <t>65.10</t>
  </si>
  <si>
    <t>98.20</t>
  </si>
  <si>
    <t>97.10</t>
  </si>
  <si>
    <t xml:space="preserve">Porcentaje de mujeres aceptadas como pacientes en el INPer, durante el periodo. </t>
  </si>
  <si>
    <t>38.40</t>
  </si>
  <si>
    <t>35.50</t>
  </si>
  <si>
    <t>34.10</t>
  </si>
  <si>
    <t xml:space="preserve">Porcentaje de pacientes mujeres con obesidad que generan un egreso hospitalario. </t>
  </si>
  <si>
    <t>63.10</t>
  </si>
  <si>
    <t>62.10</t>
  </si>
  <si>
    <t>62.20</t>
  </si>
  <si>
    <t>Porcentaje de cirugías de alta especialidad realizadas a mujeres.</t>
  </si>
  <si>
    <t>80.70</t>
  </si>
  <si>
    <t>82.10</t>
  </si>
  <si>
    <t>82.30</t>
  </si>
  <si>
    <t>Porcentaje de egresos hospitalarios de mujeres por mejoría y curación.</t>
  </si>
  <si>
    <t>80.10</t>
  </si>
  <si>
    <t>95.40</t>
  </si>
  <si>
    <t>Porcentaje de recetas surtidas completas  a mujeres hospitalizadas.</t>
  </si>
  <si>
    <t>94.60</t>
  </si>
  <si>
    <t>Porcentaje de usuarias con percepción de satisfacción de la calidad de la atención médica ambulatoria recibida superior a 80 puntos.</t>
  </si>
  <si>
    <t>47.00</t>
  </si>
  <si>
    <t>385.00</t>
  </si>
  <si>
    <t>NCK</t>
  </si>
  <si>
    <t>Porcentaje de mujeres que reciben tratamiento para esclerosis múltiple y padecimientos relacionados en el Insitituto Nacional de Neurologia y Neurocirugia Manuel Velasco Suárez</t>
  </si>
  <si>
    <t>24.40</t>
  </si>
  <si>
    <t>24.50</t>
  </si>
  <si>
    <t>NCD</t>
  </si>
  <si>
    <t>Porcentaje de egresos de mujeres con diagnóstico de enfermedades respiratorias de alta complejidad con atención médica especializada en los servicios de hospitalización</t>
  </si>
  <si>
    <t>89.30</t>
  </si>
  <si>
    <t>Porcentaje de espirometrías realizadas a mujeres con probable EPOC y Cáncer Pulmonar por exposición a humo de leña</t>
  </si>
  <si>
    <t>42.40</t>
  </si>
  <si>
    <t>9.70</t>
  </si>
  <si>
    <t>8.90</t>
  </si>
  <si>
    <t>Porcentaje de consultas de primera vez y subsecuentes otorgadas a mujeres con diagnóstico de EPOC y Cáncer pulmonar relacionado con el humo de leña</t>
  </si>
  <si>
    <t>82.70</t>
  </si>
  <si>
    <t>95.20</t>
  </si>
  <si>
    <t>96.30</t>
  </si>
  <si>
    <t>Porcentaje de recetas surtidas en forma completa a mujeres hospitalizadas con cáncer</t>
  </si>
  <si>
    <t>0.50</t>
  </si>
  <si>
    <t>Porcentaje de Presupuesto Federal institucional ejercido en la adquisición de medicinas y productos farmacéuticos</t>
  </si>
  <si>
    <t>86.00</t>
  </si>
  <si>
    <t>85.60</t>
  </si>
  <si>
    <t>86.20</t>
  </si>
  <si>
    <t>Porcentaje de mujeres con diagnóstico de cáncer, con consultas subsecuentes en el Instituto Nacional de Cancerología</t>
  </si>
  <si>
    <t>54.88</t>
  </si>
  <si>
    <t>57.00</t>
  </si>
  <si>
    <t>NBB</t>
  </si>
  <si>
    <t>Porcentaje de Pacientes Mujeres Atendidas en Consulta Externa</t>
  </si>
  <si>
    <t>55.62</t>
  </si>
  <si>
    <t>53.00</t>
  </si>
  <si>
    <t>Porcentaje de Pacientes Mujeres Atendidas en Hospitalización</t>
  </si>
  <si>
    <t xml:space="preserve"> NBB- Hospital General "Dr. Manuel Gea González"  NBV- Instituto Nacional de Cancerología  NCD- Instituto Nacional de Enfermedades Respiratorias Ismael Cosío Villegas  NCK- Instituto Nacional de Neurología y Neurocirugía Manuel Velasco Suárez  NDE- Instituto Nacional de Perinatología Isidro Espinosa de los Reyes  Secretaria de Salud </t>
  </si>
  <si>
    <t xml:space="preserve"> Debido a la prestación gratuita de servicios de salud, medicamentos y demás insumos asociados para las personas sin seguridad social; se espera que se incremente la demanda de los servicios de atención de salud de alta especialidad que brinda el Hospital General Dr. Manuel Gea González, esto aunado a una sobreocupación por reubicación de las áreas de la torre antigua de hospitalización, que actualmente se encuentra en demolición, y a la disminución de camas por la pandemia por COVID-19 y los recursos económicos limitados con los que opera este nosocomio, que podría ocasionar que los servicios se saturen, derivando en una atención de baja calidad a los usuarios, o que nos encontremos imposibilitados a cubrir la demanda de atención médica.  Prestación de servicios en los diferentes niveles de atención a la salud.- Otorgar consultas médicas y ambulatorias, atención hospitalaria y fortalecer las acciones y organización para mejorar la calidad para la prestación de servicios, en salud, así como la implantación, diseño e implementación de sistemas informáticos y abasto oportuno de medicamentos.  La EPOC es actualmente la 6ª causa de muerte a nivel nacional en mujeres, más importante que el cáncer de mama y el de cérvix, y una de sus principales causas es cocinar con leña; asimismo, la mortalidad para las enfermedades asociadas con humo de leña, como es la EPOC y Cáncer Pulmonar y la morbilidad en consulta externa, urgencias y hospitalización figuran dentro de las 10 principales causas en México.  Por tal motivo, el INER como centro de referencia para la atención de enfermedades respiratorias, tiene el compromiso de realizar la identificación y atención de las enfermedades pulmonares asociadas a inhalación de humo de leña al cocinar, abogando por la salud respiratoria de las mujeres que por vivir en zonas marginadas y en pobreza extrema, se exponen a altas concentraciones de humo de leña.  Con la esclerosis múltiple, el sistema inmunitario ataca la vaina protectora (mielina) que recubre las fibras nerviosas y causa problemas de comunicación entre el cerebro y el resto del cuerpo. Con el tiempo, la enfermedad puede causar el deterioro o daño permanente de los nervios.  Garantizar el derecho a las mujeres a la resolución de su embarazo por la vía más adecuada y que recibirán el tratamiento más adecuado para la resolución de su patología.   Una de las principales necesidades de atención en la mujer embarazada se enfoca en que ella tenga un embarazo sano durante todo el período de gestación. Aunado a ello, que su neonato tenga la atención especializada en beneficio de su salud e integridad.  Así mismo, hay otro porcentaje de mujeres que necesitan recibir atención, de manera específica en cuanto a los padecimientos relativos al cancer de mama y cancer cervicouterino. Con la finalidad de disminuir el índice de mortalidad en la mujer embarazada, y de frecuencia de mujeres portadoras de esta grave enfermedad.  </t>
  </si>
  <si>
    <t>(Instituto Nacional de Neurología y Neurocirugía Manuel Velasco Suárez)</t>
  </si>
  <si>
    <t>(Instituto Nacional de Enfermedades Respiratorias Ismael Cosío Villegas)</t>
  </si>
  <si>
    <t>14650</t>
  </si>
  <si>
    <t>45716</t>
  </si>
  <si>
    <t>65079</t>
  </si>
  <si>
    <t>168042</t>
  </si>
  <si>
    <t>(Hospital General "Dr. Manuel Gea González")</t>
  </si>
  <si>
    <t>1500.0</t>
  </si>
  <si>
    <t>Atención a la Salud</t>
  </si>
  <si>
    <t>E023</t>
  </si>
  <si>
    <t>UR: X00</t>
  </si>
  <si>
    <t>51.85</t>
  </si>
  <si>
    <t>X00</t>
  </si>
  <si>
    <t>Porcentaje de profesionales de las UNEME CAPA capacitados en Perspectiva de género</t>
  </si>
  <si>
    <t xml:space="preserve">Porcentaje de profesionales de las unidades de primer nivel de salud de las 32 entidades federativas capacitados en mhGAP,  en materia de salud mental y adicciones, con perspectiva de género </t>
  </si>
  <si>
    <t>Porcentaje de acciones de apoyo psicológico y social a mujeres sobrevivientes de violencia y/o familias</t>
  </si>
  <si>
    <t>Porcentaje de acciones de prevención del consumo de sustancias psicoactivas a personas de 6 años en adelante, en los municipios en que se encuentran ubicadas las UNEME CAPA</t>
  </si>
  <si>
    <t>Porcentaje de personas usuarias de sustancias psicoactivas y sus familiares, atendidas en los municipios en que se encuentran ubicadas las UNEME - CAPA</t>
  </si>
  <si>
    <t xml:space="preserve"> X00- Comisión Nacional contra las Adicciones </t>
  </si>
  <si>
    <t xml:space="preserve"> La Secretaría de Salud, a través de la Comisión Nacional contra las Adicciones, de manera periódica realiza encuestas para conocer la situación en que se encuentra el consumo de sustancias psicoactivas entre la población.  Dichas encuestas se realizan a nivel nacional, cuentan con representatividad estatal, y desagregan los datos considerando sexo y rangos de edad.   La más reciente, es la Encuesta Nacional de Consumo de Drogas, Alcohol y Tabaco 2016- 2017 (ENCODAT 2016-2017) que se efectuó entre población de 12 a 65 años de edad, en hogares.  Los datos de la ENCODAT señalan la necesidad de reforzar las acciones desarrolladas para reducir la demanda de drogas. Dado los aumentos en el consumo de sustancias con respecto a años anteriores, resulta urgente ampliar la política de prevención y tratamiento; así como dirigir acciones de prevención en edades previas al consumo.  En lo que concierne a la población de mujeres, se observan incrementos significativos, especialmente entre población menor de 18 años.  En México se cuenta con diversos estudios sobre género y el consumo de drogas, en los que se muestra que las mujeres tienen menores posibilidades de poder acceder a los servicios preventivos y/o de tratamiento; que éstos en su mayoría no cuentan con una perspectiva de género; que la investigación sobre daños y consecuencias se basan primordialmente en la biología de los hombres; que es escasa la capacitación de los equipos de salud sobre el género.  Los estudios muestran que aún y cuando la mujer ha ido incorporándose al ámbito público (en determinados estratos sociales) y ha conseguido entrar al sector productivo y recibir remuneración por su trabajo, tener mayor control sobre sus vidas, el conseguir entrar a espacios de esparcimiento que antes le eran negados (como bares), las mujeres siguen enfrentando una serie de problemas vinculados a su condición de género.   </t>
  </si>
  <si>
    <t>104</t>
  </si>
  <si>
    <t>52378612</t>
  </si>
  <si>
    <t>54366056</t>
  </si>
  <si>
    <t>(Comisión Nacional contra las Adicciones)</t>
  </si>
  <si>
    <t>51.8</t>
  </si>
  <si>
    <t>Prevención y atención contra las adicciones</t>
  </si>
  <si>
    <t>E025</t>
  </si>
  <si>
    <t>86.22</t>
  </si>
  <si>
    <t>173.30</t>
  </si>
  <si>
    <t>452.18</t>
  </si>
  <si>
    <t>UR: R00</t>
  </si>
  <si>
    <t>449.31</t>
  </si>
  <si>
    <t>R00</t>
  </si>
  <si>
    <t>Cobertura de vacunación contra la influenza estacional en mujeres embarazadas en el periodo enero-marzo y octubre-diciembre.</t>
  </si>
  <si>
    <t xml:space="preserve"> R00- Centro Nacional para la Salud de la Infancia y la Adolescencia </t>
  </si>
  <si>
    <t xml:space="preserve"> El embarazo se acompaña de un estado de inmunosupresión transitoria, lo que se asocia a mayor riesgo de enfermedad grave asociada a influenza. La vacunación provee protección contra el riesgo de infección y de complicaciones por este padecimiento en las mujeres gestantes. Diferentes estudios documentan que la vacuna vs influenza aplicada en cualquier trimestre del embarazo, disminuye no solo el riesgo de neumonía en las mujeres embarazadas, sino también en sus hijos después del parto, durante los primeros 6 meses de vida. La vacunación es un procedimiento eficaz y seguro que puede salvar muchas vidas de las mujeres en este estado fisiológico. </t>
  </si>
  <si>
    <t>222407</t>
  </si>
  <si>
    <t>1026534</t>
  </si>
  <si>
    <t>(Centro Nacional para la Salud de la Infancia y la Adolescencia)</t>
  </si>
  <si>
    <t>449.3</t>
  </si>
  <si>
    <t>Programa de vacunación</t>
  </si>
  <si>
    <t>E036</t>
  </si>
  <si>
    <t>0.16</t>
  </si>
  <si>
    <t>2.03</t>
  </si>
  <si>
    <t>2.35</t>
  </si>
  <si>
    <t>2.23</t>
  </si>
  <si>
    <t>20.99</t>
  </si>
  <si>
    <t>21.13</t>
  </si>
  <si>
    <t>41.28</t>
  </si>
  <si>
    <t>0.46</t>
  </si>
  <si>
    <t>0.47</t>
  </si>
  <si>
    <t>0.97</t>
  </si>
  <si>
    <t>1.04</t>
  </si>
  <si>
    <t>1.15</t>
  </si>
  <si>
    <t>1.4</t>
  </si>
  <si>
    <t>UR: NBD</t>
  </si>
  <si>
    <t>21.99</t>
  </si>
  <si>
    <t>123.68</t>
  </si>
  <si>
    <t>261.89</t>
  </si>
  <si>
    <t>UR: K00</t>
  </si>
  <si>
    <t>357.32</t>
  </si>
  <si>
    <t>1.80</t>
  </si>
  <si>
    <t>1.30</t>
  </si>
  <si>
    <t>Porcentaje de mujeres con VIH con embarazo resuelto.</t>
  </si>
  <si>
    <t>8.40</t>
  </si>
  <si>
    <t>12.70</t>
  </si>
  <si>
    <t>12.80</t>
  </si>
  <si>
    <t>6. Porcentaje de mujeres quienes participan en algunos de los protocolos de investigación en VIH del CIENI en el periodo</t>
  </si>
  <si>
    <t>87.90</t>
  </si>
  <si>
    <t>5.Porcentaje de egresos por mejoría en mujeres que viven con VIH atendidas en hospitalización en el periodo</t>
  </si>
  <si>
    <t>41.10</t>
  </si>
  <si>
    <t>50.80</t>
  </si>
  <si>
    <t>4.Porcentaje de mujeres a quienes se les proporcionó algún taller psicoeducativo en VIH en el periodo</t>
  </si>
  <si>
    <t>51.50</t>
  </si>
  <si>
    <t>36.60</t>
  </si>
  <si>
    <t xml:space="preserve">3.Porcentaje de mujeres que recibieron una consejería en VIH en el periodo </t>
  </si>
  <si>
    <t>15.40</t>
  </si>
  <si>
    <t>13.90</t>
  </si>
  <si>
    <t>13.50</t>
  </si>
  <si>
    <t>2.Porcentaje de mujeres a quienes se les realizaron estudios de laboratorio en el Laboratorio de Diagnóstico Virológico (LVD-CIENI) en el periodo</t>
  </si>
  <si>
    <t>30.30</t>
  </si>
  <si>
    <t>21.50</t>
  </si>
  <si>
    <t>21.70</t>
  </si>
  <si>
    <t>1.Porcentaje de mujeres que viven con VIH atendidas en las diferentes especialidades que otorga el CIENI en el periodo</t>
  </si>
  <si>
    <t>89.50</t>
  </si>
  <si>
    <t>73.30</t>
  </si>
  <si>
    <t>Porcentaje de Mujeres Tamizadas para VIH, atendidas en la Clínica de Displasias y en el Departamento de Hematología</t>
  </si>
  <si>
    <t>1.40</t>
  </si>
  <si>
    <t>NBD</t>
  </si>
  <si>
    <t>Porcentaje de pacientes mujeres detectadas con VIH/SIDA</t>
  </si>
  <si>
    <t>Porcentaje de mujeres satisfechas con la atención médica recibida en el área de VIH/SIDA y otras ITS</t>
  </si>
  <si>
    <t>0.90</t>
  </si>
  <si>
    <t>razón</t>
  </si>
  <si>
    <t>K00</t>
  </si>
  <si>
    <t>Razón mujer/hombre de indetectabilidad en personas con VIH en tratamiento en la Secretaría de Salud.</t>
  </si>
  <si>
    <t>98.09</t>
  </si>
  <si>
    <t>96.10</t>
  </si>
  <si>
    <t>Porcentaje de mujeres en tratamiento antirretroviral (TAR).</t>
  </si>
  <si>
    <t xml:space="preserve"> K00- Centro Nacional para la Prevención y el Control del VIH/SIDA  NBD- Hospital General de México "Dr. Eduardo Liceaga"  NBV- Instituto Nacional de Cancerología  NCD- Instituto Nacional de Enfermedades Respiratorias Ismael Cosío Villegas  NDE- Instituto Nacional de Perinatología Isidro Espinosa de los Reyes </t>
  </si>
  <si>
    <t xml:space="preserve">   Abatir la falta de información sobre educación sexual y reproductiva; de igual manera de las enfermedades de transmisión sexual, mediante temas enfocados a la prevención, orientación, detección y atención oportuna, que permita mantener informada a la población del género femenino que consideramos más vulnerable; así también actualizada sobre nuevas infecciones por VIH y otras ITS a la población en general, principalmente mujeres. La no aceptación por parte de las pacientes de la problemática de salud que tienen.  Prevención y atención de VIH/SIDA y otras ITS. Desarrollar acciones específicas para promover la atención integral de la salud  El Instituto Nacional de Enfermedades Respiratorias (INER), es uno de los Institutos Nacionales de Salud (INS) en México que atiende al mayor número de personas que viven con VIH/sida (PVVIH). El INER hospitaliza la mayor cantidad de PVVIH (250-400/año) y a los más graves, que requieren cuidados intensivos inmediatos para salvarles la vida. El tiempo de estancia hospitalaria es prolongado y de alto costo (mediana de 14 días). Por recibir a los pacientes más graves, el INER tiene una alta mortalidad hospitalaria por SIDA que, a pesar de haber logrado disminuirse en los últimos años, se mantiene elevada.  La proporción de mujeres que viven con VIH en nuestro país es muy alta, de acuerdo, a los informes oficiales de la SSA. Es importante considerar que las características de la epidemia muestran que habrá un aumento consistente en el número de mujeres con la infección, sin embargo; el número de mujeres afectadas porque sus parejas o familiares viven con VIH, es mucho mayor. El trabajo del CIENI se enfoca a ambas poblaciones. Más aún, es importante reconocer que la mayoría de las transmisiones provienen de hombres que viven con VIH. Por tanto, las intervenciones de tratamiento y consejería en hombres, tendrá implicaciones importantes en la tasa de incidencia de la infección por VIH en mujeres, ya que hoy se sabe que las personas bajo tratamiento antirretroviral con carga viral indetectable tienen mucho menores posibilidades de transmisión del virus.  Realizar acciones de convencimiento para realizar la prueba rápida de VIH/SIDA pacientes embarazadas, a fin de detectar a las posibles portadoras e iniciar el tratamiento oportuno para evitar la transmisión vertical de los productos.  </t>
  </si>
  <si>
    <t>698</t>
  </si>
  <si>
    <t>37413</t>
  </si>
  <si>
    <t>3966</t>
  </si>
  <si>
    <t>40156</t>
  </si>
  <si>
    <t>(Centro Nacional para la Prevención y el Control del VIH/SIDA)</t>
  </si>
  <si>
    <t>(Hospital General de México "Dr. Eduardo Liceaga")</t>
  </si>
  <si>
    <t>404.2</t>
  </si>
  <si>
    <t>Prevención y atención de VIH/SIDA y otras ITS</t>
  </si>
  <si>
    <t>P016</t>
  </si>
  <si>
    <t>3.06</t>
  </si>
  <si>
    <t>4.84</t>
  </si>
  <si>
    <t>37.43</t>
  </si>
  <si>
    <t>18.80</t>
  </si>
  <si>
    <t>Porcentaje de Guías rápidas para la detección de síndrome de Turner aplicadas a las niñas de 0 a 19 años en el primer nivel de atención de las entidades federativas en el año 2021</t>
  </si>
  <si>
    <t xml:space="preserve"> El síndrome de Turner es un trastorno genético que afecta el desarrollo de las niñas, originado por una alteración del cromosoma sexual X. La causa es un cromosoma X ausente o incompleto. Afecta solamente a las mujeres con una incidencia de 1 de cada 2,500 y su presentación clínica varía en relación a la edad de diagnóstico. Se caracteriza por talla baja en el 100% de los casos, micrognatia en el 60%, disgenesia gonadal en el 96% y cuello alado en el 40% así como otras afectaciones en menor porcentaje. El diagnóstico tardío es frecuente lo que implica la aparición de complicaciones.  El inicio de la terapia hormonal sustitutiva en una edad más temprana mejora la calidad de vida. El manejo se realiza por un equipo multidisciplinario que incluye genetista, pediatra, endocrinólogo pediatra, cardiólogo pediatra, nefrólogo y urólogo pediatra, oftalmólogo y psicología infantil.  Su detección OPORTUNA reduce las complicaciones y brinda calidad de vida. </t>
  </si>
  <si>
    <t>221</t>
  </si>
  <si>
    <t>1145215</t>
  </si>
  <si>
    <t>4.8</t>
  </si>
  <si>
    <t>Prevención y control de enfermedades</t>
  </si>
  <si>
    <t>P018</t>
  </si>
  <si>
    <t>5.55</t>
  </si>
  <si>
    <t>6.08</t>
  </si>
  <si>
    <t>2.01</t>
  </si>
  <si>
    <t>2.98</t>
  </si>
  <si>
    <t>0.31</t>
  </si>
  <si>
    <t>0.93</t>
  </si>
  <si>
    <t>4.92</t>
  </si>
  <si>
    <t>UR: NCG</t>
  </si>
  <si>
    <t>6.77</t>
  </si>
  <si>
    <t>6.27</t>
  </si>
  <si>
    <t>9.4</t>
  </si>
  <si>
    <t>24.24</t>
  </si>
  <si>
    <t>49.10</t>
  </si>
  <si>
    <t>85.08</t>
  </si>
  <si>
    <t>191.13</t>
  </si>
  <si>
    <t>0.07</t>
  </si>
  <si>
    <t>UR: M7F</t>
  </si>
  <si>
    <t>89.97</t>
  </si>
  <si>
    <t>274.65</t>
  </si>
  <si>
    <t>695.14</t>
  </si>
  <si>
    <t>UR: L00</t>
  </si>
  <si>
    <t>1810.4</t>
  </si>
  <si>
    <t>Porcentaje de cedulas de supervision de la Intervencion educativa con calificacion mayor o igual a 14 realizadas a las unidades de primer nivel de atencion en las Entidades Federativas</t>
  </si>
  <si>
    <t>Porcentaje del Personal de Salud que obtiene una calificacion mayor o igual a 8 en el curso en linea Prevencion de violencia obstetrica en el primer nivel de atencion</t>
  </si>
  <si>
    <t>Porcentaje de usuarias que obtienen un puntaje mayor o igual a 7 en el apartado Informacion de Violencia Obstetrica (apartado 1) del Cuestionario de seguimiento a usuarias</t>
  </si>
  <si>
    <t>Porcentaje de percepción de violencia en el primer nivel de atención</t>
  </si>
  <si>
    <t>94.70</t>
  </si>
  <si>
    <t>94.10</t>
  </si>
  <si>
    <t>Porcentaje de consultas otorgadas a mujeres respecto al total de consultas otorgadas (primera vez, subsecuente, urgencias, preconsulta).</t>
  </si>
  <si>
    <t>188.89</t>
  </si>
  <si>
    <t>77.77</t>
  </si>
  <si>
    <t>NCG</t>
  </si>
  <si>
    <t>Porcentaje de personal (médicos, enfermeras, técnicos de laboratorio y administrativos) capacitado o actualizado</t>
  </si>
  <si>
    <t>29.03</t>
  </si>
  <si>
    <t>66.66</t>
  </si>
  <si>
    <t>Porcentaje de estudios de mastografía</t>
  </si>
  <si>
    <t>23.33</t>
  </si>
  <si>
    <t>Porcentaje de citologías cérvico vaginales realizadas para tamizaje</t>
  </si>
  <si>
    <t>94.40</t>
  </si>
  <si>
    <t>82.60</t>
  </si>
  <si>
    <t>97.40</t>
  </si>
  <si>
    <t>3. Porcentaje de mujeres con diagnóstico de EPID a las que se les otorgó tratamiento gratuito</t>
  </si>
  <si>
    <t>62.50</t>
  </si>
  <si>
    <t>64.30</t>
  </si>
  <si>
    <t>2. Porcentaje de mujeres a quienes se les realizaron estudios gratuitos para diagnóstico diferencial de EPID.</t>
  </si>
  <si>
    <t>40.60</t>
  </si>
  <si>
    <t>32.10</t>
  </si>
  <si>
    <t>1.Porcentaje de mujeres con EPID a quienes se les realizaron pruebas de función respiratoria de seguimiento gratuitas</t>
  </si>
  <si>
    <t>39.70</t>
  </si>
  <si>
    <t>83.30</t>
  </si>
  <si>
    <t>Porcentaje de mujeres con diagnóstico de asma a las que se les otorgó consulta y tratamiento gratuito</t>
  </si>
  <si>
    <t>Porcentaje de mujeres a las que se les otorga tratamiento dirigido por presentar mutación del gen EGFR</t>
  </si>
  <si>
    <t>146.00</t>
  </si>
  <si>
    <t>Porcentaje de profesionales de la salud capacitados en cáncer cervicouterino</t>
  </si>
  <si>
    <t>152.00</t>
  </si>
  <si>
    <t xml:space="preserve">Porcentaje de consultas otorgadas a  pacientes con cáncer cervicouterino atendidas en manejo del dolor asociado a la enfermedad y el tratamiento </t>
  </si>
  <si>
    <t>119.00</t>
  </si>
  <si>
    <t xml:space="preserve"> Porcentaje de consultas de psico-oncología, otorgadas  a pacientes con diagnosticos de CaCu, para apoyo en el afrontamiento de su enfermedad</t>
  </si>
  <si>
    <t>162.60</t>
  </si>
  <si>
    <t>Porcentaje de consultas de nutrición especializada, otorgadas  antes, durante y después del tratamiento oncológico a pacientes con diagnosticos de CaCu</t>
  </si>
  <si>
    <t>76.20</t>
  </si>
  <si>
    <t xml:space="preserve">Porcentaje de mujeres atendidas de forma integral con diagnóstico de cáncer cervicouterino   </t>
  </si>
  <si>
    <t>60.70</t>
  </si>
  <si>
    <t>Porcentaje de pacientes con Cáncer de Pulmón que se les realizaron pruebas de mutación</t>
  </si>
  <si>
    <t>89.90</t>
  </si>
  <si>
    <t xml:space="preserve">Porcentaje de pacientes subsecuentes atendidas con Cáncer de Pulmón </t>
  </si>
  <si>
    <t>68.70</t>
  </si>
  <si>
    <t>65.20</t>
  </si>
  <si>
    <t>Porcentaje de mujeres de nuevo ingreso con Cáncer de Pulmón</t>
  </si>
  <si>
    <t>89.80</t>
  </si>
  <si>
    <t>89.10</t>
  </si>
  <si>
    <t>Porcentaje de pacientes con Cáncer de Pulmón No Asociado a Tabaquismo que expresan mejoría en su calidad de vida a partir de recibir atención multidisplinaria en la Unidad Funcional de Tórax</t>
  </si>
  <si>
    <t>Porcentaje de Mujeres con Evaluación de Tamizaje para Cáncer de Ovario</t>
  </si>
  <si>
    <t>112.50</t>
  </si>
  <si>
    <t>Porcentaje de pacientes dotados con Terapia Genica</t>
  </si>
  <si>
    <t>233.00</t>
  </si>
  <si>
    <t>Porcentaje de profesionales de la salud capacitados en cáncer de ovario</t>
  </si>
  <si>
    <t>76.60</t>
  </si>
  <si>
    <t>88.60</t>
  </si>
  <si>
    <t>Porcentaje de Pacientes Atendidas con Cáncer de Ovario Subsecuentes</t>
  </si>
  <si>
    <t>119.20</t>
  </si>
  <si>
    <t>Porcentaje de Mujeres Atendidas con Cáncer de Ovario de Nuevo Ingreso</t>
  </si>
  <si>
    <t>82.20</t>
  </si>
  <si>
    <t>86.80</t>
  </si>
  <si>
    <t>Porcentaje de Mujeres Atendidas con Diagnóstico de Cáncer de Ovario</t>
  </si>
  <si>
    <t>87.50</t>
  </si>
  <si>
    <t>Porcentaje de mujeres atendidas a través de la Clínica de Cáncer Hereditario del Instituto Nacional de Cancerología</t>
  </si>
  <si>
    <t>84.20</t>
  </si>
  <si>
    <t>Porcentaje de mujeres con cáncer de mama navegadas</t>
  </si>
  <si>
    <t>23.30</t>
  </si>
  <si>
    <t>22.90</t>
  </si>
  <si>
    <t>34.30</t>
  </si>
  <si>
    <t>Porcentaje de mujeres con cáncer de mama beneficiadas por el programa de post-mastectomía en el INCan</t>
  </si>
  <si>
    <t>95.90</t>
  </si>
  <si>
    <t>93.10</t>
  </si>
  <si>
    <t>92.30</t>
  </si>
  <si>
    <t>Porcentaje de mujeres con cáncer de mama post-mastectomizadas reconstruidas</t>
  </si>
  <si>
    <t>Porcentaje de profesionales de la salud capacitados en cáncer de Endometrio</t>
  </si>
  <si>
    <t>93.70</t>
  </si>
  <si>
    <t>Porcentaje de Mujeres con Diagnóstico de Cáncer de Endometrio Apoyadas con Quimioterapia o terapia hormonal</t>
  </si>
  <si>
    <t>88.40</t>
  </si>
  <si>
    <t>Porcentaje de Pacientes Atendidas con Cáncer de Endometrio Subsecuentes</t>
  </si>
  <si>
    <t>102.40</t>
  </si>
  <si>
    <t>78.40</t>
  </si>
  <si>
    <t>Porcentaje de Mujeres Atendidas con Cáncer de Endometrio de Nuevo Ingreso</t>
  </si>
  <si>
    <t>91.50</t>
  </si>
  <si>
    <t>95.10</t>
  </si>
  <si>
    <t>Porcentaje de Mujeres Atendidas con Diagnóstico de Cáncer de Endometrio</t>
  </si>
  <si>
    <t>M7F</t>
  </si>
  <si>
    <t>Porcentaje de mujeres capacitadas en intervenciones en violencia, salud mental y adicciones con perspectiva de género durante 2021</t>
  </si>
  <si>
    <t>14.60</t>
  </si>
  <si>
    <t>Tasa por 10 mil hombres de 20-64 años</t>
  </si>
  <si>
    <t>L00</t>
  </si>
  <si>
    <t>Tasa de vasectomías en hombres de 20 a 64 años de edad en la Secretaría de Salud</t>
  </si>
  <si>
    <t>69.20</t>
  </si>
  <si>
    <t>70.80</t>
  </si>
  <si>
    <t>71.50</t>
  </si>
  <si>
    <t>Cobertura de Anticoncepción Post Evento Obstétrico en la Secretaría de Salud</t>
  </si>
  <si>
    <t>46.70</t>
  </si>
  <si>
    <t>43.20</t>
  </si>
  <si>
    <t>48.00</t>
  </si>
  <si>
    <t>Cobertura de usuarias activas de métodos anticonceptivos modernos proporcionados o aplicados en la Secretaría de Salud.</t>
  </si>
  <si>
    <t>Porcentaje de proyectos prioritarios implementados para población intersexual y mujeres con discapacidad</t>
  </si>
  <si>
    <t>Porcentaje de Servicios Estatales de Salud con mecanismos implementados para la prevención, atención y seguimiento de casos de Hostigamiento y Acoso Sexual (HAS).</t>
  </si>
  <si>
    <t>Porcentaje de unidades de salud que cuentan con mecanismos incluyentes dirigidos a población en condición de vulnerabilidad.</t>
  </si>
  <si>
    <t>156.93</t>
  </si>
  <si>
    <t>50.02</t>
  </si>
  <si>
    <t>Porcentaje de profesionales de la salud de las entidades federativas con capacitación en materia de igualdad, no discriminación e inclusión en salud.</t>
  </si>
  <si>
    <t>Servicios amigables para adolescentes operando del programa de Salud Sexual y Reproductiva.</t>
  </si>
  <si>
    <t>68.80</t>
  </si>
  <si>
    <t>76.40</t>
  </si>
  <si>
    <t>Cobertura de Anticoncepción Post Evento Obstétrico en Adolescentes en la Secretaría de Salud</t>
  </si>
  <si>
    <t>53.90</t>
  </si>
  <si>
    <t>59.90</t>
  </si>
  <si>
    <t>Cobertura de Adolescentes usuarias activas de métodos anticonceptivos modernos proporcionados o aplicados en la Secretaría de Salud.</t>
  </si>
  <si>
    <t>19.96</t>
  </si>
  <si>
    <t>28.54</t>
  </si>
  <si>
    <t>30.70</t>
  </si>
  <si>
    <t>Cobertura de tamizaje de cáncer de cuello uterino en mujeres de 25 a 64 años de edad sin seguridad social.</t>
  </si>
  <si>
    <t>6.11</t>
  </si>
  <si>
    <t>11.93</t>
  </si>
  <si>
    <t>15.90</t>
  </si>
  <si>
    <t>Cobertura de detección de cáncer de mama con mastografía en mujeres de 40 a 69 años sin seguridad social.</t>
  </si>
  <si>
    <t>Proporción de servicios habilitados para atender aborto seguro.</t>
  </si>
  <si>
    <t>19.10</t>
  </si>
  <si>
    <t>19.50</t>
  </si>
  <si>
    <t>Porcentaje de mujeres embarazadas por violación sexual a las que se les practicó un aborto seguro en los servicios estatales de salud</t>
  </si>
  <si>
    <t>22.10</t>
  </si>
  <si>
    <t>17.60</t>
  </si>
  <si>
    <t>22.00</t>
  </si>
  <si>
    <t>Porcentaje de mujeres en situación de violencia severa que fueron atendidas</t>
  </si>
  <si>
    <t>25.60</t>
  </si>
  <si>
    <t>Porcentaje de mujeres de 15 años o más a las que se aplicó la herramienta de detección y resultó positiva</t>
  </si>
  <si>
    <t>Personas recién nacidas con prueba de tamiz metabólico neonatal en la Secretaría de Salud</t>
  </si>
  <si>
    <t>36.90</t>
  </si>
  <si>
    <t>38.50</t>
  </si>
  <si>
    <t>Porcentaje de embarazadas atendidas por primera vez en el primer trimestre gestacional en la Secretaría de Salud</t>
  </si>
  <si>
    <t xml:space="preserve"> L00- Centro Nacional de Equidad de Género y Salud Reproductiva  M7F- Instituto Nacional de Psiquiatría Ramón de la Fuente Muñiz  NBV- Instituto Nacional de Cancerología  NCD- Instituto Nacional de Enfermedades Respiratorias Ismael Cosío Villegas  NCG- Instituto Nacional de Ciencias Médicas y Nutrición Salvador Zubirán  NDE- Instituto Nacional de Perinatología Isidro Espinosa de los Reyes  Secretaria de Salud </t>
  </si>
  <si>
    <t xml:space="preserve"> El problema central que se pretende abordar a través de la implementación y ejercicio del programa presupuestario P020 es:  los Servicios Estatales de Salud tienen capacidad limitada para garantizar a la población el acceso universal a los servicios de salud sexual y reproductiva (SSR).   Para ello, los esfuerzos deben ser sinérgicos, transversales, intersectoriales y estratégicos con el objeto de evaluar, mejorar, mantener, promover y, en su caso, modificar hábitos, prácticas o condiciones relacionadas con la salud, así como la ampliación en el acceso a servicios integrales centrados en las necesidades de la persona y un con enfoque de curso de vida, y no ser abordados de forma separada, para así prevenir embarazos no intencionados, abortos inseguros, infecciones de transmisión sexual, reducir los daños a la salud ocasionados por la violencia sexual y la violencia de género, así como garantizar el acceso a información y métodos anticonceptivos modernos y consejería en salud sexual y reproductiva, mediante una estrategia efectiva de rectoría, gobernanza y coordinación multisectorial, siendo estas atribuciones centrales del CNEGSR.   Capacitar a mujeres profesionales de la salud en temas de género, salud mental, adicciones y violencia.  Atención de la Salud Reproductiva y la Igualdad de Género en Salud.- Programa cáncer post-mastectomía, prevención y atención de cáncer de ovario, cáncer familia y programas para mujeres y la igualdad de género  En la actualidad, las mujeres presentan una mayor frecuencia a desarrollar adenocarcinoma pulmonar que los hombres; esto tiene relación directa con la exposición al humo de tabaco, así como al humo de biocombustible, ya que cada vez más mujeres se exponen al humo de tabaco a edad más temprana, por lo que se espera un incremento en el desarrollo de cáncer pulmonar, situación que pone en desventaja a las mujeres por la desigualdad económica que existe en nuestro país, lo que origina que busquen atención médica en estadios avanzados o tardíos. El asma es una de las enfermedades respiratorias crónicas que no se cura pero que se puede controlar, en el INER es la primera causa de demanda de atención en los servicios de urgencias, consulta externa y hospitalización; en la infancia es más común en los niños, mientras que en la etapa adulta es más frecuente en mujeres entre los 25-55 años de edad. Es una enfermedad crónica con varios niveles de gravedad, incurable pero que se puede controlar en el 80% de los pacientes. El 5% de los pacientes presentan los niveles más graves de la enfermedad, así como asma de difícil control, condición médica que complica más lograr el control de la enfermedad, sin dejar de mencionar que son pacientes con mayor riesgo de requerir atención más frecuente en los servicios de urgencias y terapia intensiva en caso de crisis o exacerbaciones asmáticas graves.  Las EPID representan a un grupo heterogéneo de enfermedades crónicas y graves que afectan diferentes grupos etarios y ambos géneros, aunque varias de ellas son significativamente más frecuentes en mujeres. Entre estas últimas se encuentran la neumonitis por hipersensibilidad (NH) que afecta predominantemente a mujeres (las que constituyen el 80% de los casos que se atienden en el INER).  Problemática a atender: La mortalidad y morbilidad por los cánceres mamario y cérvico-uterino, que son las primeras causas de muerte por cáncer en la mujer. Estos tipos de cáncer son especialmente importantes para la población que atiende el Instituto ya que la inmunosupresión causada por enfermedades autoinmunes o por diversos tratamientos aumenta el riesgo de padecer cáncer cérvico-uterino, y la obesidad aumenta el riesgo de cáncer mamario. Por ello es importante brindar servicios de información, prevención, detección, diagnóstico y tratamiento oportunos de los cánceres mencionados. Los estudios de tamizaje para cáncer cérvico-uterino (citologías cervicales y detección del virus del papiloma humano), y para cáncer mamario (mastografías) que regularmente se brindan a las personas atendidas en el Instituto requieren recursos que garanticen su continuidad, al igual que la infraestructura e insumos necesarios para el diagnóstico y tratamiento. El advenimiento de nuevas tecnologías y el recambio de personal a cargo de los procedimientos diagnósticos o terapéuticos del cáncer de la mujer demandan capacitación y/o actualización permanentes, para lo cual también se requieren recursos.  Brecha de Género: La inequidad existe porque las mujeres que viven en condiciones socio-económicas precarias tienen menor posibilidad de acceder a información, detección, diagnóstico y tratamiento oportunos de los cánceres cérvico-uterino y mamario. Más aún, si padecen enfermedades crónicas (como las que se atienden en el Instituto) que limitan su independencia, productividad y disponibilidad de recursos.  La provisión de servicios de salud reproductiva dentro del Instituto contribuye a reducir las brechas de género, a facilitar el acceso a la salud sexual y reproductiva y, en general, a avanzar en la equidad de género.  Otorgar servicios de salud materna sexual y reproductiva, a las mujeres y sus neonatos, así como a sus parejas en el caso de esterilidad, para atender su patologías en la materia.        Violencia de Genero La violencia es un componente de la masculinidad hegemonica que repercute negativamente en la salud de hombres y mujeres. Sobre todo, tiene consecuencias negativas en la salud mental e integral de las mujeres.  La violencia obstetrica (VO) es un tipo de violencia de genero, la cual, tanto por su magnitud como por su impacto sobre la salud fisica y mental de las afectadas y de sus hijas e hijos, debe ser considerada un tema prioritario de salud publica. La violencia obstetrica es una expresion de las relaciones asimetricas de poder entre profesionales de la salud y usuarias de los servicios obstetricos durante el embarazo, parto o puerperio, en donde la violencia es ejercida sobre el cuerpo y los procesos reproductivos de las mujeres y viola gravemente sus derechos humanos. En 2016 la Encuesta Nacional sobre la Dinamica de las Relaciones en los Hogares reporto que el 33.4% de las mujeres entrevistadas y que tuvieron al menos un parto, habia sufrido algun tipo de violencia obstetrica. Por otra parte, la prevalencia de operacion cesarea sigue incrementandose. Para 2019 la prevalencia de cesarea fue de 47.59%, superior a lo recomendado por la OMS (¡Ü 15%). Para una adecuada intervencion, es necesario tomar en cuenta tanto los factores de riesgos como los protectores para el desarrollo de conductas violentas por parte del personal de salud y dar informacion suficiente a las mujeres para que reconozcan estos patrones negativos y ejerzan sus derechos de forma eficaz. Es fundamental el desarrollar estrategias para su prevencion y correccion conductual organizacional.  </t>
  </si>
  <si>
    <t>3193</t>
  </si>
  <si>
    <t>6994658</t>
  </si>
  <si>
    <t>4769</t>
  </si>
  <si>
    <t>9481228</t>
  </si>
  <si>
    <t>(Instituto Nacional de Psiquiatría Ramón de la Fuente Muñiz)</t>
  </si>
  <si>
    <t>(Centro Nacional de Equidad de Género y Salud Reproductiva)</t>
  </si>
  <si>
    <t>(Instituto Nacional de Ciencias Médicas y Nutrición Salvador Zubirán)</t>
  </si>
  <si>
    <t>2026.8</t>
  </si>
  <si>
    <t>Salud materna, sexual y reproductiva</t>
  </si>
  <si>
    <t>P020</t>
  </si>
  <si>
    <t>UR: 310</t>
  </si>
  <si>
    <t>179.6</t>
  </si>
  <si>
    <t>220.92</t>
  </si>
  <si>
    <t>16.80</t>
  </si>
  <si>
    <t>35.00</t>
  </si>
  <si>
    <t>310</t>
  </si>
  <si>
    <t>Porcentaje de población que recibió servicios de Promoción de la Salud para mejoría de sus estilos de vida y entornos clave de desarrollo =PRSPS</t>
  </si>
  <si>
    <t>101.00</t>
  </si>
  <si>
    <t>Porcentaje de mujeres de 20 años y más de edad, a quienes se les realizó una detección integral de Enfermedades Cardiometabólicas, particularmente Obesidad (OB), Diabetes Mellitus (DM), e Hipertenesión Arterial (HTA)</t>
  </si>
  <si>
    <t xml:space="preserve"> O00- Centro Nacional de Programas Preventivos y Control de Enfermedades  Secretaria de Salud </t>
  </si>
  <si>
    <t xml:space="preserve"> Actualmente nuestro país atraviesa por sin número de padecimientos de relevancia en la salud pública, donde las enfermedades cardiometabólicas son una de las principales causas por la magnitud de su trascendencia, la amplia variedad de complicaciones y el costo que ello implica. En este contexto, las enfermedades cardiometabólicas particularmente Diabetes Mellitus, Hipertensión Arterial y la Obesidad son sin duda un foco rojo dentro del sistema de salud por el reto que representan. No tiene preferencia por un género en particular ya que se presentan prácticamente en la misma proporción en hombres y mujeres, teniendo éstas últimas un porcentaje mayor acorde a datos de la última ENSANUT 2018. Es fundamental que el abordaje de estos padecimientos sea un esfuerzo conjunto interinstitucional e intersectorial y multidisciplinario por la patogenia de las mismas.   Las enfermedades crónicas no transmisibles (ECNT), son uno de los mayores retos que enfrenta el sistema de salud mexicano, debido al gran número de casos detectados, la creciente contribución en la mortalidad general, tasas de incapacidad prematura, la complejidad y el elevado costo del tratamiento, son solo algunos de los problemas actuales de la salud pública. En el desarrollo de las ECNT, ejerce una enorme influencia los determinantes sociales de la salud como los ingresos, la educación, el empleo, las condiciones de trabajo, el grupo étnico y el género, por lo que la epidemia de las ECNT está impulsada por la globalización, la urbanización, la situación económica y demográfica y los cambios del modo de vida. Estas enfermedades están causadas principalmente por un conjunto de factores de riesgo comunes como el régimen alimentario poco saludable, la inactividad física, la obesidad y el consumo nocivo de alcohol. así como el tabaquismo, entre otros.  </t>
  </si>
  <si>
    <t>4657252</t>
  </si>
  <si>
    <t>9954243</t>
  </si>
  <si>
    <t>11423762</t>
  </si>
  <si>
    <t>27294186</t>
  </si>
  <si>
    <t>(Centro Nacional de Programas Preventivos y Control de Enfermedades)</t>
  </si>
  <si>
    <t>(Dirección General de Promoción de la Salud)</t>
  </si>
  <si>
    <t>400.5</t>
  </si>
  <si>
    <t>Prevención y Control de Sobrepeso, Obesidad y Diabetes</t>
  </si>
  <si>
    <t>U008</t>
  </si>
  <si>
    <t>24.41</t>
  </si>
  <si>
    <t>40.0</t>
  </si>
  <si>
    <t>220.00</t>
  </si>
  <si>
    <t>Porcentaje de personal con capacitación en el Protocolo para Detectar, Atender y Acompañar a las Personas Usuarias de la PROFEDET en Casos de Hostigamiento y Acoso Sexual/ Laboral.</t>
  </si>
  <si>
    <t>41.62</t>
  </si>
  <si>
    <t>35.24</t>
  </si>
  <si>
    <t>46.00</t>
  </si>
  <si>
    <t>Porcentaje de Servicios Otorgados a Mujeres</t>
  </si>
  <si>
    <t xml:space="preserve"> A00- Procuraduría Federal de la Defensa del Trabajo </t>
  </si>
  <si>
    <t xml:space="preserve"> Incremento en las solicitudes de servicios por parte de las personas trabajadoras, sus beneficiarios y sindicatos que consideran violentados sus derechos laborales y/o de seguridad social. </t>
  </si>
  <si>
    <t>85620</t>
  </si>
  <si>
    <t>79524</t>
  </si>
  <si>
    <t>103188</t>
  </si>
  <si>
    <t>87901</t>
  </si>
  <si>
    <t>(Procuraduría Federal de la Defensa del Trabajo)</t>
  </si>
  <si>
    <t>Procuración de justicia laboral</t>
  </si>
  <si>
    <t>Trabajo y Previsión Social</t>
  </si>
  <si>
    <t>14</t>
  </si>
  <si>
    <t>18.32</t>
  </si>
  <si>
    <t>18.41</t>
  </si>
  <si>
    <t>24.96</t>
  </si>
  <si>
    <t>UR: 222</t>
  </si>
  <si>
    <t>222</t>
  </si>
  <si>
    <t>Porcentaje de personas trabajadoras beneficiadas por Distintivo en Responsabilidad Laboral.</t>
  </si>
  <si>
    <t>124.24</t>
  </si>
  <si>
    <t>Porcentaje de personas trabajadoras beneficiadas por acciones de promoción, asesoría y sensibilización en la Norma Mexicana NMX-R-025-SCFI-2015 en Igualdad Laboral y No Discriminación.</t>
  </si>
  <si>
    <t>170.00</t>
  </si>
  <si>
    <t>Porcentaje de sesiones de red de vinculación laboral</t>
  </si>
  <si>
    <t>66.60</t>
  </si>
  <si>
    <t>Porcentaje de personas jornaleras agrícolas beneficiadas por acciones de promoción del trabajo digno</t>
  </si>
  <si>
    <t>Porcentaje de eventos para fomentar el trabajo digno de las personas trabajadoras del hogar</t>
  </si>
  <si>
    <t>Porcentaje de reuniones de grupos de trabajo para promover el trabajo digno de las personas trabajadoras del hogar</t>
  </si>
  <si>
    <t xml:space="preserve"> Secretaria de Trabajo y Previsión Social </t>
  </si>
  <si>
    <t xml:space="preserve"> Centros de trabajo con insuficiente condiciones de trabajo digno o decente. </t>
  </si>
  <si>
    <t>47044</t>
  </si>
  <si>
    <t>35576</t>
  </si>
  <si>
    <t>(Dirección General de Previsión Social)</t>
  </si>
  <si>
    <t>24.9</t>
  </si>
  <si>
    <t>Ejecuciónde los programas y acciones de la Política Laboral</t>
  </si>
  <si>
    <t>E003</t>
  </si>
  <si>
    <t>6,938.55</t>
  </si>
  <si>
    <t>7,416.59</t>
  </si>
  <si>
    <t>9942.65</t>
  </si>
  <si>
    <t>UR: 320</t>
  </si>
  <si>
    <t>58.30</t>
  </si>
  <si>
    <t>320</t>
  </si>
  <si>
    <t>Porcentaje de mujeres beneficiarias del Programa</t>
  </si>
  <si>
    <t xml:space="preserve"> Los jóvenes de 18 a 29 años que no estudian y no trabajan en el territorio nacional no cuentan con oportunidades para desarrollar actividades productivas </t>
  </si>
  <si>
    <t>314154</t>
  </si>
  <si>
    <t>435957</t>
  </si>
  <si>
    <t>500000</t>
  </si>
  <si>
    <t>700000</t>
  </si>
  <si>
    <t>(Unidad del Programa Jóvenes Construyendo el Futuro)</t>
  </si>
  <si>
    <t>9942.6</t>
  </si>
  <si>
    <t>Jóvenes Construyendo el Futuro</t>
  </si>
  <si>
    <t>S280</t>
  </si>
  <si>
    <t>2.05</t>
  </si>
  <si>
    <t>2.85</t>
  </si>
  <si>
    <t>UR: 113</t>
  </si>
  <si>
    <t>2.45</t>
  </si>
  <si>
    <t>113</t>
  </si>
  <si>
    <t>Porcentaje de cumplimiento de acciones realizadas en la Dimensión No Discriminación.</t>
  </si>
  <si>
    <t>Porcentaje de cumplimiento de acciones de la dimensión de Prevención y Eliminación de la Violencia contra las Mujeres.</t>
  </si>
  <si>
    <t>Porcentaje de cumplimiento de acciones para la Igualdad Sustantiva entre Mujeres y Hombres para mejora de los entornos urbanos.</t>
  </si>
  <si>
    <t xml:space="preserve"> Secretaria de Desarrollo Agrario, Territorial y Urbano </t>
  </si>
  <si>
    <t xml:space="preserve"> Históricamente las ciudades han sido construidas por los hombres, diseñadas de acuerdo a sus necesidades, sin considerar la perspectiva de las mujeres. Lo masculino, históricamente, era el valor predeterminado y la medida para todas las cosas. Esta exclusión se manifiesta en la percepción de inseguridad experimentada por las mujeres en el uso del espacio público. El género constituye una construcción cultural incluida en la historia de las ciudades donde las mujeres han sido relegadas de la toma de decisión y restringidas a las labores reproductivas y de cuidado. Actualmente, 23.11% de las mujeres mexicanas 2 reportan haber sufrido violencia en el espacio público (ENDIREH 2016), restringiendo sus necesidades de movilidad y habitabilidad en muchas de las zonas habitacionales.   La falta de tenencia segura respecto a la vivienda y el suelo afecta a millones de personas en todo el mundo, pero las mujeres enfrentan privaciones más grandes dado que algunas tradiciones y costumbres les niegan directamente el derecho a la propiedad. Hay consecuencias negativas como resultado de la falta de poder de las mujeres sobre el suelo y la vivienda; ellas son las más afectadas por los desalojos y por la inseguridad en la tenencia causada por desastres naturales o producidos por el ser humano, conflictos armados y disturbios.  </t>
  </si>
  <si>
    <t>33</t>
  </si>
  <si>
    <t>106</t>
  </si>
  <si>
    <t>1000</t>
  </si>
  <si>
    <t>(Unidad de Planeación y Desarrollo Institucional)</t>
  </si>
  <si>
    <t>2.4</t>
  </si>
  <si>
    <t>Política de Desarrollo Urbano y Ordenamiento del Territorio</t>
  </si>
  <si>
    <t>Desarrollo Agrario, Territorial y Urbano</t>
  </si>
  <si>
    <t>15</t>
  </si>
  <si>
    <t>2,085.10</t>
  </si>
  <si>
    <t>2,097.40</t>
  </si>
  <si>
    <t>2097.4</t>
  </si>
  <si>
    <t>UR: QCW</t>
  </si>
  <si>
    <t>1973.12</t>
  </si>
  <si>
    <t>QCW</t>
  </si>
  <si>
    <t>Porcentaje de mujeres que recibieron subsidio respecto a la población total atendida por el Programa acumulado al cierre del semestre correspondiente del ejercicio fiscal en curso.</t>
  </si>
  <si>
    <t xml:space="preserve"> QCW- Comisión Nacional de Vivienda </t>
  </si>
  <si>
    <t xml:space="preserve"> Población en situación de vulnerabilidad por condiciones sociodemográficas, por riesgo o por precariedad de su vivienda que carece de una vivienda adecuada. </t>
  </si>
  <si>
    <t>5333755</t>
  </si>
  <si>
    <t>2071400</t>
  </si>
  <si>
    <t>(Comisión Nacional de Vivienda)</t>
  </si>
  <si>
    <t>1973.1</t>
  </si>
  <si>
    <t>Programa de Vivienda Social</t>
  </si>
  <si>
    <t>S177</t>
  </si>
  <si>
    <t>0.11</t>
  </si>
  <si>
    <t>UR: 511</t>
  </si>
  <si>
    <t>12.39</t>
  </si>
  <si>
    <t>14.28</t>
  </si>
  <si>
    <t>18.19</t>
  </si>
  <si>
    <t>UR: 510</t>
  </si>
  <si>
    <t>15.81</t>
  </si>
  <si>
    <t>23.08</t>
  </si>
  <si>
    <t>28.77</t>
  </si>
  <si>
    <t>43.43</t>
  </si>
  <si>
    <t>UR: QDV</t>
  </si>
  <si>
    <t>3.00</t>
  </si>
  <si>
    <t>511</t>
  </si>
  <si>
    <t>Porcentaje de proyectos de la vertiente Planeación Urbana, Metropolitana y Ordenamiento Territorial elaborados con perspectiva de género</t>
  </si>
  <si>
    <t>510</t>
  </si>
  <si>
    <t>Porcentaje de proyectos de la vertiente Mejoramiento Integral de Barrios que promueven la igualdad entre mujeres y hombres.</t>
  </si>
  <si>
    <t>2,068.00</t>
  </si>
  <si>
    <t>QDV</t>
  </si>
  <si>
    <t xml:space="preserve">Porcentaje de Acuerdos para la Liberación del Subsidio de Regularización entregados en hogares cuya jefatura es femenina </t>
  </si>
  <si>
    <t xml:space="preserve"> QDV- Instituto Nacional del Suelo Sustentable  Secretaria de Desarrollo Agrario, Territorial y Urbano </t>
  </si>
  <si>
    <t xml:space="preserve"> Las personas que habitan en manzanas con medio, alto y muy alto grado de rezago urbano y social en las ciudades de 15, 000 habitantes o más que forman parte del SUN 2018, tienen acceso limitado a bienes y servicios.  La dinámica de poblamiento de las ciudades en México ha generado un agudo problema de crecimiento urbano desordenado y no planificado, que ha implicado una distribución social específica del territorio. Este fenómeno condicionó geográficamente a las personas en situación de vulnerabilidad en las zonas periféricas y con menos dotación de servicios y equipamientos urbanos, mientras que, aquellos que cuentan con las mejores oportunidades fueron localizados en la zona central de las ciudades. La problemática derivada de esta configuración se refleja en desigualdades que enfrentan los grupos en situación de vulnerabilidad, tales como, insuficiencia de infraestructura y equipamiento urbanos, deficiencias en movilidad y conectividad reducida, irregularidad en la tenencia de la tierra, falta de oferta para acceder a suelo destinado a familias de menores ingresos, así como segregación y marginación espacial. Estos aspectos generan una profunda desigualdad en el acceso y ejercicio de las personas al derecho a la ciudad.  Cabe mencionar que las problemáticas a causa de la falta de certeza jurídica en la propiedad y tenencia de la tierra, equipamiento urbano, espacio público, infraestructura y servicios urbanos, impactan de manera diferenciada en hombres y mujeres afectando el desarrollo personal y las oportunidades que permitan mejorar las condiciones de vida. En este sentido, el Programa Ciudades Seguras de la ONU plantea la necesidad de reconocer que "la división de roles de género se refleja en los espacios públicos, es discriminatoria y profundiza las brechas de desigualdad entre hombres y mujeres".  La dinámica de poblamiento de las ciudades en México ha generado un agudo problema de crecimiento urbano desordenado y no planificado, que ha implicado una distribución social específica del territorio aunado a una escasa planeación del territorio. Este fenómeno condicionó geográficamente a las personas en situación de vulnerabilidad en las zonas periféricas y con menos dotación de servicios y equipamientos urbanos, mientras que, aquellos que cuentan con las mejores oportunidades  se encuentran localizados en la zona central de las ciudades con condiciones más favorables. La problemática derivada de esta configuración se refleja en desigualdades que enfrentan los grupos en  condición de vulnerabilidad, tales como, insuficiencia de infraestructura y equipamiento urbanos, deficiencias en movilidad y conectividad reducida, irregularidad en la tenencia de la tierra, falta de oferta para acceder a suelo destinado a familias de menores ingresos, así como segregación y marginación espacial. Estos aspectos generan una profunda desigualdad en el acceso y ejercicio de las personas al derecho a la ciudad.  Cabe mencionar que las problemáticas a causa de la falta de certeza jurídica en la propiedad y tenencia de la tierra, equipamiento urbano, espacio público, infraestructura y servicios urbanos, impactan de manera diferenciada en hombres y mujeres afectando el desarrollo personal y las oportunidades que permitan mejorar las condiciones de vida. En este sentido, el Programa Ciudades Seguras de la ONU plantea la necesidad de reconocer que "la división de roles de género se refleja en los espacios públicos, es discriminatoria y profundiza las brechas de desigualdad entre hombres y mujeres". </t>
  </si>
  <si>
    <t>508</t>
  </si>
  <si>
    <t>651</t>
  </si>
  <si>
    <t>47953601</t>
  </si>
  <si>
    <t>50428693</t>
  </si>
  <si>
    <t>(Instituto Nacional del Suelo Sustentable)</t>
  </si>
  <si>
    <t>(Unidad de Apoyo a Programas de Infraestructura y Espacios Públicos)</t>
  </si>
  <si>
    <t>(Dirección General de Desarrollo Urbano, Suelo y Vivienda)</t>
  </si>
  <si>
    <t>59.2</t>
  </si>
  <si>
    <t>Programa de Mejoramiento Urbano (PMU)</t>
  </si>
  <si>
    <t>S273</t>
  </si>
  <si>
    <t>544.00</t>
  </si>
  <si>
    <t>544.0</t>
  </si>
  <si>
    <t>52.10</t>
  </si>
  <si>
    <t>Porcentaje de mujeres que recibieron un subsidio para la reconstrucción o reubicación de vivienda</t>
  </si>
  <si>
    <t xml:space="preserve"> Deficiente atención a los municipios que sufrieron daños por los sismos de septiembre de 2017 y febrero de 2018 en infraestructura educativa, infraestructura de salud, bienes culturales y vivienda. </t>
  </si>
  <si>
    <t>descUnidad2</t>
  </si>
  <si>
    <t>claveUnidad2</t>
  </si>
  <si>
    <t>descUnidad1</t>
  </si>
  <si>
    <t>claveUnidad1</t>
  </si>
  <si>
    <t>Programa Nacional de Reconstrucción</t>
  </si>
  <si>
    <t>S281</t>
  </si>
  <si>
    <t>0.09</t>
  </si>
  <si>
    <t>0.24</t>
  </si>
  <si>
    <t>0.3</t>
  </si>
  <si>
    <t>0.34</t>
  </si>
  <si>
    <t>Porcentaje de acciones realizadas para transverzalizar la perspectiva de género, la igualdad laboral y la no discriminación en la SEMARNAT.</t>
  </si>
  <si>
    <t xml:space="preserve"> Secretaria de Medio Ambiente y Recursos Naturales </t>
  </si>
  <si>
    <t xml:space="preserve"> La Unidad Coordinadora de Participación Social y Transparencia tiene como parte de sus atribuciones contenidas en el Art. 12 del Reglamento Interior, el promover la transversalidad e institucionalización de los temas para la igualdad en los diferentes programas, proyectos y actividades de las diferentes unidades administrativas de la Secretaría, órganos desconcentrados y entidades del Sector, para ello durante 2021 se realizarán acciones para la igualdad para atender los compromisos establecidos en el Programa Sectorial de Medio Ambiente y Recursos Naturales y el Programa Nacional para la Igualdad entre Mujeres y Hombres, ambos 2020-2024 para atender temáticas como el acceso a las mujeres al agua y a los recursos forestales, la incorporación de la perspectiva de género hacia la implementación de la Contribución Determinada a Nivel Nacional en materia de mitigación y adaptación al cambio climático y la identificación de actores y actividades para reforzar el trabajo con enfoque de género en el ordenamiento ecológico, la cultura ambiental y las áreas naturales protegidas. Así como la igualdad laboral y no discriminación en el marco del cumplimiento de la Norma Mexicana NMX-R-025-SCFI-2015 en Igualdad Laboral y ni Discriminación. </t>
  </si>
  <si>
    <t>(Unidad Coordinadora de Participación Social y Transparencia)</t>
  </si>
  <si>
    <t>Planeación, Dirección yEvaluación Ambiental</t>
  </si>
  <si>
    <t>P002</t>
  </si>
  <si>
    <t>Medio Ambiente y Recursos Naturales</t>
  </si>
  <si>
    <t>16</t>
  </si>
  <si>
    <t>67.94</t>
  </si>
  <si>
    <t>72.55</t>
  </si>
  <si>
    <t>UR: F00</t>
  </si>
  <si>
    <t>71.11</t>
  </si>
  <si>
    <t>26.58</t>
  </si>
  <si>
    <t>24.57</t>
  </si>
  <si>
    <t>40.10</t>
  </si>
  <si>
    <t>F00</t>
  </si>
  <si>
    <t>Porcentaje de mujeres que participan en la estructura de los Comités de Seguimiento del Programa de Conservación para el Desarrollo Sostenible.</t>
  </si>
  <si>
    <t>55.56</t>
  </si>
  <si>
    <t>52.66</t>
  </si>
  <si>
    <t>70.90</t>
  </si>
  <si>
    <t>Porcentaje de inversión del Programa de Conservación para el Desarrollo Sostenible en proyectos, cursos de capacitación y estudios técnicos, con participación de mujeres.</t>
  </si>
  <si>
    <t>55.04</t>
  </si>
  <si>
    <t>33.75</t>
  </si>
  <si>
    <t>54.30</t>
  </si>
  <si>
    <t>Porcentaje de mujeres que participan en proyectos</t>
  </si>
  <si>
    <t>34.14</t>
  </si>
  <si>
    <t>31.03</t>
  </si>
  <si>
    <t>47.10</t>
  </si>
  <si>
    <t>Porcentaje de mujeres que participan en cursos de capacitación que contribuyen a la conservación de los ecosistemas y su biodiversidad.</t>
  </si>
  <si>
    <t xml:space="preserve"> F00- Comisión Nacional de Áreas Naturales Protegidas </t>
  </si>
  <si>
    <t xml:space="preserve"> La mayor parte de la población de las Áreas Naturales Protegidas, son de localidades ubicadas en zonas de alta y muy alta marginación o zonas de difícil acceso. Los apoyos del PROCODES se otorgan sin distinción de género, raza, etnia, credo religioso, condición socioeconómica u otra causa que implique discriminación. La problemática actual en las ANP es la pérdida y degradación de los ecosistemas, tanto acuáticos como terrestres, debido a actividades agropecuarias, tala clandestina, el tráfico de especies, el cambio de uso del suelo y la sobreexplotación de recursos, calentamiento global, así como condiciones de pobreza y marginación que afecta a las comunidades asentadas en ellas. En las Reglas de Operación del PROCODES se establecen varias acciones afirmativas, entre las cuales se encuentra que las personas beneficiarias podrán disponer de hasta un 17% del monto total aportado por la CONANP para el financiamiento de acciones afirmativas con perspectiva de género, para que las mujeres que participan en la ejecución de los proyectos y cursos de capacitación puedan hacerlo sin ver afectados sus labores cotidianas. Se otorgarán un mayor puntaje a las solicitudes que cumplan con una participación del 100% de mujeres y de mujeres indígenas. El personal de las Direcciones Regionales o Direcciones de ANP, según corresponda, durante el periodo de recepción de solicitudes, deberá acudir a los ejidos o localidades, ubicados en los municipios de las ANP, con la finalidad de dar a conocer las características de los diferentes apoyos del PROCODES, así como sensibilizarlos y motivarlos sobre la necesidad de la participación equitativa de mujeres, hombres y grupos indígenas para su ejecución.  </t>
  </si>
  <si>
    <t>8008</t>
  </si>
  <si>
    <t>8392</t>
  </si>
  <si>
    <t>126898</t>
  </si>
  <si>
    <t>130850</t>
  </si>
  <si>
    <t>(Comisión Nacional de Áreas Naturales Protegidas)</t>
  </si>
  <si>
    <t>71.1</t>
  </si>
  <si>
    <t>Programa de Conservación para el Desarrollo Sostenible</t>
  </si>
  <si>
    <t>S046</t>
  </si>
  <si>
    <t>57.66</t>
  </si>
  <si>
    <t>60.46</t>
  </si>
  <si>
    <t>61.56</t>
  </si>
  <si>
    <t>UR: RHQ</t>
  </si>
  <si>
    <t>65.8</t>
  </si>
  <si>
    <t>37.41</t>
  </si>
  <si>
    <t>24.65</t>
  </si>
  <si>
    <t>28.60</t>
  </si>
  <si>
    <t>RHQ</t>
  </si>
  <si>
    <t>Porcentaje de apoyos otorgados a mujeres</t>
  </si>
  <si>
    <t xml:space="preserve"> RHQ- Comisión Nacional Forestal </t>
  </si>
  <si>
    <t xml:space="preserve"> Las mujeres que viven en los ecosistemas forestales son mujeres rurales e indígenas que dependen en buena medida de los recursos de su entorno; muchas de las actividades que realizan son de subsistencia, asociadas a los roles tradicionales de género, que están determinados por la distribución sexual del trabajo. En nuestro país 42.4% de las personas que viven en pobreza extrema son mujeres, según lo señala el ?Informe de la Evolución de la Pobreza 2008-2018? realizado por el CONEVAL. A ello se añade que los derechos de jure, es decir legales, reconocen generalmente a los hombres derechos de tenencia y propiedad. Como resultado, solamente 18.5% de los integrantes de órganos de representación de núcleos agrarios son mujeres, según el Registro Agrario Nacional y 34.8% de las personas sujetas de derechos que reciben documentos agrarios y que ocupan espacios de toma de decisiones en los núcleos agrarios, son mujeres según el Registro, que han tenido acceso a la tierra a través de cesión de derechos o herencia familiar. Sin embargo, esto no siempre se traduce en una participación directa y efectiva de las mujeres en los órganos de toma de decisiones. Si bien es cierto que en los últimos años ha aumentado el número de mujeres ejidatarias o comuneras, éste dista mucho de ser equitativo y tampoco es garantía de una participación real. Esta situación limita en el goce pleno de sus derechos en relación con los recursos forestales y abre varias barreras y brechas de género de tipo estructural, cultural y conductual significativas para las mujeres.  </t>
  </si>
  <si>
    <t>1441</t>
  </si>
  <si>
    <t>579</t>
  </si>
  <si>
    <t>(Comisión Nacional Forestal)</t>
  </si>
  <si>
    <t>Apoyos para el Desarrollo Forestal Sustentable</t>
  </si>
  <si>
    <t>S219</t>
  </si>
  <si>
    <t>0.01</t>
  </si>
  <si>
    <t>UR: TON</t>
  </si>
  <si>
    <t>Curso</t>
  </si>
  <si>
    <t>TON</t>
  </si>
  <si>
    <t>PORCENTAJE DE PARTICIPANTES QUE ACREDITARON LAS ACCIONES DE FORMACIÓN EN MATERIA DE LIDERAZGO Y EMPODERAMIENTO DE LA MUJER</t>
  </si>
  <si>
    <t xml:space="preserve"> TON- Centro Nacional de Control del Gas Natural </t>
  </si>
  <si>
    <t xml:space="preserve"> En el Centro Nacional de Control del Gas Natural hemos identificado la necesidad de consolidar una estrategia de fortalecimiento de nuestra cultura organizacional en materia de igualdad de género, para lo cual impulsar el liderazgo de nuestras mujeres, así como su empoderamiento será fundamental, dado que nos encontramos adscritos a un sector de alto índice de población del género masculino </t>
  </si>
  <si>
    <t>297</t>
  </si>
  <si>
    <t>164</t>
  </si>
  <si>
    <t>242</t>
  </si>
  <si>
    <t>118</t>
  </si>
  <si>
    <t>(Centro Nacional de Control del Gas Natural)</t>
  </si>
  <si>
    <t>Distribución de petróleo, gas, petrolíferos y petroquímicos</t>
  </si>
  <si>
    <t>Energía</t>
  </si>
  <si>
    <t>18</t>
  </si>
  <si>
    <t>0.13</t>
  </si>
  <si>
    <t>0.19</t>
  </si>
  <si>
    <t>UR: TOM</t>
  </si>
  <si>
    <t>TOM</t>
  </si>
  <si>
    <t>Porcentaje de avance en las acciones necesarias para llevar a cabo la recertificación del CENACE bajo la Norma Mexicana NMX-R-025-SCFI-2015 en igualdad laboral y no discriminación</t>
  </si>
  <si>
    <t>Porcentaje de las personas servidoras públicas del CENACE que participan en actividades para la promoción de la igualdad entre mujeres y hombres</t>
  </si>
  <si>
    <t xml:space="preserve"> TOM- Centro Nacional de Control de Energía </t>
  </si>
  <si>
    <t xml:space="preserve"> La promoción de la igualdad entre mujeres y hombres conlleva la implementación de acciones con la finalidad de informar y modificar aquellas causas históricas y estructurales que impiden y obstaculizan el desarrollo, segregan, discriminan o excluyen a mujeres y a hombres en diversos ámbitos. Lo anterior, en consonancia con el Principio Rector No dejar a nadie atrás, no dejar a nadie afuera del Plan Nacional de Desarrollo 2019-2024, a través del cual el Gobierno de México propugna la igualdad sustantiva entre mujeres y hombres y rechaza toda forma de discriminación. En el Centro Nacional de Control de Energía (CENACE), como organismo público descentralizado y, en apego a sus objetivos y atribuciones, se pretende realizar diversas acciones para la promoción y el fortalecimiento de una cultura institucional a favor de la igualdad de género y la no discriminación. </t>
  </si>
  <si>
    <t>247</t>
  </si>
  <si>
    <t>239</t>
  </si>
  <si>
    <t>316</t>
  </si>
  <si>
    <t>220</t>
  </si>
  <si>
    <t>(Centro Nacional de Control de Energía)</t>
  </si>
  <si>
    <t>Dirección, coordinación y control de la operación del Sistema Eléctrico Nacional</t>
  </si>
  <si>
    <t>E568</t>
  </si>
  <si>
    <t>0.04</t>
  </si>
  <si>
    <t>0.1</t>
  </si>
  <si>
    <t>Porcentaje de personas que laboran en la CNSNS, capacitados(as) en materia de igualdad de género y lenguaje incluyente.</t>
  </si>
  <si>
    <t>Porcentaje de personas que laboran en la CNSNS, capacitadas en materia de igualdad de género y no discriminación</t>
  </si>
  <si>
    <t xml:space="preserve"> A00- Comisión Nacional de Seguridad Nuclear y Salvaguardias </t>
  </si>
  <si>
    <t xml:space="preserve"> La falta del recurso humano en la CNSNS dedicado exclusivamente a la atención del programa de igualdad entre mujeres y hombres, no permite que se realicen actividades de manera constante, no obstante, la CNSNS tiene el interés de continuar sensibilizando al personal para una cultura de igualdad y no discriminación. </t>
  </si>
  <si>
    <t>30</t>
  </si>
  <si>
    <t>(Comisión Nacional de Seguridad Nuclear y Salvaguardias)</t>
  </si>
  <si>
    <t>Regulación y supervisión de actividades nucleares y radiológicas</t>
  </si>
  <si>
    <t>G003</t>
  </si>
  <si>
    <t>2.53</t>
  </si>
  <si>
    <t>2.61</t>
  </si>
  <si>
    <t>3.44</t>
  </si>
  <si>
    <t>UR: 413</t>
  </si>
  <si>
    <t>3.12</t>
  </si>
  <si>
    <t>UR: 410</t>
  </si>
  <si>
    <t>413</t>
  </si>
  <si>
    <t>Porcentaje de avance en las acciones necesarias para la realización de la actividad Dibujando la igualdad en el mundo de la energía.</t>
  </si>
  <si>
    <t xml:space="preserve">Porcentaje de avance en la implementación de acciones que permitan mejorar el ambiente laboral en la Secretaría de Energía. </t>
  </si>
  <si>
    <t>109.00</t>
  </si>
  <si>
    <t>Porcentaje de avance en acciones de difusión en materia de igualdad de género y no discriminación.</t>
  </si>
  <si>
    <t>Porcentaje de avance en las acciones necesarias para llevar a cabo la auditoría de vigilancia para mantener la certificación en la Norma Mexicana NMX-R-025-SCFI-2015 en Igualdad Laboral y No Discriminación</t>
  </si>
  <si>
    <t>Porcentaje de personal asistente al Foro Digital: Soberanía Energética en voz de las mujeres.</t>
  </si>
  <si>
    <t>10.65</t>
  </si>
  <si>
    <t>7.40</t>
  </si>
  <si>
    <t>410</t>
  </si>
  <si>
    <t>Porcentaje de personal que recibió alguna acción de capacitación en materia de igualdad de género y no discriminación</t>
  </si>
  <si>
    <t>Campaña</t>
  </si>
  <si>
    <t>PORCENTAJE DE LOGRO DE LA ESTRATEGIA DE COMUNICACIÓN</t>
  </si>
  <si>
    <t xml:space="preserve"> TON- Centro Nacional de Control del Gas Natural  Secretaria de Energía </t>
  </si>
  <si>
    <t xml:space="preserve"> En el Centro Nacional de Control del Gas Natural hemos identificado la necesidad de consolidar una estrategia de fortalecimiento de nuestra cultura organizacional en materia de igualdad de género, dado que nos encontramos adscritos a un sector de alto índice de población del género masculino  Al 31 de enero de 2021, laboran en la SENER un total de 807 personas, de las cuales 376 son mujeres (47%) y 431 hombres (53%), lo cual significa que las brechas de género no son amplias en esta Dependencia. Esto significa un gran logro a nivel institucional. No obstante, como parte de los esfuerzos institucionales para conservar y aún cerrar esta brecha en la medida de lo posible, y seguir avanzando en una absoluta erradicación de cualquier forma de discriminación de género, las acciones de capacitación y formación en estas materias son de vital importancia, ya que a través de estas acciones se pretende que la importancia de la igualdad y la no discriminación en todas sus vertientes quede patente no como un simple discurso, sino como un proceso formativo que promueva que estos valores se vuelvan parte de nuestra vida cotidiana.  Con información al 31 de enero de 2021, laboran en la SENER un total de 807 personas, de las cuales 376 son mujeres (47%) y 431 hombres (53%). Por otro lado, en cuanto a ocupación de puestos directivos, considerando a partir de Jefatura de Departamento y niveles superiores, existen en la SENER un total de 366; de los cuales 148 están ocupados por mujeres (40%) y 218 por hombres (60%). De lo anterior se desprende que las brechas de género en esta Dependencia son relativamente cortas, lo cual es un logro institucional importante.   Por lo anterior, resulta importante continuar con las acciones orientadas a cerrar estas brechas aún más, particularmente acciones que tengan un impacto favorable en las mujeres, y en las cuales tengan una participación importante. </t>
  </si>
  <si>
    <t>1149</t>
  </si>
  <si>
    <t>913</t>
  </si>
  <si>
    <t>735</t>
  </si>
  <si>
    <t>535</t>
  </si>
  <si>
    <t>(Dirección General de Recursos Humanos, Materiales y Servicios Generales)</t>
  </si>
  <si>
    <t>(Unidad de Enlace, Mejora Regulatoria y Programas Transversales)</t>
  </si>
  <si>
    <t>3.1</t>
  </si>
  <si>
    <t>28.57</t>
  </si>
  <si>
    <t>PORCENTAJE DE LOGRO DE LA ESTRATEGIA DE COMUNICACIÓN, SOCIALIZACIÓN Y DIVULGACIÓN</t>
  </si>
  <si>
    <t xml:space="preserve"> En el Centro Nacional de Control del Gas Natural hemos identificado la necesidad de consolidar una estrategia de fortalecimiento de nuestra cultura organizacional en materia de igualdad de género, dado que nos encontramos adscritos a un sector de alto índice de población del género masculino </t>
  </si>
  <si>
    <t>Actividades de apoyo a la función pública y buen gobierno</t>
  </si>
  <si>
    <t>O001</t>
  </si>
  <si>
    <t>0.15</t>
  </si>
  <si>
    <t>UR: E00</t>
  </si>
  <si>
    <t>E00</t>
  </si>
  <si>
    <t>Porcentaje del personal de la CONUEE Capacitado en materia de Igualdad entre Mujeres y Hombres</t>
  </si>
  <si>
    <t>Porcentaje del personal de la CONUEE que participa en la Detección de Necesidad de Capacitación (DNC) en materia de Igualdad entre Mujeres y Hombres</t>
  </si>
  <si>
    <t>1.00</t>
  </si>
  <si>
    <t>Porcentaje de Instrumentos (Mecanismo de recepción y atención de quejas o denuncias de la CONUEE, Protocolo de Atención a Quejas y Denuncias por Hostigamiento Sexual y Acoso Sexual y Código de Conducta de la CONUEE Política de Igualdad y no Discriminación) armonizados con las leyes y disposiciones aplicables en la materia para que el personal de la Conuee atienda a las mujeres sin discriminación o misoginia</t>
  </si>
  <si>
    <t xml:space="preserve"> E00- Comisión Nacional para el Uso Eficiente de la Energía </t>
  </si>
  <si>
    <t xml:space="preserve"> Fomentar la participación entre mujeres y hombres en la capacitación en la materia  </t>
  </si>
  <si>
    <t>68</t>
  </si>
  <si>
    <t>52</t>
  </si>
  <si>
    <t>(Comisión Nacional para el Uso Eficiente de la Energía)</t>
  </si>
  <si>
    <t>Gestión, promoción, supervisión y evaluación del aprovechamiento sustentable de la energía</t>
  </si>
  <si>
    <t>P008</t>
  </si>
  <si>
    <t>0.27</t>
  </si>
  <si>
    <t>0.33</t>
  </si>
  <si>
    <t>UR: 411</t>
  </si>
  <si>
    <t>Beneficiario</t>
  </si>
  <si>
    <t>411</t>
  </si>
  <si>
    <t>Otorgamiento de la ayuda economica semestral</t>
  </si>
  <si>
    <t xml:space="preserve"> 411- Unidad de Política y Control Presupuestario </t>
  </si>
  <si>
    <t>19</t>
  </si>
  <si>
    <t>(Unidad de Política y Control Presupuestario)</t>
  </si>
  <si>
    <t>Apoyo Económico a Viudas de Veteranos de la Revolución Mexicana</t>
  </si>
  <si>
    <t>J014</t>
  </si>
  <si>
    <t>Aportaciones a Seguridad Social</t>
  </si>
  <si>
    <t>5.64</t>
  </si>
  <si>
    <t>33.31</t>
  </si>
  <si>
    <t>50.54</t>
  </si>
  <si>
    <t>UR: VUY</t>
  </si>
  <si>
    <t>21.54</t>
  </si>
  <si>
    <t>VUY</t>
  </si>
  <si>
    <t>Proporción de mujeres jóvenes involucradas en procesos de apoyo a la participación y ejercicio de derechos</t>
  </si>
  <si>
    <t xml:space="preserve"> VUY- Instituto Mexicano de la Juventud </t>
  </si>
  <si>
    <t xml:space="preserve"> Condiciones no favorables para la inclusión y pleno ejercicio de derechos de las personas jóvenes en situación de pobreza y/o vulnerabilidad </t>
  </si>
  <si>
    <t>184</t>
  </si>
  <si>
    <t>329</t>
  </si>
  <si>
    <t>(Instituto Mexicano de la Juventud)</t>
  </si>
  <si>
    <t>21.5</t>
  </si>
  <si>
    <t>Articulación de Políticas Integrales de Juventud</t>
  </si>
  <si>
    <t>E016</t>
  </si>
  <si>
    <t>Bienestar</t>
  </si>
  <si>
    <t>20</t>
  </si>
  <si>
    <t>261.84</t>
  </si>
  <si>
    <t>267.40</t>
  </si>
  <si>
    <t>267.4</t>
  </si>
  <si>
    <t>UR: D00</t>
  </si>
  <si>
    <t>278.54</t>
  </si>
  <si>
    <t>103.70</t>
  </si>
  <si>
    <t>D00</t>
  </si>
  <si>
    <t>Porcentaje de unidades de atención del PAIMEF operadas por las instancias de mujeres en las entidades</t>
  </si>
  <si>
    <t>0.42</t>
  </si>
  <si>
    <t>0.40</t>
  </si>
  <si>
    <t>0.60</t>
  </si>
  <si>
    <t>Porcentaje de mujeres de 15 años y más que declararon haber sufrido al menos un incidente de violencia por parte</t>
  </si>
  <si>
    <t xml:space="preserve"> D00- Instituto Nacional de Desarrollo Social </t>
  </si>
  <si>
    <t xml:space="preserve"> El problema público que atiende el PAIMEF se define de la siguiente manera: La carencia de empoderamiento por parte de las mujeres les obstaculiza prevenir y/o salir de situaciones de violencia. Asimismo, el programa identifica principalmente tres causas: 1) capacidad institucional limitada con acciones de prevención y atención de deficiente calidad para las mujeres en situación de violencia; 2) contexto cultural que permite, fomenta y reproduce las violencias contra las mujeres y 3) desconocimiento por parte de las mujeres de sus derechos y sus propias capacidades. </t>
  </si>
  <si>
    <t>83243</t>
  </si>
  <si>
    <t>243409</t>
  </si>
  <si>
    <t>(Instituto Nacional de Desarrollo Social)</t>
  </si>
  <si>
    <t>278.5</t>
  </si>
  <si>
    <t>Programa de Apoyo a las Instancias de Mujeres en las Entidades Federativas (PAIMEF)</t>
  </si>
  <si>
    <t>S155</t>
  </si>
  <si>
    <t>1,453.63</t>
  </si>
  <si>
    <t>2,086.15</t>
  </si>
  <si>
    <t>2678.07</t>
  </si>
  <si>
    <t>2684.51</t>
  </si>
  <si>
    <t>41.44</t>
  </si>
  <si>
    <t>Porcentaje de mujeres al cuidado de personas Beneficiarias del Programa respecto de lo programado.</t>
  </si>
  <si>
    <t>Porcentaje de hijas(os) o niñas(os) al cuidado de personas Beneficiarias del Programa respecto de lo programado.</t>
  </si>
  <si>
    <t xml:space="preserve"> Secretaria de Bienestar </t>
  </si>
  <si>
    <t xml:space="preserve"> Madres, padres solos o tutores que trabajan, buscan empleo o estudian, sin acceso directo o por parentesco a los servicios de cuidado y atención infantil y que tienen bajo su cuidado al menos una niña o niño de entre un año y hasta un día antes de cumplir los cuatro años de edad y, de entre un año y hasta un día antes de cumplir los seis años de edad para niñas y niños que presentan alguna discapacidad.     </t>
  </si>
  <si>
    <t>3360</t>
  </si>
  <si>
    <t>91186</t>
  </si>
  <si>
    <t>5393</t>
  </si>
  <si>
    <t>896172</t>
  </si>
  <si>
    <t>(Dirección General para el Bienestar de las Niñas, Niños y Adolescentes )</t>
  </si>
  <si>
    <t>2684.5</t>
  </si>
  <si>
    <t xml:space="preserve">Programa de Apoyo para el Bienestar de las Niñas y Niños, Hijos de Madres Trabajadoras </t>
  </si>
  <si>
    <t>S174</t>
  </si>
  <si>
    <t>51,102.73</t>
  </si>
  <si>
    <t>52,033.39</t>
  </si>
  <si>
    <t>58809.75</t>
  </si>
  <si>
    <t>UR: 213</t>
  </si>
  <si>
    <t>59460.98</t>
  </si>
  <si>
    <t>1.25</t>
  </si>
  <si>
    <t>1.20</t>
  </si>
  <si>
    <t>213</t>
  </si>
  <si>
    <t>Razón por sexo de personas adultas mayores derechohabientes con apoyos emitidos</t>
  </si>
  <si>
    <t xml:space="preserve"> En México las personas adultas mayores indígenas o afromexicanas de 65 años o más, y/o indígenas o afromexicanas de 68 años o más, tienen un acceso limitado y deficiente a la protección social, esto en función de la negación de sus derechos para obtener ingresos adecuados. La población objetivo de la Pensión está compuesta por 8,533,061 personas adultas mayores de las cuales 4.6 millones son mujeres y 3.8 son hombres.  </t>
  </si>
  <si>
    <t>3653319</t>
  </si>
  <si>
    <t>4570152</t>
  </si>
  <si>
    <t>4746020</t>
  </si>
  <si>
    <t>5575894</t>
  </si>
  <si>
    <t>(Dirección General para el Bienestar de las Personas Adultas Mayores )</t>
  </si>
  <si>
    <t>59460.9</t>
  </si>
  <si>
    <t>Pensión para el Bienestar de las Personas Adultas Mayores</t>
  </si>
  <si>
    <t>S176</t>
  </si>
  <si>
    <t>5,416.97</t>
  </si>
  <si>
    <t>5,981.26</t>
  </si>
  <si>
    <t>8543.43</t>
  </si>
  <si>
    <t>9189.88</t>
  </si>
  <si>
    <t>76.42</t>
  </si>
  <si>
    <t>7,740,000,000.00</t>
  </si>
  <si>
    <t>Porcentaje de apoyos económicos destinados a mujeres respecto de los planeados</t>
  </si>
  <si>
    <t>104.61</t>
  </si>
  <si>
    <t>82,458,000.00</t>
  </si>
  <si>
    <t>Porcentaje de apoyos en especie destinados a mujeres respecto de los planeados</t>
  </si>
  <si>
    <t>106.21</t>
  </si>
  <si>
    <t>129,000.00</t>
  </si>
  <si>
    <t>Porcentaje de mujeres que reciben asistencia técnica respecto a lo planeado</t>
  </si>
  <si>
    <t xml:space="preserve"> El programa, busca atender dos problemáticas: la pobreza rural y la degradación ambiental. De esta manera, sus objetivos son rescatar al campo, reactivar la economía local y la regeneración del tejido social en las comunidades, por lo que se trabaja en cuatro componentes:  1. Cambio del medio ambiente 2. Inclusión productiva 3. Fomento a la cultura del ahorro 4. Reconstruir el tejido social </t>
  </si>
  <si>
    <t>896895</t>
  </si>
  <si>
    <t>392915</t>
  </si>
  <si>
    <t>301000</t>
  </si>
  <si>
    <t>129000</t>
  </si>
  <si>
    <t>(Subsecretaría de Planeación, Evaluación y Desarrollo Regional)</t>
  </si>
  <si>
    <t>9189.8</t>
  </si>
  <si>
    <t>Sembrando Vida</t>
  </si>
  <si>
    <t>S287</t>
  </si>
  <si>
    <t>386.45</t>
  </si>
  <si>
    <t>390.19</t>
  </si>
  <si>
    <t>405.0</t>
  </si>
  <si>
    <t>5.60</t>
  </si>
  <si>
    <t>Tasa de variación</t>
  </si>
  <si>
    <t>Tasa de variación de mujeres atendidas en el Centro Externo de Atención en el año en curso con respecto al año anterior</t>
  </si>
  <si>
    <t>Porcentaje de mujeres que concluyeron su plan de intervención</t>
  </si>
  <si>
    <t>9.40</t>
  </si>
  <si>
    <t>Tasa de variación de mujeres atendidas por refugios especializados apoyados por el Programa en el ejercicio fiscal en curso respecto del año anterior</t>
  </si>
  <si>
    <t>11.80</t>
  </si>
  <si>
    <t>Tasa de Variación de los Centros Externos de Atención para Mujeres en situación de violencia apoyados por el Programa</t>
  </si>
  <si>
    <t>Porcentaje de refugios apoyados en el período establecido, respecto de la meta programada</t>
  </si>
  <si>
    <t xml:space="preserve"> La problemática atendida por el Programa es compleja y de amplios alcances en el país. De acuerdo con los hallazgos de la Encuesta Nacional sobre la Dinámica de las Relaciones en los Hogares (ENDIREH) 2016, de los 46.5 millones de mujeres de 15 años y más que residen en el país, se estima que 30.7 millones (66.1%) han padecido al menos un incidente de violencia emocional, económica, física, sexual o discriminación en los espacios escolar, laboral, comunitario, familiar o en su relación de pareja. Con base en la misma fuente, se estima que el 69.1% de las mujeres que sufren violencia no saben a dónde acudir. En atención a esta situación, el Programa de Apoyo para Refugios Especializados para Mujeres Víctimas de Violencia de Género, sus Hijas e Hijos busca promover el fortalecimiento de capacidades, la continuidad y la calidad en la respuesta institucional de prevención, protección y atención de las violencias contra las mujeres, así como propiciar buenas prácticas que deriven en la mejora constante de los modelos de atención integral a las expresiones de violencias contra las mujeres, por motivos de género. En este sentido, el objetivo del Programa es brindar protección y atención integral y especializada, mediante Refugios especializados y Centros Externos de Atención, a mujeres víctimas de violencia de género, y en su caso, sus Hijas e Hijos. </t>
  </si>
  <si>
    <t>8665</t>
  </si>
  <si>
    <t>17354</t>
  </si>
  <si>
    <t>Programa de Apoyo para Refugios Especializados para Mujeres Víctimas de Violencia de Género, sus hijas e hijos</t>
  </si>
  <si>
    <t>U012</t>
  </si>
  <si>
    <t>6.1</t>
  </si>
  <si>
    <t>Porcentaje de cumplimiento de la Estrategia de turismo social con perspectiva de género y enfoque de derechos humanos</t>
  </si>
  <si>
    <t>Porcentaje de Cumplimiento de la Estrategia Integral para Prevenir la Trata de Personas y el Trabajo Infantil</t>
  </si>
  <si>
    <t>Porcentaje de mujeres que culminan los talleres de desarrollo comunitario</t>
  </si>
  <si>
    <t>Porcentaje de cumplimiento de acuerdos del Comité de Igualdad de Género</t>
  </si>
  <si>
    <t xml:space="preserve"> Secretaria de Turismo </t>
  </si>
  <si>
    <t xml:space="preserve"> Corresponde a la Unidad de Igualdad de Género contribuir al logro de objetivos, estrategias del PROSECTUR y PROIGUALDAD 2020-2024 promoviendo y dando seguimiento a acciones puntuales siguientes:  Acción puntual 1.1.6 Contribuir a la prevención de la trata de personas, con prioridad en niñas, niños y adolescentes, así como el trabajo infantil, a través de la sensibilización e involucramiento de toda la industria turística. Acción puntual 1.1.7 Impulsar la adopción del Código de Conducta Nacional para la Protección de las Niñas, Niños y Adolescentes en el Sector de los Viajes y el Turismo con el fin de involucrarlo en la prevención y denuncia de las diversas formas de explotación y violencia. Acción puntual 1.4.6 Promover la perspectiva de género, inclusión y no discriminación en los programas, políticas y proyectos del sector.  En lo que corresponde a la trata de personas es un problema mundial y uno de los delitos más vergonzosos que existen, ya que priva de su libertad y dignidad a millones de seres humanos en todo el mundo, miles de víctimas de este delito, son captadas trasladadas, vendidas y compradas con fines de explotación.   Por otra parte la Ley general para prevenir, sancionar y erradicar los delitos en materia de trata de personas y para la protección y asistencia a las víctimas de estos delitos, establece en su artículo 89 Capítulo  IX que la Secretaría de Turismo diseñará programas y políticas públicas para desalentar el turismo sexual, capacitando al personal de las áreas de servicio de dicho sector, así como diseñará e implementará campañas dentro y fuera del país para prevenir y desalentar la proliferación del delito previsto en esta Ley, en cualquier actividad relacionada a su ámbito de competencia.  </t>
  </si>
  <si>
    <t>512</t>
  </si>
  <si>
    <t>1013</t>
  </si>
  <si>
    <t>499</t>
  </si>
  <si>
    <t>(Subsecretaría de Planeación y Política Turística)</t>
  </si>
  <si>
    <t>Planeación y conducción de la política de turismo</t>
  </si>
  <si>
    <t>Turismo</t>
  </si>
  <si>
    <t>21</t>
  </si>
  <si>
    <t>1.10</t>
  </si>
  <si>
    <t>1.1</t>
  </si>
  <si>
    <t>2.41</t>
  </si>
  <si>
    <t>11.13</t>
  </si>
  <si>
    <t>Porcentaje de personal de mandos medios y superiores de la rama administrativa del INE que recibió al menos una acción de capacitación en temas de Igualdad de Género.</t>
  </si>
  <si>
    <t>1.57</t>
  </si>
  <si>
    <t>9.51</t>
  </si>
  <si>
    <t>Porcentaje del personal de la rama administrativa del INE que recibió al menos una acción de capacitación en temas de Igualdad de Género.</t>
  </si>
  <si>
    <t xml:space="preserve"> Secretaria de Instituto Nacional Electoral </t>
  </si>
  <si>
    <t xml:space="preserve"> Las mujeres históricamente han tenido desventajas culturales para desarrollarse plenamente en el ámbito laboral, disminuyendo sus posibilidades de crecimiento. Con la capacitación en materia de Igualdad y No Discriminación se busca apoyar el cambio de actitud y la creación de nuevos paradigmas que promuevan una nueva cultura laboral, libre de violencia entre los trabajadores de la Rama Administrativa </t>
  </si>
  <si>
    <t>36</t>
  </si>
  <si>
    <t>103</t>
  </si>
  <si>
    <t>883</t>
  </si>
  <si>
    <t>1326</t>
  </si>
  <si>
    <t>(Dirección Ejecutiva de Administración)</t>
  </si>
  <si>
    <t>Gestión Administrativa</t>
  </si>
  <si>
    <t>Instituto Nacional Electoral</t>
  </si>
  <si>
    <t>22</t>
  </si>
  <si>
    <t>8.91</t>
  </si>
  <si>
    <t>10.67</t>
  </si>
  <si>
    <t>Proyectos impulsados para promover la participación de las mujeres en distintas vertientes</t>
  </si>
  <si>
    <t>Asistentes en actividades para promover la participación de las mujeres en distintas vertientes</t>
  </si>
  <si>
    <t>Porcentaje de actividades de difusión orientadas a visibilizar conductas que promueven la desigualdad social por razón de género.</t>
  </si>
  <si>
    <t xml:space="preserve"> Para la acción 207 la problemática se refiere a que hoy en día se advierten diversas reformas y creación de cuerpos normativos cuyo objetivo ha sido lograr la igualdad entre hombres y mujeres, dejando de lado aquellas prácticas machistas y patriarcales que han sido características de la sociedad mexicana.  Conforme a la información publicada por la Dirección Ejecutiva del Registro Federal de Electores, la lista nominal con corte al 5 de marzo de 2021 se conforma de 93,774,799 hombres 48% y mujeres 52%. En ese sentido, al menos la representación política de las mujeres en los cargos de elección popular debe ser del 50%. Si bien, en los Congresos de la Unión y Locales se ha logrado alcanzar la paridad de género en los cargos que los integran, lo cierto es que, para la elección de otros cargos como presidencias municipales o cabildos de regiones remotas del país, aún existen rezagos en materia política, por lo que aún queda mucho camino para la consecución de la igualdad sustantiva entre hombres y mujeres.  Para la acción 402, en los ámbitos político electorales se vislumbra la violencia política contra las mujeres, misma que, de acuerdo a lo establecido en el Protocolo para la atención de la violencia política contra las mujeres en razón de género, comprende todas aquellas acciones u omisiones de personas, servidoras o servidores públicos que se dirigen a una mujer por el hecho de serlo (en razón de género), tienen un impacto diferenciado en ellas o les afectan desproporcionadamente, con el propósito de menoscabar o anular sus derechos político-electorales, incluyendo el ejercicio en algún cargo público. La obstaculización o menoscabo en el ejercicio de los derechos de las mujeres, puede presentarse en diversos ámbitos y modalidades, por lo que, se plantea necesario visibilizar dicha problemática y promover el ejercicio activo de derechos en este grupo poblacional.   La igualdad entre hombres y mujeres ha sido producto de la lucha librada desde el feminismo principalmente, este fenómeno se ve reflejado en distintos momentos históricos en todo el mundo. En México, desafortunadamente la igualdad es un proceso que requiere de acciones concretas y de corto, mediano y largo plazo.  En la actualidad podemos advertir diversas reformas y creación de cuerpos normativos cuyo objetivo ha sido lograr la igualdad entre hombres y mujeres, dejando de lado aquellas prácticas machistas y patriarcales que han sido características de la sociedad mexicana; por ejemplo, en la integración del Congreso de la Unión del México posrevolucionario, las mujeres no participaron de ningún modo, bajo la falacia de que no estar capacitadas para opinar ni ejercer cargos públicos.  Hoy en día, las mujeres representan 52% de la población total en México, sin embargo, fue hasta la elección de 2018 cuando se logró alcanzar la paridad en las cámaras de los congresos en los que hubo elección, no así en los ayuntamientos ni en las gubernaturas de los estados.  Conforme a la información publicada por la Dirección Ejecutiva del Registro Federal de Electores, la lista nominal con corte al 5 de marzo de 2021 se conforma de 93,774,799 hombres 48% y mujeres 52%. En razón de las cifras antes mencionadas, al menos la representación política de las mujeres en los cargos de elección popular debe ser del 50%. Si bien, en los Congresos de la Unión y Locales se ha logrado alcanzar la paridad de género en los cargos que los integran, lo cierto es que, para la elección de otros cargos como presidencias municipales o cabildos de regiones remotas del país, aún existen rezagos en materia política, por lo que aún queda mucho camino para la consecución de la igualdad sustantiva entre hombres y mujeres.  </t>
  </si>
  <si>
    <t>2459</t>
  </si>
  <si>
    <t>8132</t>
  </si>
  <si>
    <t>1012</t>
  </si>
  <si>
    <t>5738</t>
  </si>
  <si>
    <t>(Juntas Locales Ejecutivas)</t>
  </si>
  <si>
    <t>(Dirección Ejecutiva de Capacitación Electoral y Educación Cívica)</t>
  </si>
  <si>
    <t>28.6</t>
  </si>
  <si>
    <t>Capacitación y educación para el ejercicio democrático de la ciudadanía</t>
  </si>
  <si>
    <t>R003</t>
  </si>
  <si>
    <t>3.86</t>
  </si>
  <si>
    <t>3.9</t>
  </si>
  <si>
    <t>Porcentaje de acciones realizadas en el año para la sensibilización en materia de igualdad de género (PARA)</t>
  </si>
  <si>
    <t>Porcentaje de materiales de difusión sobre igualdad de género elaborados en el año</t>
  </si>
  <si>
    <t xml:space="preserve"> Derivado a las recientes reformas políticas que introdujeron el concepto de violencia política, así como la paridad en todos los cargos públicos y en las actividades que realice el Instituto Nacional Electoral se consideró oportuno reforzar la difusión para informar acerca de los derechos políticos que acceden las mujeres al tramitar la credencial en el marco del proceso electoral del año 2021. Adicionalmente, al interior de la Dirección Ejecutiva se identificaron pocas mujeres en puestos de mando. En algunas áreas se registra personal con poco interés acerca de la paridad entre hombres y mujeres y la no discriminación.  </t>
  </si>
  <si>
    <t>723</t>
  </si>
  <si>
    <t>587</t>
  </si>
  <si>
    <t>(Dirección Ejecutiva del Registro Federal de Electores)</t>
  </si>
  <si>
    <t>Actualización del padrón electoral y expedición dela credencial para votar</t>
  </si>
  <si>
    <t>R005</t>
  </si>
  <si>
    <t>9.19</t>
  </si>
  <si>
    <t>21.84</t>
  </si>
  <si>
    <t>UR: 123</t>
  </si>
  <si>
    <t>1.38</t>
  </si>
  <si>
    <t>4.99</t>
  </si>
  <si>
    <t>6.25</t>
  </si>
  <si>
    <t>UR: 122</t>
  </si>
  <si>
    <t>123</t>
  </si>
  <si>
    <t>Porcentaje de cumplimiento de paridad de género en los Organismos Públicos Locales a nivel nacional</t>
  </si>
  <si>
    <t>Porcentaje de Designaciones de Consejeras Electorales en los Organismos Públicos Locales</t>
  </si>
  <si>
    <t>122</t>
  </si>
  <si>
    <t>Porcentaje de candidatas a diputaciones federales capacitadas en materia de fortalecimiento de habilidades y liderazgos políticos para el PEF 2020-2021.</t>
  </si>
  <si>
    <t xml:space="preserve">Porcentaje de actividades para la generación de conocimiento en materia de derechos político-electorales de las mujeres y otros grupos en situación de discriminación. </t>
  </si>
  <si>
    <t>Porcentaje de personas sensibilizadas a través de actividades de divulgación de los derechos político-electorales de las mujeres y otros grupos en situación de discriminación.</t>
  </si>
  <si>
    <t>Porcentaje de personas que ocupan una plaza presupuestal capacitadas en materia de igualdad de género, no discriminación y violencia en el ámbito laboral en Oficinas Centrales del INE.</t>
  </si>
  <si>
    <t xml:space="preserve"> El Consejo General del INE aprobó el acuerdo INE/CG508/2017 que establece criterios para el registro de candidaturas a cargos de elección popular federales para el proceso electoral 2017-2018. La Unidad Técnica de Igualdad de Genero y No Discriminación, monitorea el cumplimiento de las reglas de paridad para las elecciones federales. Los resultados del Proceso Electoral 2017-2018 son: 500 curules en Cámara Baja, 48.2% para mujeres, 51.8% para hombres 128 escaños en Cámara Alta, 49.2% para mujeres, 50.8% para hombres Considerando el principio de paridad deben generarse herramientas para que medios de comunicación y partidos políticos propicien que las contiendas electorales,  se realicen con un enfoque de igualdad, libres de estereotipos de género y mostrando la diversidad social en los mensajes dirigidos a la ciudadanía. Al interior del INE, en 2015, se llevó a cabo un proyecto denominado "Investigación sobre los obstáculos que enfrentan las mujeres que trabajan en el INE en el acceso a cargos de dirección", lo principales hallazgos son: Servicio Profesional, en puestos que solicitan cambio de residencia, 28.2% son mujeres. En la Rama Administrativa (RA), 47.3% son mujeres. Por honorarios, puestos de Operador y Auxiliar más del 55% son mujeres, en el puesto de Responsable más del 60% son hombres. Mismo cargo, sueldo distinto en el puesto de Líder por honorarios. 62% del personal femenino de la RA es el principal proveedor de su hogar. Dificultad de las mujeres para capacitarse por los horarios. La mayoría de las mujeres han vivido acoso u hostigamiento sexual y laboral. Las mujeres consideran que escalar ha significado retos para conciliar su vida familiar y laboral. Por lo anterior, se observa que prevalecen barreras estructurales para lograr mayor igualdad entre mujeres y hombres al interior del INE.  Garantizar que en cada una de las etapas del proceso de selección y designación de las y los Consejeros Electorales de los Organismos Públicos Locales, se otorgue igualdad de oportunidades a mujeres y hombres. Asimismo, cuando se presente una vacante en el Consejo General de alguno de los Organismos Públicos Locales de las 32 entidades, ésta pueda ser ocupada por mujer u hombre, procurando una conformación de por lo menos tres personas del mismo género, respecto de la integración total de cada órgano máximo de dirección (Una Consejera o Consejero Presidente y seis Consejeras o Consejeros Electorales). </t>
  </si>
  <si>
    <t>400</t>
  </si>
  <si>
    <t>407</t>
  </si>
  <si>
    <t>3397</t>
  </si>
  <si>
    <t>3472</t>
  </si>
  <si>
    <t>(Unidad Técnica de Vinculación con los Organismos Públicos Locales)</t>
  </si>
  <si>
    <t>(Unidad Técnica de Igualdad de Género y No Discriminación)</t>
  </si>
  <si>
    <t>28.0</t>
  </si>
  <si>
    <t>Dirección, soporte jurídico electoral y apoyo logístico</t>
  </si>
  <si>
    <t>R008</t>
  </si>
  <si>
    <t>4.67</t>
  </si>
  <si>
    <t>5.48</t>
  </si>
  <si>
    <t>7.95</t>
  </si>
  <si>
    <t>UR: 120</t>
  </si>
  <si>
    <t>120</t>
  </si>
  <si>
    <t>Porcentaje de visitas de verificación del gasto programado realizadas.</t>
  </si>
  <si>
    <t>60.50</t>
  </si>
  <si>
    <t>51.10</t>
  </si>
  <si>
    <t>Porcentaje del grado de cumplimiento en la rendición de cuentas del gasto programado.</t>
  </si>
  <si>
    <t xml:space="preserve"> La Unidad Técnica de Fiscalización revisa que los proyectos se encuentren alineados al cumplimiento del objetivo del programa, además de realizar las observaciones pertinentes a los partidos políticos para que las actividades de los programas y sus proyectos en relación con la vinculación entre los proyectos y el objetivo del programa y conforme a lo establecido en la normatividad. Como resultado de la revisión en ejercicios anteriores, se han identificado recursos que no cumplen con lo establecido en la norma. Durante el ejercicio de 2021, a través del módulo del PAT - SIF, se realiza el análisis cuantitativo y cualitativo de los PAT iniciales y modificaciones, presentados por los partidos políticos nacionales y locales con el objetivo de obtener los siguientes resultados: El acceso de las mujeres a los recursos etiquetados de los partidos políticos, para la capacitación, promoción y desarrollo del liderazgo político de las mujeres. La participación de las mujeres en los procesos de formación y especialización que les permita participar en la vida política y/o acceder en los puestos de toma de decisión. El acceso de las mujeres a la información, capacitación y conocimiento con relación al marco jurídico de sus derechos humanos en materia político-electoral, la igualdad de género y la prevención y atención de la violencia política en razón de género. Promover acciones que orienten a los partidos políticos hacia la correcta ejecución del gasto para la capacitación, promoción y desarrollo del liderazgo político de las mujeres. Incrementar la eficacia y calidad de los proyectos a través de buenas prácticas. Fomentar la transversalización de la perspectiva de género. </t>
  </si>
  <si>
    <t>150</t>
  </si>
  <si>
    <t>263</t>
  </si>
  <si>
    <t>325</t>
  </si>
  <si>
    <t>(UnidadTécnica de Fiscalización)</t>
  </si>
  <si>
    <t>7.9</t>
  </si>
  <si>
    <t>Otorgamiento de prerrogativas a partidos políticos, fiscalización de sus recursos y administración de los tiempos del estado en radio y televisión</t>
  </si>
  <si>
    <t>R009</t>
  </si>
  <si>
    <t>0.43</t>
  </si>
  <si>
    <t>0.67</t>
  </si>
  <si>
    <t>UR: 104</t>
  </si>
  <si>
    <t>Porcentaje de documentos de análisis con perspectivas de género e interseccional realizados.</t>
  </si>
  <si>
    <t xml:space="preserve"> Durante los procesos electorales las candidatas enfrentan tanto inequidad como discriminación en la cobertura de sus actividades proselitistas. En el proceso electoral 2018- 2019, la cobertura para los candidatos fue 230% mayor en redes sociales y 350% en prensa tradicional que la dedicada a las candidatas, mientras que durante las campañas electorales de dicho proceso electoral se registraron 118 mensajes con violencia política en contra de las mujeres. Uno de los primeros pasos para erradicar estos sesgos es identificarlos con el fin de elaborar, posteriormente, políticas públicas que coadyuven a prevenirlos, sancionarlos y eliminarlos. </t>
  </si>
  <si>
    <t>(Coordinación Nacional de Comunicación Social)</t>
  </si>
  <si>
    <t>0.6</t>
  </si>
  <si>
    <t>Vinculación con la sociedad</t>
  </si>
  <si>
    <t>R010</t>
  </si>
  <si>
    <t>0.30</t>
  </si>
  <si>
    <t>UR: 109</t>
  </si>
  <si>
    <t>109</t>
  </si>
  <si>
    <t>Porcentaje del financiamiento destinado para las actividades de capacitación a mujeres respecto del financiamiento que reciben los partidos políticos para los rubros obligatorios.</t>
  </si>
  <si>
    <t>Variación entre el financiamiento presupuestado en los Programas Anuales de Trabajo de los partidos políticos, y el financiamiento público que deben ejercer de conformidad con lo establecido por el acuerdo del Consejo General del INE y OPL. (FPE / FPr)*100</t>
  </si>
  <si>
    <t xml:space="preserve"> La Unidad Técnica de Fiscalización revisa que los proyectos se encuentren alineados al cumplimiento del objetivo del programa, además de realizar las observaciones pertinentes a los partidos políticos para que las actividades de los programas y sus proyectos en relación con la vinculación entre los proyectos y el objetivo del programa y conforme a lo establecido en la normatividad. Como resultado de la revisión en ejercicios anteriores, se han identificado recursos que no cumplen con lo establecido en la norma.  Durante el ejercicio de 2021, a través del módulo del PAT - SIF, se realiza el análisis cuantitativo y cualitativo de los PAT iniciales y modificaciones, presentados por los partidos políticos nacionales y locales con el objetivo de obtener los siguientes resultados:  El acceso de las mujeres a los recursos etiquetados de los partidos políticos, para la capacitación, promoción y desarrollo del liderazgo político de las mujeres. La participación de las mujeres en los procesos de formación y especialización que les permita participar en la vida política y/o acceder en los puestos de toma de decisión. El acceso de las mujeres a la información, capacitación y conocimiento con relación al marco jurídico de sus derechos humanos en materia político-electoral, la igualdad de género y la prevención y atención de la violencia política en razón de género. Promover acciones que orienten a los partidos políticos hacia la correcta ejecución del gasto para la capacitación, promoción y desarrollo del liderazgo político de las mujeres. Incrementar la eficacia y calidad de los proyectos a través de buenas prácticas. Fomentar la transversalización de la perspectiva de género.  </t>
  </si>
  <si>
    <t>(Unidad de Servicios de Informática)</t>
  </si>
  <si>
    <t>0.4</t>
  </si>
  <si>
    <t>Tecnologías de información y comunicaciones</t>
  </si>
  <si>
    <t>R011</t>
  </si>
  <si>
    <t>14.13</t>
  </si>
  <si>
    <t>20.77</t>
  </si>
  <si>
    <t>29.55</t>
  </si>
  <si>
    <t>28.92</t>
  </si>
  <si>
    <t>14. C.2 Porcentaje de reportes de análisis de quejas sobre presuntas violaciones a los derechos humanos por razones de género elaborados con respecto a los programados.</t>
  </si>
  <si>
    <t>13. C.1 Porcentaje de escritos de queja  por presuntas violaciones a los derechos humanos atendidos con respecto a los solicitados.</t>
  </si>
  <si>
    <t>12. B.3 Porcentaje de vinculaciones con los entes obligados para los servicios de promoción sobre los derechos humanos de las mujeres para la igualdad sustantiva, así como con las instituciones correspondientes para el seguimiento a procedimientos de Alerta de Violencia de Género contra las Mujeres, elaboradas con relación a las solicitadas</t>
  </si>
  <si>
    <t>11. B.2 Porcentaje de relatorías y memorias derivadas de los servicios de promoción de los derechos humanos de las mujeres para la igualdad sustantiva elaboradas con relación a las programadas.</t>
  </si>
  <si>
    <t>10. B.1 Porcentaje de herramientas didácticas  elaboradas, actualizadas y adaptadas sobre los derechos humanos de las mujeres para la igualdad sustantiva elaborados, actualizadas y adaptados con relación a las programados</t>
  </si>
  <si>
    <t>9. A.4 Porcentaje de reportes de análisis de evaluación de la participación equilibrada entre mujeres y hombres en los cargos de elección popular elaborados con relación a los programados</t>
  </si>
  <si>
    <t>8. A.3 Porcentaje de reportes de análisis de la observancia en la evaluación de la participación equilibrada entre mujeres y hombres en los espacios públicos y de toma de decisiones elaborados con relación a los programados</t>
  </si>
  <si>
    <t>133.30</t>
  </si>
  <si>
    <t>7. A.2 Porcentaje de reportes de análisis de los procedimientos de Alerta de Violencia de Género contra las Mujeres elaborados con relación a los programados</t>
  </si>
  <si>
    <t>6. A.1 Porcentaje de reportes de análisis de la observancia en el monitoreo en torno a la igualdad, la no discriminación y la no violencia contra las mujeres elaborados con relación a los programados</t>
  </si>
  <si>
    <t>80.80</t>
  </si>
  <si>
    <t>5. C. Porcentaje de expedientes de queja, orientaciones directas, remisiones y recomendaciones en materia de los derechos humanos de las mujeres concluidos respecto a los expedientes registrados y en trámite.</t>
  </si>
  <si>
    <t>4. B. Porcentaje de productos y servicios de promoción sobre los derechos humanos de las mujeres para la igualdad sustantiva proporcionados con relación a los requeridos.</t>
  </si>
  <si>
    <t>3. A. Porcentaje de estudios, diagnósticos y plataformas basados en la observancia, en el monitoreo, seguimiento y evaluación del impacto, de la Política Nacional en Materia de Igualdad entre Mujeres y Hombres elaborados con relación a los requeridos.</t>
  </si>
  <si>
    <t>2. Porcentaje de entes obligados al cumplimiento de la Política Nacional en Materia de Igualdad entre Mujeres y Hombres y de la promoción y la protección de los derechos humanos de las mujeres que reciben productos y servicios de observancia, promoción y protección para el fortalecimiento de dicho cumplimiento con respecto a los entes obligados programados en recibir dichos productos y servicios</t>
  </si>
  <si>
    <t>Índice</t>
  </si>
  <si>
    <t>1. Índice de contribución al cumplimiento de la Política Nacional en Materia de Igualdad entre Mujeres y Hombres mediante la observancia, la promoción y la protección de los derechos humanos de las mujeres.</t>
  </si>
  <si>
    <t xml:space="preserve"> 104- Cuarta Visitaduría General </t>
  </si>
  <si>
    <t xml:space="preserve"> En la sociedad mexicana, siguen persistiendo estereotipos de género que discriminan, violentan e impiden el derecho de las mujeres a una vida libre de violencia, lo que genera violaciones a los derechos humanos de las mujeres por lo que aún es necesario emprender acciones que propicien la igualdad sustantiva entre mujeres y hombres en México y que contribuyan a que tanto los programas como el quehacer cotidiano de las servidoras y servidores públicos se oriente por el principio de igualdad, de no discriminación y de no violencia contra las mujeres.   En este sentido la Ley General para la Igualdad entre Mujeres y Hombres (LGIMH) y la Ley de la Comisión Nacional de los Derechos Humanos atribuyen a la CNDH, la tarea de realizar la observancia en el cumplimiento de la Política Nacional de Igualdad, particularmente, a través de su Programa de Asuntos de la Mujer y de Igualdad entre Mujeres y Hombres (PAMIMH) de la Cuarta Visitaduría General. Tanto el objetivo estratégico del PAMIMH como su quehacer institucional se orientan por la articulación de la perspectiva de género con un enfoque de derechos humanos, en el seguimiento de aquellos programas y acciones para la igualdad de género, que prioricen el fortalecimiento de la autonomía y empoderamiento de las mujeres .   </t>
  </si>
  <si>
    <t>744</t>
  </si>
  <si>
    <t>1905</t>
  </si>
  <si>
    <t>(Cuarta Visitaduría General)</t>
  </si>
  <si>
    <t>28.9</t>
  </si>
  <si>
    <t>Realizar la promoción y observancia en el monitoreo, seguimiento y evaluación del impacto de la política nacional en materia de igualdad entre mujeres y hombres</t>
  </si>
  <si>
    <t>E013</t>
  </si>
  <si>
    <t>Comisión Nacional de los Derechos Humanos</t>
  </si>
  <si>
    <t>35</t>
  </si>
  <si>
    <t>5.73</t>
  </si>
  <si>
    <t>9.92</t>
  </si>
  <si>
    <t>13.66</t>
  </si>
  <si>
    <t>UR: 112</t>
  </si>
  <si>
    <t>112</t>
  </si>
  <si>
    <t xml:space="preserve"> 6. Porcentaje de cumplimiento de los Informes realizados de seguimiento, basados en el monitoreo, observancia y planeación para la transversalización de la perspectiva de igualdad de género, a través de Medidas para la Igualdad al interior de la CNDH.</t>
  </si>
  <si>
    <t>5. Porcentaje de hombres informados e impactados sobre Prevención y  Atención del Hostigamiento y Acoso Sexual.</t>
  </si>
  <si>
    <t>4. Porcentaje de mujeres informadas e impactadas sobre Prevención y Atención del Hostigamiento y Acoso Sexual.</t>
  </si>
  <si>
    <t>3. Porcentaje del personal que manifiesta que incrementa sus  conocimientos sobre la perspectiva de género, lenguaje incluyente y no sexista y no discriminación.</t>
  </si>
  <si>
    <t>2. Porcentaje de hombres sensibilizados y/o capacitados sobre igualdad de género, no discriminación y prevención de la violencia contra las mujeres.</t>
  </si>
  <si>
    <t>1. Porcentaje de mujeres capacitadas  en materia de género, lenguaje incluyente, no sexista y erradicar la discriminación y violencia.</t>
  </si>
  <si>
    <t xml:space="preserve"> 112- Oficialía Mayor </t>
  </si>
  <si>
    <t xml:space="preserve"> Fortalecer al personal de la CNDH en el conocimiento sobre los conceptos básicos de género, el lenguaje incluyente y no sexista y la no discriminación para que generar un ambiente laboral sin discriminación y libre de violencia de género; y para generar comunicaciones internas y externas con lenguaje incluyente y no sexista. </t>
  </si>
  <si>
    <t>96</t>
  </si>
  <si>
    <t>264</t>
  </si>
  <si>
    <t>(Oficialía Mayor)</t>
  </si>
  <si>
    <t>13.6</t>
  </si>
  <si>
    <t>2.27</t>
  </si>
  <si>
    <t>UR: 221</t>
  </si>
  <si>
    <t>Porcentaje de grupos policiales creados y capacitados en temas de igualdad</t>
  </si>
  <si>
    <t>3.10</t>
  </si>
  <si>
    <t>Promedio</t>
  </si>
  <si>
    <t>Promedio de videollamadas por Personas Privadas de su Libertad = Videollamdas promedio por PPL</t>
  </si>
  <si>
    <t>Porcentaje de vinculación familiar en el Cefereso No. 16 durante un año en relación a solicitudes efectuadas</t>
  </si>
  <si>
    <t xml:space="preserve"> Secretaria de Seguridad y Protección Ciudadana </t>
  </si>
  <si>
    <t xml:space="preserve"> De acuerdo a las estadísticas penitenciarias de diciembre de 2020, el CEFERESO Femenil No. 16 , ubicado en Morelos, cuenta con una capacidad instalada para 2,528 personas privadas de la libertad y una ocupación de 814 mujeres privadas de la libertad, para quienes se desarrollan acciones de reinserción social tales como salud, deporte, educación, trabajo y capacitación para el mismo. De acuerdo a la información obtenida con la aplicación de la Cédula para identificación de necesidades para el establecimiento y fortalecimiento del vínculo familiar,  por parte del Sistema Nacional de Protección de niñas, niños y adolescentes y el OADPRS, se dieron a conocer los siguientes hallazgos, que muestran la evidencia por la que se ve amenazado el bienestar de las mujeres y sus hijos al interior y exterior del centro, y la brecha de desigualdad con respecto a los hombres bajo las mismas circunstancias de vida en reclusión. A continuación, se identifican los factores que revelan la desigualdad principalmente en lo que se refiere al ejercicio de la maternidad y el establecimiento del vínculo familiar, que aun cuando las mujeres se encuentren privadas de su libertad, no dejan de tener obligaciones para con sus hijas e hijos. Asimismo, se tiene como hallazgo, otro aspecto que revela la desigualdad donde los  cuidadores principales de sus hijas e hijos, resultan ser en la mayor cifra los abuelos maternos:  Contacto establecido con el exterior: 771. Mantienen contacto con el exterior: 734, No mantienen contacto: 3, Sin dato: 34. Personas con las que las mujeres privadas de la libertad fortalecen el vínculo familiar: Hermanos: 390, Hijos: 490, Padre: 222, Madre: 187, Esposo o pareja: 157.   Con el objeto de dar cumplimiento a la Ley General de Acceso de las Mujeres a una Vida Libre de Violencia artículo 44, fracciones I, II y VIII, la Secretaría de Seguridad y Protección Ciudadana, sus Unidades Administrativas y Órganos Administrativos Desconcentrados, promueven y realizan acciones para impulsar la igualdad entre mujeres y hombres, respetar los derechos humanos, eliminar la violencia de género y cualquier tipo de discriminación. En este sentido, la Secretaría de Seguridad y Protección Ciudadana (SSPC), se coordinará con instancias policiales en los tres órdenes de gobierno, para conjuntar acciones en la atención integral de todas las formas de violencia contra las mujeres incluida la violencia Feminicida, así mismo se crearán grupos policiales especializados que se dotaran de herramientas conceptuales y de un procedimiento técnico-metodológico, homologado para que su actuación se efectúe en el marco de respeto de los derechos humanos de las mujeres con enfoque interseccional e intercultural. </t>
  </si>
  <si>
    <t>50</t>
  </si>
  <si>
    <t>853</t>
  </si>
  <si>
    <t>(Dirección General de Política y Desarrollo Penitenciario)</t>
  </si>
  <si>
    <t>(Dirección General de Política y Desarrollo Policial)</t>
  </si>
  <si>
    <t>3.5</t>
  </si>
  <si>
    <t>Implementar las políticas, programas y acciones tendientes a garantizar la seguridad pública de la Nación y sus habitantes</t>
  </si>
  <si>
    <t>Seguridad y Protección Ciudadana</t>
  </si>
  <si>
    <t>UR: 90X</t>
  </si>
  <si>
    <t>113.58</t>
  </si>
  <si>
    <t>90X</t>
  </si>
  <si>
    <t>Porcentaje de apoyos complementarios otorgados a mujeres indígenas por área de conocimiento</t>
  </si>
  <si>
    <t>Porcentaje de apoyos complementarios otorgados a mujeres indígenas a nivel de maestría</t>
  </si>
  <si>
    <t>Porcentaje de mujeres indígenas beneficiadas del Programa de Incorporación de Mujeres Indígenas para el Fortalecimiento Regional por área de conocimiento</t>
  </si>
  <si>
    <t>Eficiencia de ingreso de becarias del Programa de Mujeres Indígenas a Posgrados para el Fortalecimiento Regional</t>
  </si>
  <si>
    <t>Porcentaje de becas asignadas a madres mexicanas jefas de familia por área de conocimiento</t>
  </si>
  <si>
    <t>Porcentaje de madres mexicanas jefas de familia que recibieron beca y concluyen sus estudios en el periodo de</t>
  </si>
  <si>
    <t xml:space="preserve"> Secretaria de Consejo Nacional de Ciencia y Tecnología </t>
  </si>
  <si>
    <t xml:space="preserve"> En México, la población de 15 años y más asistió a la escuela en promedio 9.6 años de su vida, siendo el promedio de escolaridad mayor entre los hombres que entre las mujeres (9.81 y 9.6 años respectivamente), lo cual equivale a la educación básica terminada. Las tasas de asistencia escolar permiten ver la cobertura del Sistema Educativo en México en todos los niveles. En las edades de cursar la educación básica se tienen elevadas tasas de asistencia tanto para hombres como para mujeres, 91.87 y 92.74 por ciento respectivamente, aunque todavía no se alcanza la cobertura total. Las personas que saben leer y escribir representan 95.04% de la población de 15 años y más, 95.83% de los hombres y 94.30% de las mujeres. El 5.99% de los niños y las niñas de entre 15 y 17 años de edad se encuentra en atraso escolar, 7.37% de los hombres y 4.61% de las mujeres. </t>
  </si>
  <si>
    <t>591</t>
  </si>
  <si>
    <t>2000</t>
  </si>
  <si>
    <t>(Consejo Nacional de Ciencia y Tecnología)</t>
  </si>
  <si>
    <t>113.5</t>
  </si>
  <si>
    <t>Programas nacionales estratégicos de ciencia, tecnología y vinculación con el sector social, público y privado</t>
  </si>
  <si>
    <t>F003</t>
  </si>
  <si>
    <t>Consejo Nacional de Ciencia y Tecnología</t>
  </si>
  <si>
    <t>38</t>
  </si>
  <si>
    <t>3,941.00</t>
  </si>
  <si>
    <t>5203.2</t>
  </si>
  <si>
    <t>5048.79</t>
  </si>
  <si>
    <t>46.60</t>
  </si>
  <si>
    <t>Porcentaje de Mujeres Beneficiadas con una Beca Nueva para cursar Estudios de Doctorado</t>
  </si>
  <si>
    <t>50.10</t>
  </si>
  <si>
    <t>Porcentaje de Mujeres Beneficiadas con una Beca Nueva para cursar Estudios de Maestría</t>
  </si>
  <si>
    <t>60.80</t>
  </si>
  <si>
    <t>56.00</t>
  </si>
  <si>
    <t>Porcentaje de Mujeres Beneficiadas con una Beca Nueva para cursar Estudios de Especialidad</t>
  </si>
  <si>
    <t xml:space="preserve"> De acuerdo con información de la UNESCO (2012), el índice de paridad de género (IPG)  en la matrícula de educación terciaria a nivel mundial pasó de 0.74 a favor de los hombres en 1970, a 1.08 en 2009. Sin embargo, la UNESCO también reporta que la participación femenina en la educación terciaria disminuye de forma notable en la transición que se da entre la maestría y el doctorado; es aún más significativo el descenso entre quienes se incorporan al trabajo académico y a la investigación. La proporción de hombres respecto a mujeres con empleos en investigación es de 71% a 29%. En la mayoría (54) de los 90 países para los que presenta datos, la presencia de las mujeres en la investigación va de 25% al 45% (UNESCO, 2012). Aunado a lo anterior, en países de la región latinoamericana todavía existe la idea dominante de que las mujeres pueden realizar mejor las labores de cuidado y que optan por áreas de formación afines a esta acción. En contraste, los hombres continúan interesándose en formarse en áreas del conocimiento en disciplinas aplicadas (p.e., ingenierías).  Ante ese escenario, el Consejo Nacional de Ciencia y Tecnología (Conacyt), a través de Pp. S190, impulsa a las mujeres para que realicen sus estudios de posgrado, se consoliden como investigadoras y se incorporen de manera exitosa al mercado laboral. </t>
  </si>
  <si>
    <t>24193</t>
  </si>
  <si>
    <t>22848</t>
  </si>
  <si>
    <t>29221</t>
  </si>
  <si>
    <t>26688</t>
  </si>
  <si>
    <t>5048.7</t>
  </si>
  <si>
    <t>Becas de posgrado y apoyos a la calidad</t>
  </si>
  <si>
    <t>S190</t>
  </si>
  <si>
    <t>83.85</t>
  </si>
  <si>
    <t>204.43</t>
  </si>
  <si>
    <t>UR: 100</t>
  </si>
  <si>
    <t>100</t>
  </si>
  <si>
    <t>Porcentaje de informes que reporta trimestralmente el avance de las actividades programadas para el levantamiento de la ENDIREH</t>
  </si>
  <si>
    <t xml:space="preserve">Porcentaje de la población </t>
  </si>
  <si>
    <t>Porcentaje de las actividades realizadas sobre los Estudios sobre violencias de género, orientados a apoyar la definición de proyectos estadísticos</t>
  </si>
  <si>
    <t>Porcentaje de avance trimestral de las actividades realizadas del Diagnóstico de Registros administrativos de delitos contra las Mujeres.</t>
  </si>
  <si>
    <t>Porcentaje de informes trimestrales sobre el avance de las actividades programadas para el Sistema Integrado de Estadísticas sobre Violencia contra las Mujeres (SIESVIM)</t>
  </si>
  <si>
    <t>Porcentaje de informes que reporta trimestralmente el avance de las actividades programadas para el procesamiento y publicación de resultados de la encuesta.</t>
  </si>
  <si>
    <t>Porcentaje de avance en la publicación de los indicadores de ocupación y empleo con perspectiva de género de manera trimestral en la página electrónica del INEGI</t>
  </si>
  <si>
    <t>Porcentaje de avance en la publicación de la ENOE según trimestre.</t>
  </si>
  <si>
    <t>Porcentaje de avance en la publicación de los indicadores estratégicos de ocupación y empleo según trimestre</t>
  </si>
  <si>
    <t xml:space="preserve"> Secretaria de Información Nacional Estadística y Geográfica </t>
  </si>
  <si>
    <t xml:space="preserve"> Se requiere contar con  información estadística que permita analizar la situación de las mujeres en aspectos demográficos, económicos y de empleo, para generar y sustentar los programas encaminados a coadyuvar en la equidad de género. </t>
  </si>
  <si>
    <t>61473390</t>
  </si>
  <si>
    <t>64540634</t>
  </si>
  <si>
    <t>(Instituto Nacional de Estadística y Geografía)</t>
  </si>
  <si>
    <t>204.4</t>
  </si>
  <si>
    <t>Producción y difusión de información estadística y geográfica</t>
  </si>
  <si>
    <t>Información Nacional Estadística y Geográfica</t>
  </si>
  <si>
    <t>5.91</t>
  </si>
  <si>
    <t>8.06</t>
  </si>
  <si>
    <t>10.52</t>
  </si>
  <si>
    <t>UR: 240</t>
  </si>
  <si>
    <t>9.26</t>
  </si>
  <si>
    <t>65.90</t>
  </si>
  <si>
    <t>55.00</t>
  </si>
  <si>
    <t>240</t>
  </si>
  <si>
    <t>Porcentaje de cumplimiento en la elaboración y seguimiento del Programa Anual 2021 del IFT</t>
  </si>
  <si>
    <t xml:space="preserve">Porcentaje de cumplimiento de las actividades de promoción de la igualdad de género, diversidad e inclusión </t>
  </si>
  <si>
    <t>53.54</t>
  </si>
  <si>
    <t>Porcentaje del personal del IFT, desagregado por sexo, que cumplió con un mínimo de 4 horas de capacitación en</t>
  </si>
  <si>
    <t xml:space="preserve"> Secretaria de Instituto Federal de Telecomunicaciones </t>
  </si>
  <si>
    <t xml:space="preserve"> Al interior del Instituto Federal de Telecomunicaciones es necesario capacitar al personal en materia de Igualdad, Diversidad e Inclusión con el fin de integrar en la cultura organizacional los valores de respeto, tolerancia, igualdad, fraternidad, no discriminación, etc. Como parte de las acciones para generar mayor conciencia en el personal, los últimos cinco años, el Instituto ha organizado una serie de eventos en el marco de la Conmemoración del Día Internacional de la Mujer, a lo que se le denomina la ?Semana de las Mujeres IFT? Asimismo como parte de las acciones para generar mayor conciencia en el personal, el Instituto organiza una serie de eventos en el marco de los temas de igualdad de género, diversidad e inclusión como son: la semana de la diversidad sexual, conmemoración del 25 de noviembre (Día internacional de la eliminación de la violencia contra las mujeres), la vinculación con instituciones nacionales e internacionales, así como otros eventos, que tengan como objetivo el promover la reducción de brechas entre mujeres y hombres, y otros grupos históricamente discriminados, en el sector de las telecomunicaciones y la radiodifusión. Como parte del funcionamiento y labor de la Unidad de Género del Instituto es necesario desarrollar y dar seguimiento a un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el cual se denomina ?Programa Anual para la Promoción de la Igualdad de Género, Diversidad e Inclusión 2021?.  </t>
  </si>
  <si>
    <t>1384</t>
  </si>
  <si>
    <t>3747</t>
  </si>
  <si>
    <t>720</t>
  </si>
  <si>
    <t>537</t>
  </si>
  <si>
    <t>(Unidad de Administración)</t>
  </si>
  <si>
    <t>9.2</t>
  </si>
  <si>
    <t>Instituto Federal de Telecomunicaciones</t>
  </si>
  <si>
    <t>43</t>
  </si>
  <si>
    <t>2.30</t>
  </si>
  <si>
    <t>4.57</t>
  </si>
  <si>
    <t>UR: AYJ</t>
  </si>
  <si>
    <t>7.77</t>
  </si>
  <si>
    <t>AYJ</t>
  </si>
  <si>
    <t>Porcentaje de acciones de difusión sobre información de los derechos de las víctimas y promoción de medidas de</t>
  </si>
  <si>
    <t>Porcentaje de avance en la generación investigaciones, diagnósticos entre otros documentos similares con</t>
  </si>
  <si>
    <t>Porcentaje de personal del servicio público capacitado en el marco Programa Estratégico de profesionalización</t>
  </si>
  <si>
    <t>Porcentaje de personal del servicio público capacitado en el marco del Programa estratégico de profesionalización</t>
  </si>
  <si>
    <t xml:space="preserve"> AYJ- Comisión Ejecutiva de Atención a Víctimas </t>
  </si>
  <si>
    <t xml:space="preserve"> Conforme lo dispuesto en instrumentos internacionales y nacionales sobre los derechos humanos, la CEAV reconoce que, para asegurar a las víctimas del delito y de violaciones a derechos humanos el acceso a los servicios de asistencia, protección, atención, verdad, justicia, y reparación integral, es indispensable capacitar a su personal respecto a los enfoques de género, diferencial y especializados y de derechos humanos.  En concordancia con este principio, para el presente ejercicio fiscal, la CEAV se ha propuesto realizar acciones de capacitación dirigidas a las personas que laboran en esta institución, con particular interés en aquellas que, por su competencia, tienen un trato directo o proporcionan servicios a las víctimas. Este personal se desempeña fundamentalmente en las áreas de atención de trabajo social, psicológica y jurídica. El área de primer contacto es estratégica para asegurar la atención digna, con calidad y efectiva, toda vez que es la primera puerta a la cual acuden las víctimas.  Con las acciones de capacitación se espera mejorar y fortalecer los servicios que se proporcionan a las víctimas en los Centros de Atención Integral de la CEAV que se ubican en las 32 entidades federativas del país, y con ello, contribuir al pleno ejercicio de los derechos de las victimas del delito o de violaciones de derechos humanos.  </t>
  </si>
  <si>
    <t>173</t>
  </si>
  <si>
    <t>(Comisión Ejecutiva de Atención a Víctimas)</t>
  </si>
  <si>
    <t>7.7</t>
  </si>
  <si>
    <t>Atención a Víctimas</t>
  </si>
  <si>
    <t>E033</t>
  </si>
  <si>
    <t>Entidades no Sectorizadas</t>
  </si>
  <si>
    <t>47</t>
  </si>
  <si>
    <t>210.44</t>
  </si>
  <si>
    <t>319.34</t>
  </si>
  <si>
    <t>420.29</t>
  </si>
  <si>
    <t>UR: HHG</t>
  </si>
  <si>
    <t>444.58</t>
  </si>
  <si>
    <t>HHG</t>
  </si>
  <si>
    <t>Porcentaje de insumos enviados a las IMEF para apoyar en la elaboración de productos derivados de los proyectos en el marco del FOBAM 2021</t>
  </si>
  <si>
    <t>Porcentaje de sesiones ordinarias y de reuniones de trabajo de las comisiones del Sistema Nacional para la Igualdad entre Mujeres y Hombres realizadas con respecto a las programadas.</t>
  </si>
  <si>
    <t>66.67</t>
  </si>
  <si>
    <t>Porcentaje de avance en las acciones de promoción de la Norma Mexicana NMX-R-025-SCFI-2015 en Igualdad Laboral y No Discriminación</t>
  </si>
  <si>
    <t>138.25</t>
  </si>
  <si>
    <t>Porcentaje de personas certificadas en estándares para la igualdad de género.</t>
  </si>
  <si>
    <t>83.33</t>
  </si>
  <si>
    <t>Porcentaje de personas capacitadas en igualdad de género presencialmente y en línea</t>
  </si>
  <si>
    <t>33.33</t>
  </si>
  <si>
    <t>Porcentaje de cumplimiento de los acuerdos del Sistema Nacional para las Igualdad entre Mujeres y Hombres, en donde el Inmujeres es la institución responsable</t>
  </si>
  <si>
    <t xml:space="preserve"> HHG- Instituto Nacional de las Mujeres </t>
  </si>
  <si>
    <t xml:space="preserve"> Aun cuando el Estado mexicano ha construido un marco normativo sólido para la protección de los derechos humanos de las mujeres y ha institucionalizado una Política Nacional para la igualdad entre mujeres y hombres, todavía prevalece un significativo rezago en la condición social y económica de las mujeres; se han profundizado las desigualdades entre mujeres y hombres en todos los ámbitos de la vida política, económica, social y cultural; además de enfrentar en la actualidad, una creciente violencia. En síntesis, aún no se logra garantizar los derechos humanos de las mujeres y de las niñas en México. </t>
  </si>
  <si>
    <t>(Instituto Nacional de las Mujeres)</t>
  </si>
  <si>
    <t>444.5</t>
  </si>
  <si>
    <t>Fortalecimiento de la Igualdad Sustantiva entre Mujeres y Hombres</t>
  </si>
  <si>
    <t>P010</t>
  </si>
  <si>
    <t>354.86</t>
  </si>
  <si>
    <t>362.96</t>
  </si>
  <si>
    <t>363.92</t>
  </si>
  <si>
    <t>365.35</t>
  </si>
  <si>
    <t>95.46</t>
  </si>
  <si>
    <t>96.03</t>
  </si>
  <si>
    <t>96.00</t>
  </si>
  <si>
    <t>Porcentaje de Mecanismos para el Adelanto de las Mujeres con Convenios Específicos de Colaboración formalizados para la ejecución de los proyectos</t>
  </si>
  <si>
    <t>98.60</t>
  </si>
  <si>
    <t>Porcentaje de recurso transferido a los Mecanismos para el Adelanto de las Mujeres en relación con el presupuesto modificado del Programa</t>
  </si>
  <si>
    <t xml:space="preserve"> 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</si>
  <si>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365.3</t>
  </si>
  <si>
    <t>Fortalecimiento a la Transversalidad de la Perspectiva de Género</t>
  </si>
  <si>
    <t>S010</t>
  </si>
  <si>
    <t>150.43</t>
  </si>
  <si>
    <t>171.22</t>
  </si>
  <si>
    <t>195.08</t>
  </si>
  <si>
    <t>UR: AYB</t>
  </si>
  <si>
    <t>171.29</t>
  </si>
  <si>
    <t>28.67</t>
  </si>
  <si>
    <t>32.86</t>
  </si>
  <si>
    <t>AYB</t>
  </si>
  <si>
    <t>Acción 261- Porcentaje de mujeres indígenas y afromexicanas beneficiadas por el Programa</t>
  </si>
  <si>
    <t>42.51</t>
  </si>
  <si>
    <t>43.71</t>
  </si>
  <si>
    <t>48.40</t>
  </si>
  <si>
    <t>Acción 207 - Porcentaje de mujeres indígenas y afromexicanas beneficiadas por el Programa</t>
  </si>
  <si>
    <t xml:space="preserve"> AYB- Instituto Nacional de los Pueblos Indígenas </t>
  </si>
  <si>
    <t xml:space="preserve"> Los componentes del Programa no sólo buscan responder a las condiciones de pobreza, marginación y exclusión de los pueblos y las comunidades indígenas y afromexicanas, sino proponen hacerlo con un enfoque de derechos, lo que implica que se debe superar la visión asistencialista dando cauce a la generación de capacidades, la ampliación de libertades y el fortalecimiento del sujeto social. En otros términos, el ejercicio pleno de derechos nos llevará a superar las condiciones estructurales de pobreza en las que han vivido dichos pueblos. Por lo que, entre otras, se impulsan acciones tendientes a mejorar las condiciones de las mujeres indígenas y afromexicanas. </t>
  </si>
  <si>
    <t>8668</t>
  </si>
  <si>
    <t>22157</t>
  </si>
  <si>
    <t>24015</t>
  </si>
  <si>
    <t>47653</t>
  </si>
  <si>
    <t>(Instituto Nacional de los Pueblos Indígenas)</t>
  </si>
  <si>
    <t>171.2</t>
  </si>
  <si>
    <t>Programa para el Bienestar Integral de los Pueblos Indígenas</t>
  </si>
  <si>
    <t>S249</t>
  </si>
  <si>
    <t>7.03</t>
  </si>
  <si>
    <t>7.04</t>
  </si>
  <si>
    <t>9.64</t>
  </si>
  <si>
    <t>UR: 210</t>
  </si>
  <si>
    <t>1.11</t>
  </si>
  <si>
    <t>7.51</t>
  </si>
  <si>
    <t>7.59</t>
  </si>
  <si>
    <t>15.49</t>
  </si>
  <si>
    <t>17.34</t>
  </si>
  <si>
    <t>210</t>
  </si>
  <si>
    <t>Porcentaje de niñas y jóvenes que forman parte de las agrupaciones musicales comunitarias.</t>
  </si>
  <si>
    <t>145.00</t>
  </si>
  <si>
    <t>Porcentaje de participación de mujeres artistas en las actividades culturales y artísticas</t>
  </si>
  <si>
    <t>217.50</t>
  </si>
  <si>
    <t>Porcentaje de participación de agentes culturales mujeres enfocadas en la producción, gestión, presentación y/o promoción artística.</t>
  </si>
  <si>
    <t>503.00</t>
  </si>
  <si>
    <t>Avance porcentual de las acciones o actividades cuyo contenido toca o gira en torno a la igualdad de género, sus derivaciones, oportunidades y problemáticas</t>
  </si>
  <si>
    <t xml:space="preserve"> E00- Instituto Nacional de Bellas Artes y Literatura  Secretaria de Cultura </t>
  </si>
  <si>
    <t xml:space="preserve"> Históricamente el arte ha sido el espacio donde se expresan con mayor fuerza el germen de los movimientos sociales o de las más grandes transformaciones del mundo. A veces es el arte el que cambia en sí mismo, en relación con su propia dinámica y autonomía y otras veces, es donde se muestran con mayor profundidad los dilemas y contradicciones de esos momentos de cambio. Por ello, la programación de acciones o actividades en torno a la igualdad de género, sus problemáticas y derivaciones es necesaria para repensarnos como sociedad, de cara al presente y al futuro. Se trata, por un lado, de estimular desde el mundo simbólico de la música, la danza, el teatro, la literatura, la ópera y las artes visuales reflexiones para lograr deconstruir las bases sobre las cuales las desigualdades entre hombres y mujeres existen, y por otro lado, de visibilizar el trabajo hecho e interpretado por mujeres es espacios libres de violencia, acoso y hostigamiento. En términos generales, la programación de las coordinaciones nacionales y grupos artísticos no solamente contempla que haya paridad de género en los proyectos programados, sino que se enfatiza un absoluto rechazo a discursos misóginos o discriminatorios en las propuestas. Al contrario, los centros de trabajo adscritos a la Subdirección General de Bellas Artes y a la Subdirección General de Patrimonio Artístico promueven cada vez más actividades que contribuyen a reflexionar sobre la desigualdad de género, los problemas a los que las mujeres deben enfrentarse en diversos contextos, y los posibles escenarios futuros a los que deseablemente como sociedad se puede aspirar y llegar.  Los registros de control escolar de las Agrupaciones Musicales Comunitarias reportan 2,580 niñas y jóvenes (mujeres) beneficiadas directamente con las actividades desarrolladas en este periodo, de un total de 5,058 integrantes.  No se ha podido incrementar el porcentaje de niñas ya que no ha sido posible lanzar convocatorias para el ingreso a las agrupaciones, derivado de la pandemia por covid 19  y las medidas sanitarias.  </t>
  </si>
  <si>
    <t>45482</t>
  </si>
  <si>
    <t>46430</t>
  </si>
  <si>
    <t>75826</t>
  </si>
  <si>
    <t>19695</t>
  </si>
  <si>
    <t>(Dirección General del Centro Nacional de las Artes)</t>
  </si>
  <si>
    <t>(Instituto Nacional de Bellas Artes y Literatura)</t>
  </si>
  <si>
    <t>18.4</t>
  </si>
  <si>
    <t>Desarrollo Cultural</t>
  </si>
  <si>
    <t>E011</t>
  </si>
  <si>
    <t>Cultura</t>
  </si>
  <si>
    <t>48</t>
  </si>
  <si>
    <t>3.62</t>
  </si>
  <si>
    <t>3.20</t>
  </si>
  <si>
    <t>Porcentaje de becas que se otorgan a estudiantes en las escuelas del INBAL para su formación artística</t>
  </si>
  <si>
    <t xml:space="preserve"> E00- Instituto Nacional de Bellas Artes y Literatura </t>
  </si>
  <si>
    <t xml:space="preserve">  Para el año 2021, se disminuyó el presupuesto asignado para el Programa de Becas INBAL, por un monto de $904,654.00 pesos, lo que representó un 20% menos con relación al año inmediato anterior, lo que implico que se destinará un número menor de becas.   Cabe destacar que los montos asignados para cada modalidad de becas, no podían ser disminuidos en virtud de que estos fueron dados a conocer en las Reglas de Operación publicados en el Diario Oficial de la Federación el 2 de febrero del presente año.  </t>
  </si>
  <si>
    <t>4603</t>
  </si>
  <si>
    <t>4789</t>
  </si>
  <si>
    <t>3.6</t>
  </si>
  <si>
    <t>Programa Nacional de Becas Artísticas y Culturales</t>
  </si>
  <si>
    <t>S303</t>
  </si>
  <si>
    <t>37.02</t>
  </si>
  <si>
    <t>47.14</t>
  </si>
  <si>
    <t>67.14</t>
  </si>
  <si>
    <t>UR: 601</t>
  </si>
  <si>
    <t>1.24</t>
  </si>
  <si>
    <t>2.14</t>
  </si>
  <si>
    <t>46.15</t>
  </si>
  <si>
    <t>64.80</t>
  </si>
  <si>
    <t>601</t>
  </si>
  <si>
    <t>Porcentaje de niñas, niños y adolescentes localizados respecto del total cuya desaparición fue difundida mediante alertas y prealertas.</t>
  </si>
  <si>
    <t>Porcentaje de cumplimiento de las actividades de capacitación y prevención realizadas respecto de total de actividades de capacitación y prevención programadas a realizar.</t>
  </si>
  <si>
    <t>49.42</t>
  </si>
  <si>
    <t>73.44</t>
  </si>
  <si>
    <t>Porcentaje de servicios otorgados por la FEVIMTRA a mujeres, niñas, niños y adolescentes víctimas de violencia de género y trata de personas en 2021.</t>
  </si>
  <si>
    <t>25.41</t>
  </si>
  <si>
    <t>12.16</t>
  </si>
  <si>
    <t>14.80</t>
  </si>
  <si>
    <t>Porcentaje de carpetas de investigación atendidas respecto de las carpetas de investigación en trámite en materia del orden federal por delitos de violencia contra las mujeres y trata de personas, en 2021.</t>
  </si>
  <si>
    <t xml:space="preserve">Porcentaje de aprobación de servidores/as públicos/as de los tres ámbitos de gobierno de nivel medio y alto, que asistieron a cursos de derechos humanos y/o antropología social con perspectiva de género de las personas indígenas y afromexicanas, en 2021. </t>
  </si>
  <si>
    <t>Porcentaje de acciones de difusión en derechos humanos y prevención de violencia de género en lengua materna, dirigidas a personas indígenas y afromexicanas, en 2021.</t>
  </si>
  <si>
    <t>Porcentaje de aprobación de personas indígenas y afromexicanas que asistieron a cursos de derechos humanos y violencia de género, en 2021.</t>
  </si>
  <si>
    <t>Porcentaje de aprobación de servidores/as públicos/as de los tres niveles de gobierno que asistieron a cursos de derechos humanos y/o antropología social con perspectiva de género de las personas indígenas y afromexicanas, en 2021.</t>
  </si>
  <si>
    <t>Porcentaje de avance del proyecto piloto de contención y acompañamiento psicológico, con perspectiva de género, para personal de la FGR, en 2021.</t>
  </si>
  <si>
    <t>91.97</t>
  </si>
  <si>
    <t>Grado de satisfacción de las y los participantes en las actividades de difusión organizadas por la UIG, para promover el conocimiento y la reflexión sobre temas de su competencia.</t>
  </si>
  <si>
    <t>Porcentaje de servidores/as públicos/as que aprobaron la capacitación especializada dirigida a personal de la Coordinación de Servicios Periciales de la Fiscalía General de la República.</t>
  </si>
  <si>
    <t>Porcentaje de servidores/as públicos/as que aprobaron el curso de argumentación jurídica y/o investigación y litigación con perspectiva de género.</t>
  </si>
  <si>
    <t xml:space="preserve"> Secretaria de Fiscalía General de la República </t>
  </si>
  <si>
    <t xml:space="preserve"> La Fiscalía General de la República está consciente que las personas indígenas constituyen uno de los sectores de la sociedad mexicana que requiere mayor atención para su desarrollo económico, político, social y cultural. Asimismo, son preocupantes las barreras del aislamiento que sufren las personas indígenas y los obstáculos que enfrentan para que les sea aplicada la ley de forma correcta, el primero sin duda alguna es la insuficiencia de intérpretes en las 364 variantes lingüísticas que existen; otro problema, es la lejanía de las comunidades indígenas respecto a la ubicación de las instituciones de procuración de justicia lo que genera que la población indígena no denuncie. De igual forma, la falta de sensibilización de las personas servidoras públicas encargadas de la persecución e investigación de los delitos en el trato con las personas indígenas provoca la desconfianza de la población indígena para presentarse en las instituciones de procuración de justicia. Por otra parte, la Unidad de Igualdad de Género es la instancia designada para incorporar la perspectiva de género y el enfoque de igualdad en la FGR; entre las problemáticas que atiende están las definidas en función de las observaciones del CoCEDAW, por ejemplo: la obligación del Estado mexicano de velar que se capacite a fiscales, agentes de policía y funcionarios/as encargados/as de hacer cumplir la ley, acerca de los derechos de la mujer y la igualdad de género. Respecto de la capacitación, la proporción de personal que no ha recibido capacitación en género en la FGR oscila entre el 45% y 50% del total; además, según los resultados de la evaluación hecha por la UIG en 2019, se presenta un bajo nivel de conocimientos de quienes ya han tomado capacitación.  La violencia de género (mujeres, adolescentes y niñas) y los delitos en materia de trata de personas, competencia de la Fiscalía Especial para los Delitos de Violencia contra las Mujeres y Trata de Personas. (FEVIMTRA), tienen su origen en la discriminación contra las mujeres y las desigualdades de género. La FEVIMTRA investiga y persigue la comisión de estos delitos, proporciona atención integral a las víctimas y ejecuta acciones de política pública para la capacitación a servidoras y servidores públicos, así como a la población a fin de contribuir a la prevención y alentar su denuncia, al proporcionar información de manera presencial y por medio de acciones de difusión contra la violencia de género y la trata de personas. </t>
  </si>
  <si>
    <t>634</t>
  </si>
  <si>
    <t>1058</t>
  </si>
  <si>
    <t>1879</t>
  </si>
  <si>
    <t>2479</t>
  </si>
  <si>
    <t>(Fiscalía Especializada en materia de Derechos Humanos)</t>
  </si>
  <si>
    <t>(Fiscalía Especializada en Delitos de Violencia Contra las Mujeres y Trata de Personas)</t>
  </si>
  <si>
    <t>69.2</t>
  </si>
  <si>
    <t>Investigar y perseguir los delitos cometidos en materia de derechos humanos</t>
  </si>
  <si>
    <t>E009</t>
  </si>
  <si>
    <t>Fiscalía General de la República</t>
  </si>
  <si>
    <t>49</t>
  </si>
  <si>
    <t>0.35</t>
  </si>
  <si>
    <t>UR: SKC</t>
  </si>
  <si>
    <t>SKC</t>
  </si>
  <si>
    <t>Porcentaje de servidoras públicas del Instituto Nacional de Ciencias Penales capacitadas, respecto del total de personal capacitado.</t>
  </si>
  <si>
    <t>3.65</t>
  </si>
  <si>
    <t>2.33</t>
  </si>
  <si>
    <t>10.60</t>
  </si>
  <si>
    <t>Porcentaje de cursos impartidos en materia de igualdad entre mujeres y hombres respecto a los cursos de capacitación programados por el INACIPE.</t>
  </si>
  <si>
    <t>Porcentaje de avance realizado del desarrollo de las investigaciones en temas relacionados con las ciencias penales y feminicidio e intervención de ONG´s en su prevención, respecto al avance programado.</t>
  </si>
  <si>
    <t xml:space="preserve"> SKC- Instituto Nacional de Ciencias Penales </t>
  </si>
  <si>
    <t xml:space="preserve"> La carencia de información que vincule las ciencias penales con temas de igualdad de género para las personas involucradas en la procuración de justicia, influye en el logro de una procuración de justicia eficaz y eficiente desde una perspectiva de género que ayude a consolidar el respeto a los derechos humanos. Por ello, el INACIPE contribuye a producir investigaciones académicas que vinculen los derechos humanos de las mujeres y la perspectiva de género en el marco de las ciencias penales. Asimismo, mediante las actividades educativas que realiza, contribuye a mejorar la capacitación y formación de las y los Agentes del Ministerio Público, las y los Policías Federales Ministeriales y demás personas servidoras públicas en temas referentes a la igualdad entre mujeres y hombres, erradicación de la violencia de género y cualquier forma de discriminación de género. </t>
  </si>
  <si>
    <t>382</t>
  </si>
  <si>
    <t>946</t>
  </si>
  <si>
    <t>344</t>
  </si>
  <si>
    <t>252</t>
  </si>
  <si>
    <t>(Instituto Nacional de Ciencias Penales)</t>
  </si>
  <si>
    <t>Realizar investigación académica en el marco de las ciencias penales</t>
  </si>
  <si>
    <t>2.95</t>
  </si>
  <si>
    <t>Porcentaje de avance en el diseño, preparación e integración de contenidos para cursos presenciales y a distancia dirigidos a personas operadoras del sistema de justicia penal electoral sobre el protocolo de actuación en materia de violencia política contra las mujeres en razón de género.</t>
  </si>
  <si>
    <t>Porcentaje de avance en la elaboración del protocolo de actuación ministerial en materia de violencia política contra las mujeres en razón de género.</t>
  </si>
  <si>
    <t>Porcentaje de avance de los contenidos realizados sobre violencia política contra las mujeres en razón de género, dirigidos a población indígena.</t>
  </si>
  <si>
    <t xml:space="preserve"> La Fiscalía Especializada en Delitos Electorales (FEDE) visibiliza la violencia política contra las mujeres como un tema institucional; la falta de difusión en esta materia atenta contra los derechos político-electorales de las mujeres y contra la democracia, provocando que menos mujeres estén en posibilidades de participar en la vida pública y política de nuestro país. En este contexto, a través de actividades de difusión y capacitación se busca cumplir el objetivo de sensibilizar y formar al personal sustantivo de la Fiscalía Electoral en la debida atención a las víctimas de violencia política por razón de género, también se considerará como un referente a la ciudadanía en general, así como a servidores/as públicos/as, con la finalidad de fomentar la cultura de la denuncia, prevenir y erradicar este tipo de violencia hacia las mujeres de México. </t>
  </si>
  <si>
    <t>(Fiscalía Especializada en materia de Delitos Electorales)</t>
  </si>
  <si>
    <t>2.9</t>
  </si>
  <si>
    <t>Investigar, perseguir y prevenir delitos del orden electoral</t>
  </si>
  <si>
    <t>1.34</t>
  </si>
  <si>
    <t>UR: 133</t>
  </si>
  <si>
    <t>93.66</t>
  </si>
  <si>
    <t>74.07</t>
  </si>
  <si>
    <t>85.00</t>
  </si>
  <si>
    <t>133</t>
  </si>
  <si>
    <t>Porcentaje de personas de la FGR que aprobaron las actividades académicas en materia de perspectiva de género, derechos humanos de las mujeres y violencia de género, respecto del total de personas asistentes a los cursos de capacitación en estas materias durante 2021.</t>
  </si>
  <si>
    <t xml:space="preserve"> Dentro de las obligaciones de las y los servidores públicos ante las víctimas, la Ley Orgánica de la Fiscalía General de la República señala que, en toda investigación y proceso penal, las y los Fiscales deben garantizar la perspectiva de género con estricto apego a los Derechos Humanos, bajo este supuesto, la falta de conocimiento en materia de Derechos Humanos de las Mujeres, así como en la atención a víctimas de violencia con Perspectiva de Género, repercute de manera significativa en los casos de desigualdad y discriminación en el ámbito de competencias del personal sustantivo de la Institución, por lo que la Dirección General de Formación Profesional tiene como objetivo proporcionar a las y los servidores públicos de esta Institución las herramientas necesarias que les permitan desarrollar sus funciones incorporando la Perspectiva de Género y los Derechos Humanos de las Mujeres, para una efectiva procuración de justicia.  </t>
  </si>
  <si>
    <t>589</t>
  </si>
  <si>
    <t>800</t>
  </si>
  <si>
    <t>765</t>
  </si>
  <si>
    <t>(Dirección General de Formación Profesional)</t>
  </si>
  <si>
    <t>1.3</t>
  </si>
  <si>
    <t>Promover la formación profesional y capacitación del capital humano</t>
  </si>
  <si>
    <t>0.85</t>
  </si>
  <si>
    <t>3.33</t>
  </si>
  <si>
    <t>UR: 811</t>
  </si>
  <si>
    <t>811</t>
  </si>
  <si>
    <t>Porcentaje de pago de inscripciones y colegiaturas a las y los hijos de servidoras y/o servidores públicos de la FGR, que hayan fallecido desempeñando funciones o tareas de combate a la delincuencia.</t>
  </si>
  <si>
    <t xml:space="preserve"> El personal con funciones de policía o apoyo directo al combate a la delincuencia adscrito a la Fiscalía General de la República desarrolla actividades que ponen en peligro su vida. Comúnmente, estas personas servidoras públicas son el principal sostén económico de sus familias. Ante el deceso de tales personas servidoras públicas, sus familias resienten un grave deterioro en sus ingresos económicos, entre los gastos más recurrentes de las personas referidas, se encuentra el pago por concepto de inscripción y colegiaturas de hijas e hijos. Por lo anterior, es necesario otorgar la ayuda económica extraordinaria para el pago de colegiaturas e inscripciones de las hijas y los hijos de personal sustantivo que haya desempeñado funciones de policía o de apoyo directo a las tareas de combate a la delincuencia y que haya fallecido en el desempeño de esas funciones, tal como lo establece el Acuerdo A/054/02 del Procurador General de la República. Dado que la mayor parte de los servidores públicos fallecidos son hombres, sus parejas, hijos e hijas quedan colocados en un estado emocional y económico inestable derivado de la pérdida, por lo que, con la ayuda económica otorgada se coadyuva a que las familias afectadas tengan este tipo de apoyo en la ausencia del padre fallecido en el desempeño de esas funciones. </t>
  </si>
  <si>
    <t>23</t>
  </si>
  <si>
    <t>26</t>
  </si>
  <si>
    <t>28</t>
  </si>
  <si>
    <t>27</t>
  </si>
  <si>
    <t>(Dirección General de Recursos Humanos y Organización)</t>
  </si>
  <si>
    <t>3.3</t>
  </si>
  <si>
    <t>UR: GYR</t>
  </si>
  <si>
    <t>GYR</t>
  </si>
  <si>
    <t>Cobertura de detección de primera vez de diabetes mellitus en población derechohabiente de 20 años y más</t>
  </si>
  <si>
    <t>Cobertura de mastografía de tamizaje de primera vez en mujeres entre 50 a 69 años</t>
  </si>
  <si>
    <t>Cobertura de tamizaje de primera vez de cáncer cérvico uterino a través de citología cervical en mujeres de 25 a</t>
  </si>
  <si>
    <t xml:space="preserve">  Proporción</t>
  </si>
  <si>
    <t>Proporción de Adolescentes Embarazadas de 10 a 19 años.</t>
  </si>
  <si>
    <t>63.70</t>
  </si>
  <si>
    <t>Porcentaje de entrevistas de consejería anticonceptiva</t>
  </si>
  <si>
    <t xml:space="preserve"> GYR- Instituto Mexicano del Seguro Social </t>
  </si>
  <si>
    <t xml:space="preserve"> Actualmente, el Instituto enfrenta el doble reto de tratar una población con enfermedades crónico-degenerativas y con las enfermedades infecciosas que compiten por los recursos de atención en los servicios de salud. Así, el IMSS tiene dos grandes objetivos: i) mejorar la atención sobre todo en el primer nivel para poder atender los enfermos agudos y ii)tener una estrategia frontal contra las enfermedades crónicas no transmisibles. En el IMSS, para el año 2016, la esperanza de vida al nacer fue de 78.07 años. Por otra parte, según el estudio de carga de las enfermedades en las delegaciones del IMSS 2015, con publicación 2018, para este año se perdieron un total de 11 102 974 AVISA (Años de Vida Saludable Perdidos), con una tasa de 208.4 por 1,000 DH (Derechohabientes) por todas las causas, atribuyéndose a las ENT (Enfermedades No Transmisibles) el 81.4% del total con tasa de 169.6 por 1,000 DH (9 038 332 AVISA), seguido por el grupo de enfermedades transmisibles, condiciones maternas, perinatales y nutricionales con 1 043 638 y el grupo de lesiones con 1,021,004 AVISA. En materia de promoción de la salud, prevención y detección de enfermedades en 2020, la cobertura de Atención Integral PREVENIMSS fue de 43.5%, lo que permitió que 22,184,241 derechohabientes recibieran sus acciones de nutrición, prevención, protección específica, detección oportuna, salud reproductiva y educativas, que le corresponden según su grupo de edad y sexo, cifra menor a la registrada en el mismo período del año anterior (27,358,186). Las coberturas obtenidas por grupo de edad fueron: Niños (54.30%), Adolescentes (37.87%), Mujeres (41.07%), Hombres (43.77%), Adultos mayores (42.53%). Es importante señalar que no se observan incrementos en las coberturas, ya que debido a la emergencia sanitaria COVID-19, se ha incrementado la baja asistencia a los servicios preventivos. </t>
  </si>
  <si>
    <t>15250271</t>
  </si>
  <si>
    <t>40237559</t>
  </si>
  <si>
    <t>(Instituto Mexicano del Seguro Social)</t>
  </si>
  <si>
    <t>E001</t>
  </si>
  <si>
    <t>Instituto Mexicano del Seguro Social</t>
  </si>
  <si>
    <t>78.58</t>
  </si>
  <si>
    <t>88.80</t>
  </si>
  <si>
    <t xml:space="preserve">Porcentaje de madres trabajadoras beneficiarias mediante el servicio de guardería </t>
  </si>
  <si>
    <t>62.35</t>
  </si>
  <si>
    <t>76.47</t>
  </si>
  <si>
    <t>78.90</t>
  </si>
  <si>
    <t>Porcentaje de ocupación en guarderías</t>
  </si>
  <si>
    <t>26.26</t>
  </si>
  <si>
    <t>26.40</t>
  </si>
  <si>
    <t>Porcentaje de cobertura de la demanda del servicio de guarderías</t>
  </si>
  <si>
    <t xml:space="preserve"> El problema que da origen a la intervención gubernamental, a través del Programa Presupuestario E007 Servicios de Guardería, se percibe como que las personas trabajadoras con hijos menores de 4 años no puede permanecer en el mercado laboral formal, por lo que el objetivo del programa se enfoca en contribuir a promover el acceso de las personas al trabajo remunerado, empleo decente y recursos productivos, en un marco de igualdad, mediante el otorgamiento de los servicios de guardería, entendido este último como un derecho laboral y se complementa con el derecho social que tienen sus hijos a acceder a los servicios de cuidado y atención que se ofrecen en las guarderías. Conforme al artículo 201 de la Ley del Seguro Social, El ramo de guarderías, cubre los cuidados, durante la jornada de trabajo, de las hijas y hijos en la primera infancia de las personas trabajadoras, mediante el otorgamiento del servicio de guardería. Este beneficio se podrá extender a los asegurados que por resolución judicial ejerzan la patria potestad y la custodia de un menor, siempre y cuando estén vigentes en sus derechos ante el instituto y no puedas proporcionar la atención y cuidado al menor. El servicio se otorga a los menores desde la edad de cuarenta y tres días hasta que cumplan cuatro años </t>
  </si>
  <si>
    <t>82363</t>
  </si>
  <si>
    <t>75608</t>
  </si>
  <si>
    <t>253363</t>
  </si>
  <si>
    <t>Servicios de guardería</t>
  </si>
  <si>
    <t>E007</t>
  </si>
  <si>
    <t>5.50</t>
  </si>
  <si>
    <t>Promedio de atenciones prenatales por embarazada</t>
  </si>
  <si>
    <t>Oportunidad de inicio de la vigilancia prenatal</t>
  </si>
  <si>
    <t xml:space="preserve"> No todas las mujeres embarazadas acuden dentro de las primeras 13 semanas y 6 días de gestación a la vigilancia prenatal para identificar tempranamente factores de riesgo y/o complicaciones en el binomio madre-hijo. No siempre la mujer embarazada acude a su consulta prenatal para favorecer la oportunidad de brindarle acciones preventivas, educativas y asistenciales para el autocuidado de la salud del binomio. </t>
  </si>
  <si>
    <t>307994</t>
  </si>
  <si>
    <t>536881</t>
  </si>
  <si>
    <t>20.75</t>
  </si>
  <si>
    <t>39.61</t>
  </si>
  <si>
    <t>53.51</t>
  </si>
  <si>
    <t>UR: GYN</t>
  </si>
  <si>
    <t>52.87</t>
  </si>
  <si>
    <t>90.90</t>
  </si>
  <si>
    <t>GYN</t>
  </si>
  <si>
    <t xml:space="preserve">Porcentaje de estrategias transversales en materia de equidad de género instrumentadas en las Unidades Administrativas del Instituto  </t>
  </si>
  <si>
    <t>90.10</t>
  </si>
  <si>
    <t xml:space="preserve">Porcentaje de Unidades Administrativas del Instituto que incorporan estrategias transversales en materia de equidad de género en sus actividades.  </t>
  </si>
  <si>
    <t>15.73</t>
  </si>
  <si>
    <t xml:space="preserve">Porcentaje de trabajadores que recibieron información en materia de igualdad, no discriminación y de acceso a las mujeres a una vida libre de violencia realizadas en las Unidades Médicas y Administrativas del Instituto  </t>
  </si>
  <si>
    <t>13.67</t>
  </si>
  <si>
    <t xml:space="preserve">Porcentaje de pláticas de sensibilización y formación en materia de igualdad, no discriminación y de acceso a las mujeres a una vida libre de violencia realizadas  </t>
  </si>
  <si>
    <t>Porcentaje de materiales de difusión elaborados sobre el tema de igualdad, no discriminación y de acceso a las mujeres a una vida libre de violencia realizados</t>
  </si>
  <si>
    <t>Porcentaje de Enlaces de Igualdad de Género capacitados</t>
  </si>
  <si>
    <t xml:space="preserve"> GYN- Instituto de Seguridad y Servicios Sociales de los Trabajadores del Estado </t>
  </si>
  <si>
    <t xml:space="preserve"> Las personas trabajadoras del ISSSTE no cuentan con información sobre temas en materia de igualdad y no discriminación entre hombres y mujeres. </t>
  </si>
  <si>
    <t>178</t>
  </si>
  <si>
    <t>514</t>
  </si>
  <si>
    <t>4000</t>
  </si>
  <si>
    <t>8000</t>
  </si>
  <si>
    <t>(Instituto de Seguridad y Servicios Sociales de los Trabajadores del Estado)</t>
  </si>
  <si>
    <t>52.8</t>
  </si>
  <si>
    <t>Equidad de Género</t>
  </si>
  <si>
    <t>Instituto de Seguridad y Servicios Sociales de los Trabajadores del Estado</t>
  </si>
  <si>
    <t>51</t>
  </si>
  <si>
    <t>250.07</t>
  </si>
  <si>
    <t>404.10</t>
  </si>
  <si>
    <t>567.21</t>
  </si>
  <si>
    <t>547.84</t>
  </si>
  <si>
    <t>2.70</t>
  </si>
  <si>
    <t>Promedio de consultas por mujer embarazada</t>
  </si>
  <si>
    <t xml:space="preserve"> Programa orientado a la prevención de enfermedades, la promoción de la salud y la rehabilitación. </t>
  </si>
  <si>
    <t>39103</t>
  </si>
  <si>
    <t>57189</t>
  </si>
  <si>
    <t>547.8</t>
  </si>
  <si>
    <t>Prevención y Control de Enfermedades</t>
  </si>
  <si>
    <t>E043</t>
  </si>
  <si>
    <t>11.72</t>
  </si>
  <si>
    <t>UR: T9N</t>
  </si>
  <si>
    <t>379.00</t>
  </si>
  <si>
    <t>165.00</t>
  </si>
  <si>
    <t>660.00</t>
  </si>
  <si>
    <t>T9N</t>
  </si>
  <si>
    <t>I5. Total de servicios de atención inmediata otorgados en el Centro de Atención y Bienestar Laboral y de Género en el 2021</t>
  </si>
  <si>
    <t>245.00</t>
  </si>
  <si>
    <t>I4. Total de trabajadoras y trabajadores que recibieron servicios de atención inmediata en el Centro de Atención y Bienestar Laboral y de Género en el 2021</t>
  </si>
  <si>
    <t>I3. Total de trabajadoras que concluyeron el proceso en la Estrategia de Mentorías respecto al total de trabajadoras inscritas en dicha Estrategia</t>
  </si>
  <si>
    <t>173.00</t>
  </si>
  <si>
    <t>3,000.00</t>
  </si>
  <si>
    <t>I2. Total de trabajadoras y trabajadores que obtuvieron constancia de conclusión de los cursos de capacitación en materia de igualdad, inclusión, no discriminación, violencia laboral, acoso sexual y hostigamiento sexual y laboral realizadas en 2021, respecto al total de las y los trabajadores inscritos en los cursos en el periodo</t>
  </si>
  <si>
    <t>I1. Total de actividades de sensibilización realizadas en materia de inclusión, igualdad de género, no discriminación y acceso de las mujeres a una vida libre de violencia con respecto al total de actividades programadas en el periodo</t>
  </si>
  <si>
    <t xml:space="preserve"> T9N- Pemex Corporativo </t>
  </si>
  <si>
    <t xml:space="preserve"> Petróleos Mexicanos se constituyó como una empresa mayormente masculinizada, debido a su campo de acción dentro del sector energético y a la existencia tradicional de roles y estereotipos de género. Un mecanismo que está fuertemente legitimados al interior de Pemex es la masculinización del rol laboral el cual se expresa, entre otras cosas, por los altos niveles de competitividad, la segregación ocupacional, que consiste en la concentración desproporcionada de mujeres en cierto tipo de ocupaciones y de hombres en otras; el bajo porcentaje de mujeres en puestos directivos, la estereotipación del rol laboral que marca cuales son los ?los empleos femeninos? y los ?masculinos?.El modelo de gestión que predomina en Pemex es un modelo ?gerencial?, muy estratificado.  La empresa tiene aún una presencia limitada de mujeres, solo el 17% de la plantilla laboral, lo que implica que es necesario implementar políticas internas que garanticen la igualdad de oportunidades y de resultados entre hombres y mujeres. En este sistema, los estereotipos de género se retroalimentan mutuamente, es decir los roles de hombres y mujeres se refuerzan en las dinámicas laborales e impiden la conciliación entre la vida personal-familiar y la laboral.  Si bien se han desarrollado estrategias de sensibilización sobre temas de discriminación, género, derechos humanos en la empresa, no se ha llegado a interiorizar estas políticas de igualdad, en las y los trabajadores para que empiecen a reconocer la importancia no solo de conocer los contenidos sino de incorporarlos a su vida cotidiana, tanto en el ámbito personal como laboral.  </t>
  </si>
  <si>
    <t>6044</t>
  </si>
  <si>
    <t>9781</t>
  </si>
  <si>
    <t>7560</t>
  </si>
  <si>
    <t>13440</t>
  </si>
  <si>
    <t>(Pemex Corporativo)</t>
  </si>
  <si>
    <t>11.7</t>
  </si>
  <si>
    <t>Petróleos Mexicanos</t>
  </si>
  <si>
    <t>0.36</t>
  </si>
  <si>
    <t>UR: TVV</t>
  </si>
  <si>
    <t>TVV</t>
  </si>
  <si>
    <t>Porcentaje del personal adscrito a la EPS Generación VI alcanzado por la campaña de difusión en temas de igualdad de género, erradicación de la violencia y no discriminación por género.</t>
  </si>
  <si>
    <t>Porcentaje de mujeres adscritas a la EPS Generación IV capacitadas en procesos sustantivos o técnicos.</t>
  </si>
  <si>
    <t xml:space="preserve"> TVV- CFE Consolidado </t>
  </si>
  <si>
    <t xml:space="preserve"> Al mes de abril del 2020, del total de personas que laboran en la CFE, 75% eran hombres y 25% mujeres. El porcentaje de mujeres se reduce notablemente en los niveles jerárquicos superiores,  así como en las áreas técnicas; al analizar la desagregación por sexo de algunas categorías de puestos al interior de la CFE se observa que hay subrepresentación de mujeres en la mayoría de estas áreas.    El hecho de contar con una empresa altamente masculinizada limita que las mujeres formen parte de temas y acciones de gran relevancia. En este sentido, se ha determinado que una de las estrategias a seguir para revertir este hecho y contar con más mujeres en sectores tan estratégicos es por medio de la capacitación. </t>
  </si>
  <si>
    <t>54</t>
  </si>
  <si>
    <t>295</t>
  </si>
  <si>
    <t>288</t>
  </si>
  <si>
    <t>(CFE Consolidado)</t>
  </si>
  <si>
    <t>Operación y mantenimiento de las centrales generadoras de energía eléctrica</t>
  </si>
  <si>
    <t>E561</t>
  </si>
  <si>
    <t>Comisión Federal de Electricidad</t>
  </si>
  <si>
    <t>53</t>
  </si>
  <si>
    <t>0.12</t>
  </si>
  <si>
    <t>Porcentaje del personal adscrito a la EPS Transmisión alcanzado por la campaña de difusión en temas de igualdad de género, erradicación de la violencia y no discriminación por género.</t>
  </si>
  <si>
    <t>Porcentaje de mujeres adscritas a la EPS Transmisión capacitadas en procesos sustantivos o técnicos.</t>
  </si>
  <si>
    <t xml:space="preserve"> Al mes de abril del 2020, del total de personas que laboran en la CFE, 75% eran hombres y 25% mujeres. El porcentaje de mujeres se reduce notablemente en los niveles jerárquicos superiores,  así como en las áreas técnicas; al analizar la desagregación por sexo de algunas categorías de puestos al interior de la CFE se observa que hay subrepresentación de mujeres en la mayoría de estas áreas.   El hecho de contar con una empresa altamente masculinizada limita que las mujeres formen parte de temas y acciones de gran relevancia. En este sentido, se ha determinado que una de las estrategias a seguir para revertir este hecho y contar con más mujeres en sectores tan estratégicos es por medio de la capacitación. </t>
  </si>
  <si>
    <t>2340</t>
  </si>
  <si>
    <t>Operación y mantenimiento de la Red Nacional de Transmisión</t>
  </si>
  <si>
    <t>E579</t>
  </si>
  <si>
    <t>1.21</t>
  </si>
  <si>
    <t>2.13</t>
  </si>
  <si>
    <t>4.00</t>
  </si>
  <si>
    <t>Porcentaje de mujeres adscritas a la EPS Distribución capacitadas en procesos sustantivos o técnicos.</t>
  </si>
  <si>
    <t>332</t>
  </si>
  <si>
    <t>2.1</t>
  </si>
  <si>
    <t>Operación y mantenimiento de la infraestructura del proceso de distribución de energía eléctrica</t>
  </si>
  <si>
    <t>E580</t>
  </si>
  <si>
    <t>0.5</t>
  </si>
  <si>
    <t>Porcentaje del personal adscrito a la EPS Suministrador de Servicios Básicos alcanzado por la campaña de difusión en temas de igualdad de género, erradicación de la violencia y no discriminación por género.</t>
  </si>
  <si>
    <t>1725</t>
  </si>
  <si>
    <t>4025</t>
  </si>
  <si>
    <t>Comercialización de energía eléctrica y productos asociados</t>
  </si>
  <si>
    <t>E581</t>
  </si>
  <si>
    <t>0.28</t>
  </si>
  <si>
    <t>Política</t>
  </si>
  <si>
    <t>Porcentaje de mujeres adscritas a la Dirección Coporativa de Operaciones capacitadas en procesos sustantivos o técnicos.</t>
  </si>
  <si>
    <t>Porcentaje del personal adscrito a la Dirección Corporativa de Operaciones alcanzado por la campaña de difusión en temas de igualdad de género, erradicación de la violencia y no discriminación por género.</t>
  </si>
  <si>
    <t>Capacitación a las mujeres adscritas a la Dirección Corporativa de Operaciones en procesos sustantivos o técnicos.</t>
  </si>
  <si>
    <t>Porcentaje del personal adscrito a la Oficina del Abogado General alcanzado por la campaña de difusión en temas de igualdad de género, erradicación de la violencia y no discriminación por género.</t>
  </si>
  <si>
    <t>Porcentaje del personal adscrito a la Coordinación de Comunicación Corporativa alcanzado por la campaña de difusión en temas de igualdad de género, erradicación de la violencia y no discriminación por género.</t>
  </si>
  <si>
    <t>524</t>
  </si>
  <si>
    <t>Prestación de servicios corporativos</t>
  </si>
  <si>
    <t>E582</t>
  </si>
  <si>
    <t>Porcentaje de mujeres adscritas a la Dirección Corporativa de Negocios Comerciales capacitadas en procesos sustantivos o técnicos.</t>
  </si>
  <si>
    <t>Porcentaje del personal adscrito a la Dirección Corporativa de Negocios Comerciales alcanzado por la campaña de difusión en temas de igualdad de género, erradicación de la violencia y no discriminación por género.</t>
  </si>
  <si>
    <t>Funciones en relación con Estrategias de Negocios Comerciales, así como potenciales nuevos negocios</t>
  </si>
  <si>
    <t>E585</t>
  </si>
  <si>
    <t>0.32</t>
  </si>
  <si>
    <t>Porcentaje del personal alcanzado en un área técnica por la campaña de difusión en temas de igualdad de género, erradicación de la violencia y no discriminación por género.</t>
  </si>
  <si>
    <t>Porcentaje de mujeres adscritas a un área técnica capacitadas en procesos sustantivos o técnicos.</t>
  </si>
  <si>
    <t>5.00</t>
  </si>
  <si>
    <t>Porcentaje del personal de la Dirección Corporativa de Administración alcanzado por la campaña de difusión en temas de igualdad de género, erradicación de la violencia y no discriminación por género.</t>
  </si>
  <si>
    <t>Porcentaje del personal adscrito a la  Dirección Corporativa de Planeación Estratégica alcanzado por la campaña de difusión en temas de igualdad de género, erradicación de la violencia y no discriminación por género.</t>
  </si>
  <si>
    <t>Porcentaje del personal adscrito a Auditoría Interna alcanzado por la campaña de difusión en temas de igualdad de género, erradicación de la violencia y no discriminación por género.</t>
  </si>
  <si>
    <t>10575</t>
  </si>
  <si>
    <t>4873</t>
  </si>
  <si>
    <t>754</t>
  </si>
  <si>
    <t>1409</t>
  </si>
  <si>
    <t>Porcentaje de mujeres adscritas a la Dirección Corporativa de Ingeniería y Proyectos de Infraestructura capacitadas en procesos sustantivos o técnicos.</t>
  </si>
  <si>
    <t>Porcentaje del personal adscrito a la Dirección Corporativa de Ingeniería y Proyectos de Infraestructura alcanzado en un área técnica por la campaña de difusión en temas de igualdad de género, erradicación de la violencia y no discriminación por género.</t>
  </si>
  <si>
    <t>546</t>
  </si>
  <si>
    <t>201</t>
  </si>
  <si>
    <t>Coordinación de las funciones y recursos para la infraestructura eléctrica</t>
  </si>
  <si>
    <t>P552</t>
  </si>
  <si>
    <t xml:space="preserve">Avance en los Programas Presupuestarios con Erogaciones para la Igualdad entre Mujeres y Hombres, Anexo 13, PEF 2021
    Periodo Enero - Septiembre  </t>
  </si>
  <si>
    <t>Presupuesto anual aprobado para el Programa presupuestario registrado en el Anexo 13 del PEF 2021</t>
  </si>
  <si>
    <t>UR: 220</t>
  </si>
  <si>
    <t>Servidores Públicos que participan en las platicas y/o recibieron un artículo promocional</t>
  </si>
  <si>
    <t>Porcentaje de servidores/as Públicos sensibilizados con la difusión de la información la LGIMH, Pro igualdad y LGAMVLV.</t>
  </si>
  <si>
    <t xml:space="preserve"> Secretaria de Comisión Reguladora de Energía </t>
  </si>
  <si>
    <t xml:space="preserve"> Son los principales rasgos distintivos de las situaciones de discriminación laboral que sufren las mujeres en la actualidad. Hombres y mujeres desempeñan roles diferentes tanto en el ámbito familiar como en el ámbito social y laboral. En el ámbito laboral se observa una clara segregación ocupacional (tanto horizontal como vertical) a la vez que importantes desigualdades salariales entre hombres y mujeres. Las consecuencias de estas diferencias laborales se manifiestan a todos los niveles: económico, social, laboral y familiar quedando siempre las mujeres en una situación de desventaja. </t>
  </si>
  <si>
    <t>182</t>
  </si>
  <si>
    <t>(Unidad de Planeación y Vinculación)</t>
  </si>
  <si>
    <t>Regulación y permisos de electricidad</t>
  </si>
  <si>
    <t>G001</t>
  </si>
  <si>
    <t>Comisión Reguladora de Energía</t>
  </si>
  <si>
    <t>45</t>
  </si>
  <si>
    <t>Regulación y permisos de Hidrocarburos</t>
  </si>
  <si>
    <t>G002</t>
  </si>
  <si>
    <t>UR: 500</t>
  </si>
  <si>
    <t>500</t>
  </si>
  <si>
    <t>Porcentaje de servidoras / es públicos de mando medio o superior capacitados en materia de género</t>
  </si>
  <si>
    <t>Porcentaje de servidoras/es públicos capacitados en materia de género, con calificación aprobatoria</t>
  </si>
  <si>
    <t xml:space="preserve"> Con las acciones implementadas se pretende sensibilizar a los servidores públicos de la CRE en temas de igualdad, no discriminación e inclusión, a fin de lograr convivencias sanas y respetuosas en cualquier ambiente; y a su vez fomentar el respeto de los derechos humanos, para atacar y disminuir la problemática de la brecha de género y evitar la desintegración del nucleo familiar.  </t>
  </si>
  <si>
    <t>98</t>
  </si>
  <si>
    <t>163</t>
  </si>
  <si>
    <t>268</t>
  </si>
  <si>
    <t>185</t>
  </si>
  <si>
    <t xml:space="preserve">  Comisión Federal de Electricidad   </t>
  </si>
  <si>
    <t xml:space="preserve">  Petróleos Mexicanos   </t>
  </si>
  <si>
    <t xml:space="preserve">  Instituto de Seguridad y Servicios Sociales de los Trabajadores del Estado   </t>
  </si>
  <si>
    <t xml:space="preserve">  Instituto Mexicano del Seguro Social   </t>
  </si>
  <si>
    <t xml:space="preserve">  Fiscalía General de la República   </t>
  </si>
  <si>
    <t xml:space="preserve">  Cultura   </t>
  </si>
  <si>
    <t xml:space="preserve">  Entidades no Sectorizadas   </t>
  </si>
  <si>
    <t xml:space="preserve">  Comisión Reguladora de Energía   </t>
  </si>
  <si>
    <t xml:space="preserve">  Instituto Federal de Telecomunicaciones   </t>
  </si>
  <si>
    <t xml:space="preserve">  Información Nacional Estadística y Geográfica   </t>
  </si>
  <si>
    <t xml:space="preserve">  Consejo Nacional de Ciencia y Tecnología   </t>
  </si>
  <si>
    <t xml:space="preserve">  Seguridad y Protección Ciudadana   </t>
  </si>
  <si>
    <t xml:space="preserve">  Comisión Nacional de los Derechos Humanos   </t>
  </si>
  <si>
    <t xml:space="preserve">  Instituto Nacional Electoral   </t>
  </si>
  <si>
    <t xml:space="preserve">  Turismo   </t>
  </si>
  <si>
    <t xml:space="preserve">  Bienestar   </t>
  </si>
  <si>
    <t xml:space="preserve">  Aportaciones a Seguridad Social   </t>
  </si>
  <si>
    <t xml:space="preserve">  Energía   </t>
  </si>
  <si>
    <t xml:space="preserve">  Medio Ambiente y Recursos Naturales   </t>
  </si>
  <si>
    <t xml:space="preserve">  Desarrollo Agrario, Territorial y Urbano   </t>
  </si>
  <si>
    <t xml:space="preserve">  Trabajo y Previsión Social   </t>
  </si>
  <si>
    <t xml:space="preserve">  Marina   </t>
  </si>
  <si>
    <t xml:space="preserve">  Salud   </t>
  </si>
  <si>
    <t xml:space="preserve">  Educación Pública   </t>
  </si>
  <si>
    <t xml:space="preserve">  Economía   </t>
  </si>
  <si>
    <t xml:space="preserve">  Comunicaciones y Transportes   </t>
  </si>
  <si>
    <t xml:space="preserve">  Agricultura yDesarrollo Rural   </t>
  </si>
  <si>
    <t xml:space="preserve">  Defensa Nacional   </t>
  </si>
  <si>
    <t xml:space="preserve">  Hacienda y Crédito Público   </t>
  </si>
  <si>
    <t xml:space="preserve">  Relaciones Exteriores   </t>
  </si>
  <si>
    <t xml:space="preserve">  Gobernación   </t>
  </si>
  <si>
    <t xml:space="preserve">  Poder Legislativo   </t>
  </si>
  <si>
    <t>Porcentaje respecto de su total</t>
  </si>
  <si>
    <t>TOTAL</t>
  </si>
  <si>
    <t>100 o más</t>
  </si>
  <si>
    <t>Más de 75
menos de
100</t>
  </si>
  <si>
    <t>Más de 50
hasta 75</t>
  </si>
  <si>
    <t>Hasta 50</t>
  </si>
  <si>
    <t>Sin avance</t>
  </si>
  <si>
    <t>Con avance</t>
  </si>
  <si>
    <t>Sin meta al
periodo
(N/A)</t>
  </si>
  <si>
    <t>Total</t>
  </si>
  <si>
    <t>Avance de los indicadores reportados respecto a la meta programada al período</t>
  </si>
  <si>
    <t>EVOLUCIÓN DE LAS EROGACIONES CORRESPONDIENTES AL ANEXO PARA LA IGUALDAD ENTRE MUJERES Y HOMBRES</t>
  </si>
  <si>
    <t>Tercer Trimestre de 2021</t>
  </si>
  <si>
    <t>Informes Sobre la Situación Económica, las Finanzas
Públicas y la Deuda Pública, Anexos</t>
  </si>
  <si>
    <t>Fuente: Dependencias y entidades de la Administración Pública Federal.</t>
  </si>
  <si>
    <t>2/ El presupuesto no se suma en el total por ser recursos propios.</t>
  </si>
  <si>
    <t>1/ Se presenta el monto total del Ramo 18, no obstante, para los totales del aprobado anual y autorizado anual no se suman 210,362.00 pesos, para el total del autorizado al periodo no se suman 188,702.00 pesos, y para el gasto pagado enero-septiembre no se suman 127,500.00 pesos, los cuales corresponden a recursos propios del programa presupuestario Dirección, coordinación y control de la operación del Sistema Eléctrico Nacional.</t>
  </si>
  <si>
    <t>n.a.</t>
  </si>
  <si>
    <t>(d)/(c)*100</t>
  </si>
  <si>
    <t>(d)/(b)*100</t>
  </si>
  <si>
    <t>(d)</t>
  </si>
  <si>
    <t>(c)</t>
  </si>
  <si>
    <t>(b)</t>
  </si>
  <si>
    <t>(a)</t>
  </si>
  <si>
    <t>Autorizado al
período</t>
  </si>
  <si>
    <t>Autorizado
anual</t>
  </si>
  <si>
    <t>Porcentaje de avance</t>
  </si>
  <si>
    <t>Gasto Pagado
Enero-septiembre</t>
  </si>
  <si>
    <t>Autorizado
al período</t>
  </si>
  <si>
    <t>Aprobado
anual</t>
  </si>
  <si>
    <t>Avance en el ejercicio del presupuesto</t>
  </si>
  <si>
    <t>Indicadores
Reportados</t>
  </si>
  <si>
    <t>Programas
Presupuestarios</t>
  </si>
  <si>
    <t>EVOLUCIÓN DE LAS EROGACIONES CORRESPONDIENTES AL ANEXO PARA LA IGUALDAD ENTRE MUJERES Y HOMBRES
(Pesos)</t>
  </si>
  <si>
    <t>S285</t>
  </si>
  <si>
    <t>Programa de Microcréditos para el Bienestar</t>
  </si>
  <si>
    <t>Fomentar la consolidación de las actividades productivas de las personas que cuenten (Modalidad Consolidación) o que inicien (Modalidad Mes 13 JCF) con un Micronegocio no agropecuario a través de una Tanda y, posteriormente, de apoyos mediante asesoría y capacitación. Los criterios de elegibilidad del Programa están regidos por el principio de igualdad y no discriminación, de conformidad con lo señalado en el artículo primero constitucional.</t>
  </si>
  <si>
    <t>600-Subsecretaría de Planeación, Evaluación y Desarrollo Regional</t>
  </si>
  <si>
    <t>Actividades de apoyo Administrativo</t>
  </si>
  <si>
    <t>Programa orientado a actividades de apoyo administrativo (servicios básicos, capacitación, vigilancia servicio de información en medios masivos, arrendamiento del inmueble) y Servicios Personales.</t>
  </si>
  <si>
    <t>Programa orientado a las actividades de apoyo a la función pública y buen gobierno.</t>
  </si>
  <si>
    <r>
      <t xml:space="preserve">Monto Aprobado </t>
    </r>
    <r>
      <rPr>
        <sz val="10"/>
        <rFont val="Montserrat"/>
      </rPr>
      <t xml:space="preserve">
(millones de pesos)</t>
    </r>
  </si>
  <si>
    <r>
      <t>Acciones realizadas en el periodo
UR:</t>
    </r>
    <r>
      <rPr>
        <sz val="10"/>
        <rFont val="Montserrat"/>
      </rPr>
      <t xml:space="preserve"> TVV
Se difundieron contenidos sobre las conductas y los mecanismos de atención del hostigamiento sexual y acoso sexual en la CFE; así como contenidos relacionados con los derechos de las madres trabajadoras y la importancia del ejercicio corresponsable de la paternidad. Se realizó material infográfico sobre las acciones realizadas por la Empresa para combatir cualquier tipo de discriminación por razón de género. Asimismo, se realizó el diseño editorial para la versión impresa del Programa de Igualdad de Género e Inclusión de la Comisión Federal de Electricidad 2020-2024 y el Manual para la Prevención, Atención y Sanción del Hostigamiento Sexual y Acoso Sexual en la Comisión Federal de Electricidad.;  Durante el tercer trimestre de 2021, la UGI generó 6,641 lugares de capacitación. Los eventos de capacitación realizados fueron: Los cursos Conceptos mínimos de género,¿Qué es el hostigamiento sexual y el acoso sexual?, Liderazgos con enfoque de género, Análisis de las masculinidades y su impa;  Se aprobó y publicó en la normateca institucional de CFE, el Manual de Integración y Funcionamiento de la Red de Enlaces para la Igualdad de Género de la CFE.     La UGI brindó orientación, acompañamiento y seguimiento en diversos casos por conductas relacionadas con hostigamiento/acoso sexual y violencia por razones de género.       La UGI, en colaboración con la EPS Generación VI, impartió de manera presencial el taller ?Igualdad de género y autogestión? como seguimiento a las del proyecto de electrificación con celdas solares en sistemas aislados de red eléctrica en comunidades de la zona de Zongolica, Veracruz.</t>
    </r>
  </si>
  <si>
    <r>
      <t>Justificación de diferencia de avances con respecto a las metas programadas
UR:</t>
    </r>
    <r>
      <rPr>
        <sz val="10"/>
        <rFont val="Montserrat"/>
      </rPr>
      <t xml:space="preserve"> TVV
No existe diferencia ya que los indicadores son anuales.</t>
    </r>
  </si>
  <si>
    <r>
      <t>Acciones de mejora para el siguiente periodo
UR:</t>
    </r>
    <r>
      <rPr>
        <sz val="10"/>
        <rFont val="Montserrat"/>
      </rPr>
      <t xml:space="preserve"> TVV
Sin información</t>
    </r>
  </si>
  <si>
    <r>
      <t>Acciones realizadas en el periodo
UR:</t>
    </r>
    <r>
      <rPr>
        <sz val="10"/>
        <rFont val="Montserrat"/>
      </rPr>
      <t xml:space="preserve"> TVV
Durante el tercer trimestre de 2021, la UGI generó 6,641 lugares de capacitación. Los eventos de capacitación realizados fueron: Los cursos Conceptos mínimos de género,¿Qué es el hostigamiento sexual y el acoso sexual?, Liderazgos con enfoque de género, Análisis de las masculinidades y su impacto en la CFE; las conferencias ¿Por qué tenemos que hablar de igualdad de género en la CFE?, Prevención del hostigamiento sexual y acoso sexual, El papel de la CFE en la construcción de un México más igualitario, Conductas que reproducen y refuerzan la discriminación de género en los espacios laborales; y el foro Prevención del hostigamiento sexual y acoso sexual.;  Se difundieron contenidos sobre las conductas y los mecanismos de atención del hostigamiento sexual y acoso sexual en la CFE; así como contenidos relacionados con los derechos de las madres trabajadoras y la importancia del ejercicio corresponsable de la paternidad. Se realizó material infográfico sobre las acciones realizadas por la ;  Se aprobó y publicó en la normateca institucional de CFE, el Manual de Integración y Funcionamiento de la Red de Enlaces para la Igualdad de Género de la CFE.     La UGI brindó orientación, acompañamiento y seguimiento en diversos casos por conductas relacionadas con hostigamiento/acoso sexual y violencia por razones de género.       La UGI, en colaboración con la EPS Generación VI, impartió de manera presencial el taller ?Igualdad de género y autogestión? como seguimiento a las del proyecto de electrificación con celdas solares en sistemas aislados de red eléctrica en comunidades de la zona de Zongolica, Veracruz.  </t>
    </r>
  </si>
  <si>
    <r>
      <t>Acciones realizadas en el periodo
UR:</t>
    </r>
    <r>
      <rPr>
        <sz val="10"/>
        <rFont val="Montserrat"/>
      </rPr>
      <t xml:space="preserve"> TVV
Se difundieron contenidos sobre las conductas y los mecanismos de atención del hostigamiento sexual y acoso sexual en la CFE; así como contenidos relacionados con los derechos de las madres trabajadoras y la importancia del ejercicio corresponsable de la paternidad. Se realizó material infográfico sobre las acciones realizadas por la Empresa para combatir cualquier tipo de discriminación por razón de género. Asimismo, se realizó el diseño editorial para la versión impresa del Programa de Igualdad de Género e Inclusión de la Comisión Federal de Electricidad 2020-2024 y el Manual para la Prevención, Atención y Sanción del Hostigamiento Sexual y Acoso Sexual en la Comisión Federal de Electricidad.    ;  Durante el tercer trimestre de 2021, la UGI generó 6,641 lugares de capacitación. Los eventos de capacitación realizados fueron: Los cursos Conceptos mínimos de género,¿Qué es el hostigamiento sexual y el acoso sexual?, Liderazgos con enfoque de género, Análisis de las masculinidades y su ;  Se aprobó y publicó en la normateca institucional de CFE, el Manual de Integración y Funcionamiento de la Red de Enlaces para la Igualdad de Género de la CFE.     La UGI brindó orientación, acompañamiento y seguimiento en diversos casos por conductas relacionadas con hostigamiento/acoso sexual y violencia por razones de género.       La UGI, en colaboración con la EPS Generación VI, impartió de manera presencial el taller ?Igualdad de género y autogestión? como seguimiento a las del proyecto de electrificación con celdas solares en sistemas aislados de red eléctrica en comunidades de la zona de Zongolica, Veracruz.    </t>
    </r>
  </si>
  <si>
    <r>
      <t>Justificación de diferencia de avances con respecto a las metas programadas
UR:</t>
    </r>
    <r>
      <rPr>
        <sz val="10"/>
        <rFont val="Montserrat"/>
      </rPr>
      <t xml:space="preserve"> TVV
Los indicadores son anuales, este trimestre no existe diferencia.</t>
    </r>
  </si>
  <si>
    <r>
      <t>Acciones realizadas en el periodo
UR:</t>
    </r>
    <r>
      <rPr>
        <sz val="10"/>
        <rFont val="Montserrat"/>
      </rPr>
      <t xml:space="preserve"> TVV
Se difundieron contenidos sobre las conductas y los mecanismos de atención del hostigamiento sexual y acoso sexual en la CFE; así como contenidos relacionados con los derechos de las madres trabajadoras y la importancia del ejercicio corresponsable de la paternidad. Se realizó material infográfico sobre las acciones realizadas por la Empresa para combatir cualquier tipo de discriminación por razón de género. Asimismo, se realizó el diseño editorial para la versión impresa del Programa de Igualdad de Género e Inclusión de la Comisión Federal de Electricidad 2020-2024 y el Manual para la Prevención, Atención y Sanción del Hostigamiento Sexual y Acoso Sexual en la Comisión Federal de Electricidad.;  Durante el tercer trimestre de 2021, la UGI generó 6,641 lugares de capacitación. Los eventos de capacitación realizados fueron: Los cursos Conceptos mínimos de género,¿Qué es el hostigamiento sexual y el acoso sexual?, Liderazgos con enfoque de género, Análisis de las masculinidades y su impa;  Se aprobó y publicó en la normateca institucional de CFE, el Manual de Integración y Funcionamiento de la Red de Enlaces para la Igualdad de Género de la CFE.     La UGI brindó orientación, acompañamiento y seguimiento en diversos casos por conductas relacionadas con hostigamiento/acoso sexual y violencia por razones de género.       La UGI, en colaboración con la EPS Generación VI, impartió de manera presencial el taller ?Igualdad de género y autogestión? como seguimiento a las del proyecto de electrificación con celdas solares en sistemas aislados de red eléctrica en comunidades de la zona de Zongolica, Veracruz.  </t>
    </r>
  </si>
  <si>
    <r>
      <t>Acciones realizadas en el periodo
UR:</t>
    </r>
    <r>
      <rPr>
        <sz val="10"/>
        <rFont val="Montserrat"/>
      </rPr>
      <t xml:space="preserve"> TVV
Se difundieron contenidos sobre las conductas y los mecanismos de atención del hostigamiento sexual y acoso sexual en la CFE; así como contenidos relacionados con los derechos de las madres trabajadoras y la importancia del ejercicio corresponsable de la paternidad. Se realizó material infográfico sobre las acciones realizadas por la Empresa para combatir cualquier tipo de discriminación por razón de género. Asimismo, se realizó el diseño editorial para la versión impresa del Programa de Igualdad de Género e Inclusión de la Comisión Federal de Electricidad 2020-2024 y el Manual para la Prevención, Atención y Sanción del Hostigamiento Sexual y Acoso Sexual en la Comisión Federal de Electricidad.;  Durante el tercer trimestre de 2021, la UGI generó 6,641 lugares de capacitación. Los eventos de capacitación realizados fueron: Los cursos Conceptos mínimos de género,¿Qué es el hostigamiento sexual y el acoso sexual?, Liderazgos con enfoque de género, Análisis de las masculinidades y su impa;  La EPS Distribución informó que se capacitó a 11 mujeres en los siguientes temas: anomalías de medición, ascenso y descenso, básico de liniero, calibración de medidores, calidad de la energía, equipos de medición, electricidad básica, fabricación de maneas, maniobras en líneas, supervisión de actividades de campo y trabajo en alturas.</t>
    </r>
  </si>
  <si>
    <r>
      <t>Justificación de diferencia de avances con respecto a las metas programadas
UR:</t>
    </r>
    <r>
      <rPr>
        <sz val="10"/>
        <rFont val="Montserrat"/>
      </rPr>
      <t xml:space="preserve"> TVV
Los indicadores son anuales, sin embargo, hasta el tercer trimestre se ha capacitado a 106 mujeres de las 332 programadas, lo que corresponde a un avance de 32% de la meta programada.</t>
    </r>
  </si>
  <si>
    <r>
      <t>Acciones realizadas en el periodo
UR:</t>
    </r>
    <r>
      <rPr>
        <sz val="10"/>
        <rFont val="Montserrat"/>
      </rPr>
      <t xml:space="preserve"> TVV
Se aprobó y publicó en la normateca institucional de CFE, el Manual de Integración y Funcionamiento de la Red de Enlaces para la Igualdad de Género de la CFE.     La UGI brindó orientación, acompañamiento y seguimiento en diversos casos por conductas relacionadas con hostigamiento/acoso sexual y violencia por razones de género.       La UGI, en colaboración con la EPS Generación VI, impartió de manera presencial el taller ?Igualdad de género y autogestión? como seguimiento a las del proyecto de electrificación con celdas solares en sistemas aislados de red eléctrica en comunidades de la zona de Zongolica, Veracruz.    ;  La EPS Generación IV informó que se capacitó a 54 mujeres en conocimientos técnicos en procesos sustantivos (Generación, Transmisión y Distribución).;  Se difundieron contenidos sobre las conductas y los mecanismos de atención del hostigamiento sexual y acoso sexual en la CFE; así como contenidos relacionados con los derechos de las madres trabajadoras y la importancia;  Durante el tercer trimestre de 2021, la UGI generó 6,641 lugares de capacitación. Los eventos de capacitación realizados fueron: Los cursos Conceptos mínimos de género,¿Qué es el hostigamiento sexual y el acoso sexual?, Liderazgos con enfoque de género, Análisis de las masculinidades y su impacto en la CFE; las conferencias ¿Por qué tenemos que hablar de igualdad de género en la CFE?, Prevención del hostigamiento sexual y acoso sexual, El papel de la CFE en la construcción de un México más igualitario, Conductas que reproducen y refuerzan la discriminación de género en los espacios laborales; y el foro Prevención del hostigamiento sexual y acoso sexual.</t>
    </r>
  </si>
  <si>
    <r>
      <t>Justificación de diferencia de avances con respecto a las metas programadas
UR:</t>
    </r>
    <r>
      <rPr>
        <sz val="10"/>
        <rFont val="Montserrat"/>
      </rPr>
      <t xml:space="preserve"> TVV
Según informes del área, se han capacitado 54 mujeres de las 50 mujeres programadas, por lo que se ha superado el 100% de lo programado.</t>
    </r>
  </si>
  <si>
    <r>
      <t>Acciones realizadas en el periodo
UR:</t>
    </r>
    <r>
      <rPr>
        <sz val="10"/>
        <rFont val="Montserrat"/>
      </rPr>
      <t xml:space="preserve"> T9N
Indicador 3. Total de trabajadoras que concluyeron el proceso en la Estrategia de Mentorías respecto al total de trabajadoras inscritas en dicha Estrategia  Está en proceso la planeación de la Estrategia de Mentorías 2021, esta última inicia en el cuarto trimestre.  Indicador 4.  Total de trabajadoras y trabajadores que recibieron servicios de atención inmediata en el Centro de Atención y Bienestar Laboral y de Género (CABLAG) en el 2021.  En el tercer trimestre se brindaron acompañamiento psicosocial integral a las y los trabajadores que refieran haber recibido presuntos actos de discriminación, acoso laboral, hostigamiento sexual y acoso sexual a 65 trabajadoras y trabajadores (40 mujeres y 22 hombres, 3 sin dato) con acompañamiento psicosocial integral.   Indicador 5. Total de servicios de atención inmediata otorgados en el Centro de Atención y Bienestar Laboral y de Género en el 2021  De las 65 atenciones de primer contacto psicosocial integral se derivaron 379 acompañamientos psic;  Indicador 1. Total de actividades de sensibilización realizadas en materia de inclusión, igualdad de género, no discriminación y acceso de las mujeres a una vida libre de violencia con respecto al total de actividades programadas en el período.  Se realizaron 16 actividades de sensibilización en materia de inclusión, igualdad de género, no discriminación y acceso de las mujeres a una vida libre de violencia con respecto al total de actividades.  Indicador 2. Total de trabajadoras y trabajadores que obtuvieron constancia de conclusión de los cursos de capacitación en materia de igualdad, inclusión, no discriminación, violencia laboral, acoso sexual y hostigamiento sexual y laboral realizadas en 2021, respecto al total de las y los trabajadores inscritos en los cursos en el periodo.  En agosto y septiembre las y los trabajadores de Pemex, participaron en los cursos del INMUJERES (dos cursos por mes respectivamente). El total acumulado son 173 trabajadoras y trabajadores en los cursos de  Inducción a la Igualdad entre Mujeres y Hombres  y  ¡Súmate al protocolo!.  </t>
    </r>
  </si>
  <si>
    <r>
      <t>Justificación de diferencia de avances con respecto a las metas programadas
UR:</t>
    </r>
    <r>
      <rPr>
        <sz val="10"/>
        <rFont val="Montserrat"/>
      </rPr>
      <t xml:space="preserve"> T9N
Indicador 3. Total de trabajadoras que concluyeron el proceso en la Estrategia de Mentorías respecto al total de trabajadoras inscritas en dicha Estrategia  Sin avance hasta el cuarto trimestre. Está en proceso la planeación de la Estrategia de Mentorías 2021 en el segundo y tercer trimestre de 2021.  Indicador 4.  Total de trabajadoras y trabajadores que recibieron servicios de atención inmediata en el Centro de Atención y Bienestar Laboral y de Género (CABLAG) en el 2021.  El indicador tuvo un avance del 27% y cumplimiento del 93% con respecto del  programado.  El motivo de no alcanzar la meta es que el número de solicitudes de atención y acompañamiento psicosocial integral por parte de las y los trabajadores que refieren haber recibido actos discriminación, acoso laboral, hostigamiento y acoso sexual violencias, es variable y aunque estos servicios se ofrecen de manera inmediata, acceder a ellos depende de la voluntad de las y los trabajadores.  Indicador 5. Total de servicios de at;  Indicador 1. Total de actividades de sensibilización realizadas en materia de inclusión, igualdad de género, no discriminación y acceso de las mujeres a una vida libre de violencia con respecto al total de actividades programadas en el período.   El indicador tiene un avance del 34%, lo que representa un cumplimiento del 73% con respecto del programado.  Se realizaron 16 actividades que incluyeron Conversatorios, Conferencias, Pláticas, Cine y actividades culturales de sensibilización para la inclusión, igualdad de género, no discriminación y acceso de las mujeres a una vida libre de violencia.  Indicador 2. Total de trabajadoras y trabajadores que obtuvieron constancia de conclusión de los cursos de capacitación en materia de igualdad, inclusión, no discriminación, violencia laboral, acoso sexual y hostigamiento sexual y laboral realizadas en 2021, respecto al total de las y los trabajadores inscritos en los cursos en el periodo.  Se tiene un avance del 6% y un cumplimiento respecto del programado del 17%. El motivo del comportamiento del indicador ha sido los procesos administrativos largos para establecer los convenios correspondientes de los cursos de capacitación en materia de igualdad, inclusión, no discriminación, violencia laboral, acoso sexual y hostigamiento sexual y laboral. Ocasionando, que la oferta sea mínima, y aunado con la Pandemia de COVID 19, la demanda de inscripciones disminuye en relación directa con dicha oferta.  </t>
    </r>
  </si>
  <si>
    <r>
      <t>Acciones de mejora para el siguiente periodo
UR:</t>
    </r>
    <r>
      <rPr>
        <sz val="10"/>
        <rFont val="Montserrat"/>
      </rPr>
      <t xml:space="preserve"> T9N
Una de las estrategias claves para incrementar el número de trabajadoras y trabajadores con capacitación, del indicador 2,  es que una vez que se autorice el programa Institucional de Capacitación y Adiestramiento, la Gerencia de Inclusión, se iniciará estrategias de difusión a nivel nacional (carteles, trípticos virtuales entre otros) que invite a las y los trabajadores a participar en capacitaciones en materia de igualdad, inclusión, no discriminación, violencia laboral, acoso sexual y hostigamiento sexual y laboral.  De igual forma, se ampliará la difusión de los servicios de atención y acompañamiento psicosocial integral que ofrece el CABLAG, para las y los trabajadores que refieran haber recibido actos de discriminación, acoso laboral, hostigamiento y acoso sexual. Actualmente, a través de los chats virtuales de cada evento que se realiza, se promociona el CABLAG.   </t>
    </r>
  </si>
  <si>
    <r>
      <t xml:space="preserve">Acciones realizadas en el periodo
</t>
    </r>
    <r>
      <rPr>
        <sz val="10"/>
        <rFont val="Montserrat"/>
      </rPr>
      <t>Sin Información</t>
    </r>
  </si>
  <si>
    <r>
      <t xml:space="preserve">Justificación de diferencia de avances con respecto a las metas programadas
</t>
    </r>
    <r>
      <rPr>
        <sz val="10"/>
        <rFont val="Montserrat"/>
      </rPr>
      <t>Sin Información</t>
    </r>
  </si>
  <si>
    <r>
      <t xml:space="preserve">Acciones de mejora para el siguiente periodo
</t>
    </r>
    <r>
      <rPr>
        <sz val="10"/>
        <rFont val="Montserrat"/>
      </rPr>
      <t>Sin Información</t>
    </r>
  </si>
  <si>
    <r>
      <t>Acciones realizadas en el periodo
UR:</t>
    </r>
    <r>
      <rPr>
        <sz val="10"/>
        <rFont val="Montserrat"/>
      </rPr>
      <t xml:space="preserve"> GYN
Se anexa documento Anexo 3 Notas adicionales    Con la finalidad de seguir con los protocolos de sana distancia establecidos por el Gobierno Federal, de enero a septiembre de 2021, se llevaron a cabo 82 pláticas de sensibilización y formación en materia de igualdad, no discriminación y de acceso a las mujeres a una vida libre de violencia, teniendo la participación de 1,888 trabajadores del Instituto. Asimismo, se capacitaron a 150 enlaces de igualdad de género. ;  .</t>
    </r>
  </si>
  <si>
    <r>
      <t>Justificación de diferencia de avances con respecto a las metas programadas
UR:</t>
    </r>
    <r>
      <rPr>
        <sz val="10"/>
        <rFont val="Montserrat"/>
      </rPr>
      <t xml:space="preserve"> GYN
Porcentaje de trabajadores que recibieron información en materia de igualdad, no discriminación y de acceso a las mujeres a una vida libre de violencia realizadas en las Unidades Médicas y Administrativas del Instituto. Se registró un avance de la meta del 20.98%, debido a la cancelación de actividades de capacitación emanadas por el Gobierno Federal para contener la propagación del coronavirus Covid-19, en las dependencias de la Administración Pública Federal, desde marzo de 2020. ;  Porcentaje de materiales de difusión elaborados sobre el tema de igualdad, no discriminación y de acceso a las mujeres a una vida libre de violencia realizados. Se cumplió el 100% de la meta programada al periodo, debido a que se los materiales de difusión se elaboraron en tiempo y forma.;  Porcentaje de Enlaces de Igualdad de Género capacitados. Se cumplió el 100% de la meta programada al periodo, debido a que se capacitaron de manera virtual a los enlaces de Igualdad de Género en tiempo y forma. ;  Porcentaje de pláticas de sensibilización y formación en materia de igualdad, no discriminación y de acceso a las mujeres a una vida libre de violencia realizadas. Se registró un avance de la meta del 18.22%, debido a la cancelación de actividades de capacitación emanadas por el Gobierno Federal para contener la propagación del coronavirus Covid-19, en las dependencias de la Administración Pública Federal, desde marzo de 2020</t>
    </r>
  </si>
  <si>
    <r>
      <t>Acciones de mejora para el siguiente periodo
UR:</t>
    </r>
    <r>
      <rPr>
        <sz val="10"/>
        <rFont val="Montserrat"/>
      </rPr>
      <t xml:space="preserve"> GYN
Con la finalidad de continuar con las medidas de sana distancia, se continuará con las acciones de sensibilización vía streaming con el objetivo de fortalecer en la población trabajadora del ISSSTE acciones de igualdad y no discriminación</t>
    </r>
  </si>
  <si>
    <r>
      <t>Acciones realizadas en el periodo
UR:</t>
    </r>
    <r>
      <rPr>
        <sz val="10"/>
        <rFont val="Montserrat"/>
      </rPr>
      <t xml:space="preserve"> GYR
En el periodo al mes de mayo de 2021, la oportunidad en el inicio de la vigilancia prenatal fue de 49.7%, respecto al promedio de atenciones prenatales por embarazada resulto en 5.5.</t>
    </r>
  </si>
  <si>
    <r>
      <t>Justificación de diferencia de avances con respecto a las metas programadas
UR:</t>
    </r>
    <r>
      <rPr>
        <sz val="10"/>
        <rFont val="Montserrat"/>
      </rPr>
      <t xml:space="preserve"> GYR
La oportunidad de inicio de la vigilancia prenatal durante el primer trimestre de gestación, resultó en 49.7%. Se considera con un desempeño bajo, ya que se interpreta que 5 de cada 10 embarazadas acuden al inicio de su vigilancia prenatal dentro de las primeras 12 semanas y 6 días de la gestación. El promedio de atenciones prenatales por embarazada resultó 5.5,  por abajo de la meta establecida para el periodo (6.0). Conforme al Manual Metodológico de Indicadores Médicos 2019-2024 del IMSS, se considera con un desempeño medio, ya que se traduce que cada embarazada  acude menos a consulta de vigilancia prenatal en promedio de 5 ocasiones a su Unidad de Medicina Familiar.  El logro de este indicador no se alcanzó debido a la pandemia por COVID-19, ya que como medida preventiva para evitar el contagio en mujeres embarazadas (población vulnerable) se  solicitó que no acudieran a consulta, salvo en caso de emergencia obstétrica.</t>
    </r>
  </si>
  <si>
    <r>
      <t>Acciones de mejora para el siguiente periodo
UR:</t>
    </r>
    <r>
      <rPr>
        <sz val="10"/>
        <rFont val="Montserrat"/>
      </rPr>
      <t xml:space="preserve"> GYR
Se van a realizar visitas de supervisión y asesoría a los Órganos de Operación Administrativa Desconcentrada (OOAD) que presentan las tasas de Muerte Materna más altas.</t>
    </r>
  </si>
  <si>
    <r>
      <t>Acciones realizadas en el periodo
UR:</t>
    </r>
    <r>
      <rPr>
        <sz val="10"/>
        <rFont val="Montserrat"/>
      </rPr>
      <t xml:space="preserve"> GYR
Capacitación sobre el Servicio de Guardería. Se recibieron resultados de la segunda emisión del curso en línea actualizado, así como de una emisión adicional implementada a finales de agosto y se programó tentativamente la última emisión para el último trimestre del presente año, El curso en línea ¿Qué deben comer las niñas y los niños menores de 6 años? Consejos útiles para madres, padres y cuidadores, se encuentra funcional y disponible de manera permanente en la plataforma CLIMSS. Al tercer trimestre, 28,956, madres, padres y cuidadores de niños y niñas, se han inscrito a este curso.;  Participación Social en Guarderías y Comunicación con Padres. En julio, se llevó a cabo videoconferencia, en la cual se dieron a conocer algunos aspectos importantes que rigen al nuevo mecanismo de Participación Social en Guarderías Al tercer trimestre del año, el 91.6% de las guarderías (1,170 de 1,277) habían llevado a cabo su primera sesión del Consejo de Padres. En 26 OOAD los Consejos han sesiona;  Simplificación del marco regulatorio del servicio de guardería. Se llevó a cabo la asesoría a los Departamentos de Guarderías respecto de lo normado en los procedimientos de pedagogía, fomento de la salud y alimentación, así como sobre las acciones específicas a implementar para la prevención y control de brotes de COVID-19 en el marco de la Nueva Normalidad. se publicó en catálogo institucional la Norma para la operación del servicio de guardería, documento rector de los procesos operativos para la atención y cuidado de los hijos e hijas de los trabajadores que se encuentran en los supuestos previstos por la Ley. El documento se difundió a los 35 Órganos de Operación Administrativa Desconcentrada. </t>
    </r>
  </si>
  <si>
    <r>
      <t>Justificación de diferencia de avances con respecto a las metas programadas
UR:</t>
    </r>
    <r>
      <rPr>
        <sz val="10"/>
        <rFont val="Montserrat"/>
      </rPr>
      <t xml:space="preserve"> GYR
El indicador registró un avance de 78.58%, 10.26 puntos porcentuales por debajo de la meta planeada  debido a la modificación de la Ley del Seguro Social  que indica que el servicio de guardería se le debe proporcionar a todos las personas trabajadora inscritas al Instituto bajo el régimen obligatorio  por lo cual el porcentaje de padres varones se incrementa trabajadoras disminuye con respecto a los trabajadores varones que solicitan el ingreso de sus hijos a las guarderías.;  El indicador registró un avance del 12.50%, 12.76 puntos porcentuales por debajo de la meta planeada.   debido a lo siguiente:  La variable, número de lugares instalados  es menor respecto a la  planeada derivado a que al tercer trimestre, solo han iniciado operaciones 2 guarderías con 504 nuevos lugares, sin embargo en el mismo periodo han cerrado 8 guarderías con 1,398 lugares .  La variable de la demanda   potencial es mayor a la planeada, se debe tomar en consideración que con el cambio de la Ley de Seguro S;  El indicador registró un avance del 62.35%,  14.12 puntos porcentuales por debajo de la meta, debido a lo siguiente:  la variable de número de niños inscritos  es menor a lo planeado derivado de la baja de inscripciones por la contingencia pandémica del virus COVID-19, perdida de vigencia de los padres o que los niños cumplen cuatro años, la apertura paulatina de las guarderías al 30 de septiembre, solo las guarderías del estado de Guerrero continúan cerradas por decreto estatal  las demás tienen operaciones con un aforo del 25%, 50% y 75% de su capacidad dependiendo del semáforo epidemiológico, afectando a la inscripción.</t>
    </r>
  </si>
  <si>
    <r>
      <t>Acciones de mejora para el siguiente periodo
UR:</t>
    </r>
    <r>
      <rPr>
        <sz val="10"/>
        <rFont val="Montserrat"/>
      </rPr>
      <t xml:space="preserve"> GYR
Capacitación sobre el Servicio de Guardería. Se programará el lanzamiento de la convocatoria para la última emisión 2021 del curso en línea actualizado ?Curso Básico para personal de fomento de la salud de guarderías IMSS?, para  noviembre 2021, conforme a la disponibilidad de espacio de la plataforma administrada por la Coordinación de Educación en Salud. Se iniciarán los trabajos conjuntos con la Coordinación de Bienestar Social para migrar de plataforma el curso actualizado, para su emisión 2022 en Eduteka. Se dará seguimiento a la implementación del  curso en línea ¿Qué deben comer las niñas y los niños menores de 6 años? Consejos útiles para madres, padres y cuidadores, y en caso necesario se difundirá nuevamente, para alcanzar la meta establecida al cierre de 2021 de 40 mil personas inscritas. En octubre de 2021, se llevará  a cabo la última emisión del Taller de Crecer Juntos y Formación de facilitadores. Se dará seguimiento al cumplimiento de la meta del personal de todas las g;  Participación Social en Guarderías y Comunicación con Padres. Las visitas del mecanismo de Participación Social en Guarderías se reanudarán hasta que la situación epidemiológica lo permita. Se tiene considerado que para el último trimestre del año la totalidad de los Consejos de Padres hayan sesionado dos veces de forma ordinaria. se difundirán a través del micrositio ?Comunicación con Padres?, los cursos disponibles en CLIMSS relacionados con la prevención de enfermedades crónicas.</t>
    </r>
  </si>
  <si>
    <r>
      <t>Acciones realizadas en el periodo
UR:</t>
    </r>
    <r>
      <rPr>
        <sz val="10"/>
        <rFont val="Montserrat"/>
      </rPr>
      <t xml:space="preserve"> GYR
Para el indicador Entrevistas de Planificación Familiar realizadas por Trabajo Social y Enfermería se estableció una meta para el tercer trimestre de 2021 de 90.0, con un numerador de 1,556,160 y un denominador de 1,729,068, del cual se obtuvo un logro estimado al mes de septiembre con base en el mes de agosto de 2021 de 63.7 con un total de 1,116,187 entrevistas realizadas con respecto a la meta programada de 1,753,051. Se realizó un total 521,755 entrevistas dirigidas a no embarazadas o no usuarias; 329,420 a puérperas en posparto y posaborto; 265,012 a varones; 75,322 a mujeres y hombres adolescentes; 367,892 a usuarias o usuarios de métodos anticonceptivos. </t>
    </r>
  </si>
  <si>
    <r>
      <t>Justificación de diferencia de avances con respecto a las metas programadas
UR:</t>
    </r>
    <r>
      <rPr>
        <sz val="10"/>
        <rFont val="Montserrat"/>
      </rPr>
      <t xml:space="preserve"> GYR
El principal factor que influyó fue que debido a las restricciones sanitarias establecidas por la Secretaria de Salud Federal para evitar la propagación de la infección por COVID-19, por lo que se ha tenido poca afluencia de la población derechohabiente a las unidades de medicina familiar.  </t>
    </r>
  </si>
  <si>
    <r>
      <t>Acciones de mejora para el siguiente periodo
UR:</t>
    </r>
    <r>
      <rPr>
        <sz val="10"/>
        <rFont val="Montserrat"/>
      </rPr>
      <t xml:space="preserve"> GYR
Actualmente de manera paulatina se está realizando el retorno de las actividades dirigidas a la población que se le otorga consejería anticonceptiva, sin embargo a través de la reconversión de unidades COVID a No COVID se están implementando las estrategias necesarias para fortalecer las acciones de comunicación educativa en  planificación familiar, dirigidas a la población en etapa reproductiva.   </t>
    </r>
  </si>
  <si>
    <r>
      <t>Acciones realizadas en el periodo
UR:</t>
    </r>
    <r>
      <rPr>
        <sz val="10"/>
        <rFont val="Montserrat"/>
      </rPr>
      <t xml:space="preserve"> 811
Porcentaje de pago de inscripciones y colegiaturas a las y los hijos de servidoras y/o servidores públicos de la FGR, que hayan fallecido desempeñando funciones o tareas de combate a la delincuencia.    Entre enero y septiembre del 2021, la Dirección General de Recursos Humanos y Organización (DGRHO), realizó las gestiones de pago de un total de 285 facturas por concepto de inscripción y/o colegiaturas con cargo al presupuesto 2021, lo que representó el 100% de las 285 facturas recibidas para pago, y 10 puntos porcentuales por encima de la meta programada al periodo de 90.00%.</t>
    </r>
  </si>
  <si>
    <r>
      <t>Justificación de diferencia de avances con respecto a las metas programadas
UR:</t>
    </r>
    <r>
      <rPr>
        <sz val="10"/>
        <rFont val="Montserrat"/>
      </rPr>
      <t xml:space="preserve"> 811
Porcentaje de pago de inscripciones y colegiaturas a las y los hijos de servidoras y/o servidores públicos de la FGR, que hayan fallecido desempeñando funciones o tareas de combate a la delincuencia.    El mayor cumplimiento con respecto a la meta programada obedeció a que la DGRHO realizó un seguimiento vía correo electrónico (ayudaeconomicaextraordinaria@pgr.gob.mx) y telefónica con las personas solicitantes y/o beneficiarias que remitieron solicitudes de reembolsos o facturas incompletas o incorrectas, con el propósito de puntualizar las omisiones o errores cometidos en el envío de su documentación y así poder concluir el proceso de manera satisfactoria reduciendo los tiempos de gestión.</t>
    </r>
  </si>
  <si>
    <r>
      <t>Acciones de mejora para el siguiente periodo
UR:</t>
    </r>
    <r>
      <rPr>
        <sz val="10"/>
        <rFont val="Montserrat"/>
      </rPr>
      <t xml:space="preserve"> 811
No se presentaron acciones de mejora durante el periodo.</t>
    </r>
  </si>
  <si>
    <r>
      <t>Acciones realizadas en el periodo
UR:</t>
    </r>
    <r>
      <rPr>
        <sz val="10"/>
        <rFont val="Montserrat"/>
      </rPr>
      <t xml:space="preserve"> 133
Porcentaje de personas de la FGR que aprobaron las actividades académicas en materia de perspectiva de género, derechos humanos de las mujeres y violencia de género, respecto del total de personas asistentes a los cursos de capacitación en estas materias durante 2021.   Con el propósito de contar con una participación igualitaria en actividades académicas en materia de género y derechos humanos de las mujeres, al tercer trimestre de 2021, la DGFP ofreció a todo el personal diversas actividades de capacitación en las que aprobaron 1,389 personas servidoras públicas, 800 mujeres y 589 hombres; lo que significó el 93.66% de las 1,483 personas que asistieron a las capacitaciones (857 mujeres y 626 hombres).</t>
    </r>
  </si>
  <si>
    <r>
      <t>Justificación de diferencia de avances con respecto a las metas programadas
UR:</t>
    </r>
    <r>
      <rPr>
        <sz val="10"/>
        <rFont val="Montserrat"/>
      </rPr>
      <t xml:space="preserve"> 133
Porcentaje de personas de la FGR que aprobaron las actividades académicas en materia de perspectiva de género, derechos humanos de las mujeres y violencia de género, respecto del total de personas asistentes a los cursos de capacitación en estas materias durante 2021.   El comportamiento del indicador obedeció a que el personal que asistió tuvo un aprovechamiento de las actividades de capacitación considerable; toda vez que, las capacitaciones citadas están abiertas en la plataforma virtual las 24 horas, razón por la cual, el personal puede acceder a los cursos fuera de los horarios laborales, factor que influyó para que el porcentaje de personas aprobadas fuera mayor a lo programado.</t>
    </r>
  </si>
  <si>
    <r>
      <t>Acciones de mejora para el siguiente periodo
UR:</t>
    </r>
    <r>
      <rPr>
        <sz val="10"/>
        <rFont val="Montserrat"/>
      </rPr>
      <t xml:space="preserve"> 133
No se presentaron acciones de mejora durante el periodo.</t>
    </r>
  </si>
  <si>
    <r>
      <t>Acciones realizadas en el periodo
UR:</t>
    </r>
    <r>
      <rPr>
        <sz val="10"/>
        <rFont val="Montserrat"/>
      </rPr>
      <t xml:space="preserve"> 700
Porcentaje de avance de los contenidos realizados sobre violencia política contra las mujeres en razón de género, dirigidos a población indígena.  No se presentaron avances.    Porcentaje de avance en la elaboración del protocolo de actuación ministerial en materia de violencia política contra las mujeres en razón de género.  No se presentaron avances.    Porcentaje de avance en el diseño, preparación e integración de contenidos para cursos presenciales y a distancia dirigidos a personas operadoras del sistema de justicia penal electoral sobre el protocolo de actuación en materia de violencia política contra las mujeres en razón de género.  No se presentaron avances.</t>
    </r>
  </si>
  <si>
    <r>
      <t>Justificación de diferencia de avances con respecto a las metas programadas
UR:</t>
    </r>
    <r>
      <rPr>
        <sz val="10"/>
        <rFont val="Montserrat"/>
      </rPr>
      <t xml:space="preserve"> 700
Porcentaje de avance de los contenidos realizados sobre violencia política contra las mujeres en razón de género, dirigidos a población indígena.  La frecuencia del indicador es anual.    Porcentaje de avance en la elaboración del protocolo de actuación ministerial en materia de violencia política contra las mujeres en razón de género.  Al tercer trimestre de 2021, el indicador no presentó avance; debido a que la Licitación Pública Nacional de este servicio fue declarada desierta, en razón de que ninguna institución concursante cumplió con los requisitos técnicos de la convocatoria respectiva.    Porcentaje de avance en el diseño, preparación e integración de contenidos para cursos presenciales y a distancia dirigidos a personas operadoras del sistema de justicia penal electoral sobre el protocolo de actuación en materia de violencia política contra las mujeres en razón de género.  Al tercer trimestre de 2021 el indicador no presentó avances debido a que el proyecto fue cancelado. Sin embargo, como alternativa al proyecto se contempla realizar la contratación para llevar a cabo tres foros sobre los resultados de las acciones de prevención y atención a la violencia política contra las mujeres en razón de género, durante el proceso electoral 2020?2021, a efectuarse durante octubre y noviembre de 2021.</t>
    </r>
  </si>
  <si>
    <r>
      <t>Acciones de mejora para el siguiente periodo
UR:</t>
    </r>
    <r>
      <rPr>
        <sz val="10"/>
        <rFont val="Montserrat"/>
      </rPr>
      <t xml:space="preserve"> 700
Se continúa con la oportunidad de colaborar con otras instituciones (INE, institutos electorales locales, fiscalías de delitos electorales o sus similares en las entidades federativas, entre otras) para la elaboración de cursos en línea en los estados de la República, así como para realizar actividades presenciales de prevención.</t>
    </r>
  </si>
  <si>
    <r>
      <t>Acciones realizadas en el periodo
UR:</t>
    </r>
    <r>
      <rPr>
        <sz val="10"/>
        <rFont val="Montserrat"/>
      </rPr>
      <t xml:space="preserve"> SKC
Porcentaje de avance realizado del desarrollo de las investigaciones en temas relacionados con las ciencias penales y feminicidio e intervención de ONG´s en su prevención, respecto al avance programado.  Al concluir el tercer trimestre de 2021 se tuvo un avance del 80% de la investigación con título provisional Feminicidio e intervención de ONG en su prevención, teniendo como objetivo demostrar que las ONG, complementan la acción del Estado en la prevención de la violencia feminicida, por lo que se cumplió con la meta programada al periodo.  Porcentaje de cursos impartidos en materia de igualdad entre mujeres y hombres respecto a los cursos de capacitación programados por el INACIPE.  Al cierre del tercer trimestre de 2021, se impartieron 11 cursos en materia de igualdad entre mujeres y hombres, erradicación de violencia de género y cualquier forma de discriminación, lo que representó el 3.65% respecto de los 301 cursos programados por el INACIPE en 2021, y 1.32 puntos porcentuales por encima de la meta programada al periodo de 2.33%.  Porcentaje de Servidoras Públicas del Instituto Nacional de Ciencias Penales capacitadas, respecto del total de personal capacitado.  El indicador es de medición anual, sin embargo, se informa que al cierre del segundo trimestre se efectuaron 9 cursos de capacitación. Los cursos contaron con un aforo de 87 personas, 61 mujeres y 26 hombres.  Cabe señalar que, de los 12 cursos impartidos, 3 corresponden al primer trimestre, 6 al segundo trimestre y 3 al tercer trimestre.  Los cursos que integran este indicador contemplan a las personas servidoras públicas del INACIPE que conforman la estructura orgánica de esta Institución.</t>
    </r>
  </si>
  <si>
    <r>
      <t>Justificación de diferencia de avances con respecto a las metas programadas
UR:</t>
    </r>
    <r>
      <rPr>
        <sz val="10"/>
        <rFont val="Montserrat"/>
      </rPr>
      <t xml:space="preserve"> SKC
Porcentaje de avance realizado del desarrollo de las investigaciones en temas relacionados con las ciencias penales y feminicidio e intervención de ONG´s en su prevención, respecto al avance programado.  Se cumplió con la meta programada al periodo.  Porcentaje de cursos impartidos en materia de igualdad entre mujeres y hombres respecto a los cursos de capacitación programados por el INACIPE.  La variación en la meta del indicador obedeció, principalmente, a que los cursos se realizaron en respuesta a las necesidades de la FGR y a la demanda académica de diversas instituciones de la Administración Pública Federal o instituciones privadas, ya que se ha mostrado mayor interés en temas relacionados con feminicidios, derechos humanos, reglas de Nelson Mandela, Certificación del Programa de Capacitación en materia de Desaparición Forzada de personas, Desaparición cometida por Particulares y del Sistema Nacional de Búsqueda de Personas, Técnicas de Investigación con enfoque en personas desaparecidas, entre otros.  Porcentaje de Servidoras Públicas del Instituto Nacional de Ciencias Penales capacitadas, respecto del total de personal capacitado.   El indicador es de medición anual.</t>
    </r>
  </si>
  <si>
    <r>
      <t>Acciones de mejora para el siguiente periodo
UR:</t>
    </r>
    <r>
      <rPr>
        <sz val="10"/>
        <rFont val="Montserrat"/>
      </rPr>
      <t xml:space="preserve"> SKC
No se presentaron acciones de mejora durante el periodo.</t>
    </r>
  </si>
  <si>
    <r>
      <t>Acciones realizadas en el periodo
UR:</t>
    </r>
    <r>
      <rPr>
        <sz val="10"/>
        <rFont val="Montserrat"/>
      </rPr>
      <t xml:space="preserve"> 601
Porcentaje de carpetas de investigación atendidas respecto de las carpetas de investigación en trámite en materia del orden federal por delitos de violencia contra las mujeres y trata de personas, en 2021.  Al tercer trimestre del ejercicio fiscal 2021, se atendieron 231 carpetas de investigación: 29 acumulaciones, 29 incompetencias, 115 no ejercicios de la acción penal, 2 abstención de investigación y 56 judicializaciones; lo que representó el 25.41 % respecto de las 909 carpetas de investigación en trámite, 13.25 puntos porcentuales por encima de la meta programada al periodo de 12.16 %.    Porcentaje de servicios otorgados por la FEVIMTRA a mujeres, niñas, niños y adolescentes víctimas de violencia de género y trata de personas en 2021.  Al tercer trimestre del 2021 se otorgaron 18,092 servicios a víctimas de violencia de género extrema y trata de personas, lo que representó el 49.42% respecto de los 36,607 programados a realizar en el año, 24.02 puntos porcentuales por debajo de la meta programada al periodo de 73.44%.    Porcentaje de cumplimiento de las actividades de capacitación y prevención realizadas respecto de total de actividades de capacitación y prevención programadas a realizar.  Al tercer trimestre de 2021 se impartieron 12 actividades de capacitación, 40% de las 30 actividades programadas, 26.67 puntos porcentuales por debajo de la meta programada al periodo de 66.67%.     Porcentaje de niñas, niños y adolescentes localizados respecto del total cuya desaparición fue difundida mediante alertas y prealertas.  Al tercer trimestre 2021, la Coordinación Nacional del Programa Alerta AMBER México operada por la FEVIMTRA, registra un avance del 66.67%, al localizar a 70 NNA de las 105 alertas activadas (61 mujeres y 44 hombres) y 20.52 puntos porcentuales por encima de la meta programada al periodo de 46.15%.
</t>
    </r>
    <r>
      <rPr>
        <b/>
        <sz val="10"/>
        <rFont val="Montserrat"/>
      </rPr>
      <t>UR:</t>
    </r>
    <r>
      <rPr>
        <sz val="10"/>
        <rFont val="Montserrat"/>
      </rPr>
      <t xml:space="preserve"> 600
Porcentaje de aprobación de servidores/as públicos/as de los tres niveles de gobierno que asistieron a cursos de derechos humanos y/o antropología social con perspectiva de género de las personas indígenas y afromexicanas. Se realizaron 10 actividades, donde asistieron y aprobaron 205 personas.  Porcentaje de aprobación de personas indígenas y afromexicanas que asistieron a cursos de derechos humanos y violencia de género. Se hicieron 7 cursos en línea, asistiendo y aprobando 335 personas.  Porcentaje de acciones de difusión en derechos humanos y prevención de violencia de género en lengua materna, dirigidas a personas indígenas y afromexicanas. Se realizaron 15 acciones de difusión en lengua maya, tzeltal, tzotzil y náhuatl.   Porcentaje de aprobación de servidores/as públicos/as de los tres ámbitos de gobierno de nivel medio y alto, que asistieron a cursos de derechos humanos y/o antropología social con perspectiva de género de las personas indígenas y afromexicanas. Se capacitaron 4 personas servidoras públicas de mandos medios y superiores.  Porcentaje de servidores/as públicos/as que aprobaron el curso de argumentación jurídica y/o investigación y litigación con perspectiva de género. Se efectuaron 2 cursos virtuales, aprobando 72 personas servidoras públicas, de 81 asistentes.  Porcentaje de servidores/as públicos/as que aprobaron la capacitación especializada dirigida a personal de la Coordinación de Servicios Periciales de la Fiscalía General de la República. El indicador es de periodicidad anual.   Grado de satisfacción de las y los participantes en las actividades de difusión organizadas por la UIG, para promover el conocimiento y la reflexión sobre temas de su competencia. Se obtuvieron 275 evaluaciones con calificación satisfactoria, de 299 evaluaciones recibidas.  Porcentaje de avance del proyecto piloto de contención y acompañamiento psicológico, con perspectiva de género, para personal de la FGR. Se logró avance de 45% en el desarrollo del proyecto.</t>
    </r>
  </si>
  <si>
    <r>
      <t>Justificación de diferencia de avances con respecto a las metas programadas
UR:</t>
    </r>
    <r>
      <rPr>
        <sz val="10"/>
        <rFont val="Montserrat"/>
      </rPr>
      <t xml:space="preserve"> 601
Porcentaje de carpetas de investigación atendidas respecto de las carpetas de investigación en trámite en materia del orden federal por delitos de violencia contra las mujeres y trata de personas, en 2021.  La variación obedeció a que dentro de las UIL de la FEVIMTRA, los Equipos de Investigación por materia (3 en delitos de violencia contra las mujeres, 2 en materia de Trata de Personas y 2 en delitos cometidos contra niñas, niños y adolescentes), laboran bajo el Modelo Colaborativo de Operación Institucional y a través de la constante supervisión de éstos, se lograron procesos objetivos de priorización de casos, implementación de los criterios operativos para la depuración y la agilización en la determinación de investigaciones no complejas, logrando un mayor avance al programado.  Porcentaje de servicios otorgados por la FEVIMTRA a mujeres, niñas, niños y adolescentes víctimas de violencia de género y trata de personas en 2021.  La variación obedeció, a la disminución en las solicitudes de los servicios proporcionados a las víctimas, los cuales están relacionados a la atención de las necesidades específicas de cada una de ellas y por la contingencia sanitaria por Covid-19, se decidió no citar a víctimas, a fin de resguardar su seguridad y salud.  Porcentaje de cumplimiento de las actividades de capacitación y prevención realizadas respecto de total de actividades de capacitación y prevención programadas a realizar.  La variación de la meta obedeció a que derivado de la publicación en el DOF de la Ley de la FGR, algunas de las actividades que realizaba la FEVIMTRA se limitaron, como las acciones de prevención.  Porcentaje de niñas, niños y adolescentes localizados respecto del total cuya desaparición fue difundida mediante alertas y prealertas.  La variación de la meta obedeció a que el número de activaciones que corresponde a la necesidad de diseminar dichas activaciones a nivel nacional, es decir, en más de dos entidades federativas.
</t>
    </r>
    <r>
      <rPr>
        <b/>
        <sz val="10"/>
        <rFont val="Montserrat"/>
      </rPr>
      <t>UR:</t>
    </r>
    <r>
      <rPr>
        <sz val="10"/>
        <rFont val="Montserrat"/>
      </rPr>
      <t xml:space="preserve"> 600
Porcentaje de aprobación de servidores/as públicos/as de los tres niveles de gobierno que asistieron a cursos de derechos humanos y/o antropología social con perspectiva de género de las personas indígenas y afromexicanas. La variación fue por el interés en el tema, por la poca información y oferta de capacitación existente.  Porcentaje de aprobación de personas indígenas y afromexicanas que asistieron a cursos de derechos humanos y violencia de género. La variación fue por el interés en el tema y la información fue clara y sencilla.  Porcentaje de acciones de difusión en derechos humanos y prevención de violencia de género en lengua materna, dirigidas a personas indígenas y afromexicanas. Se alcanzó la meta.  Porcentaje de aprobación de servidores/as públicos/as de los tres ámbitos de gobierno de nivel medio y alto, que asistieron a cursos de derechos humanos y/o antropología social con perspectiva de género de las personas indígenas y afromexicanas. Se alcanzó la meta.  Porcentaje de servidores/as públicos/as que aprobaron el curso de argumentación jurídica y/o investigación y litigación con perspectiva de género. La variación fue por una mayor participación a la estimada.  Porcentaje de servidores/as públicos/as que aprobaron la capacitación especializada dirigida a personal de la Coordinación de Servicios Periciales de la Fiscalía General de la República. No se presentaron avances.  Grado de satisfacción de las y los participantes en las actividades de difusión organizadas por la UIG, para promover el conocimiento y la reflexión sobre temas de su competencia. Se alcanzó buen nivel en el tema abordado, el dominio y manejo de la información, sumado a que se realizaron actividades a distancia.  Porcentaje de avance del proyecto piloto de contención y acompañamiento psicológico, con perspectiva de género, para personal de la FGR. Se decidió replantear el proyecto, incluyendo elaborar un diagnóstico para determinar los alcances y factibilidad del proyecto.</t>
    </r>
  </si>
  <si>
    <r>
      <t>Acciones de mejora para el siguiente periodo
UR:</t>
    </r>
    <r>
      <rPr>
        <sz val="10"/>
        <rFont val="Montserrat"/>
      </rPr>
      <t xml:space="preserve"> 601
Fortalecimiento continuo en la cooperación interinstitucional, en especial con el sector salud para la recepción de víctimas en estado de emergencia.  Acercamiento con las víctimas de estos delitos ofrece la oportunidad de obtener información para construir perfiles, rutas de actuación, modelos de abordaje, así como dar asistencia y seguimiento a corto y mediano plazo a aquellas mujeres que pasan a un albergue de puertas abiertas o a una casa de medio camino o egresan definitivamente del apoyo institucional.  Elaboración de materiales digitales para NNA y población adulta, para contribuir a prevenir la violencia contra las mujeres y los delitos en materia de trata de personas, para contribuir a prevenir la violencia contra las mujeres y los delitos en materia de trata de personas y alentar la denuncia.
</t>
    </r>
    <r>
      <rPr>
        <b/>
        <sz val="10"/>
        <rFont val="Montserrat"/>
      </rPr>
      <t>UR:</t>
    </r>
    <r>
      <rPr>
        <sz val="10"/>
        <rFont val="Montserrat"/>
      </rPr>
      <t xml:space="preserve"> 600
No se presentaron acciones de mejora durante el periodo.</t>
    </r>
  </si>
  <si>
    <r>
      <t>Acciones realizadas en el periodo
UR:</t>
    </r>
    <r>
      <rPr>
        <sz val="10"/>
        <rFont val="Montserrat"/>
      </rPr>
      <t xml:space="preserve"> E00
De acuerdo con la programación de actividades relacionadas con el Programa de Becas 2021, al respecto informamos que para el tercer trimestre no se llevó a cabo ninguna actividad. </t>
    </r>
  </si>
  <si>
    <r>
      <t>Justificación de diferencia de avances con respecto a las metas programadas
UR:</t>
    </r>
    <r>
      <rPr>
        <sz val="10"/>
        <rFont val="Montserrat"/>
      </rPr>
      <t xml:space="preserve"> E00
En el tercer trimestre de 2021, no se tuvieron avances en el programa de becas</t>
    </r>
  </si>
  <si>
    <r>
      <t>Acciones de mejora para el siguiente periodo
UR:</t>
    </r>
    <r>
      <rPr>
        <sz val="10"/>
        <rFont val="Montserrat"/>
      </rPr>
      <t xml:space="preserve"> E00
Para el presente año, se llevó a cabo el replanteamiento para la modalidad de becas de Apoyo para la Titulación, llevándose a cabo de la siguiente manera:  Las Becas de Apoyo para la Titulación se dividió en dos pagos fraccionados, en el mes de mayo, se otorgó la primera parcialidad, esto al cumplimento de requisitos establecidos en Convocatoria y en las Reglas de Operación.    El segundo pago se realizará en el mes de noviembre y queda condicionado, hasta haber demostrado que el proyecto registrado haya tenido un avance de por lo menos el 50%.  Con ello se pretende garantizar que los recién egresados completen su proceso académico. Sumado a lo anterior que se cumpla con el objetivo para la cual fue creada dicha modalidad.  </t>
    </r>
  </si>
  <si>
    <r>
      <t>Acciones realizadas en el periodo
UR:</t>
    </r>
    <r>
      <rPr>
        <sz val="10"/>
        <rFont val="Montserrat"/>
      </rPr>
      <t xml:space="preserve"> E00
Se programaron actividades que visibilizaron el trabajo de 891 mujeres creadoras e intérpretes y se fomentó la presencia de las mujeres en las artes a través de encargos, producciones, colaboraciones y otras formas de trabajo en el que las mujeres son las principales agentes encargadas de dichas actividades.;  Con una programación que contó con mujeres creadoras al frente o equipos conformados mayoritariamente por mujeres, se reconoce la labor durante el trimestre de 531 agentes culturales mujeres en distintos niveles de los ámbitos artísticos, técnicos e intelectuales, de gestión y promoción cultural, dirección y producción. ;  Se programaron 331 actividades artísticas, como funciones de teatro y danza, conversaciones con actores, músicos y escritores, conciertos, charlas y exposiciones que tocaron temas relacionados al feminismo, violencia de género, importancia de la mujer en las diversas disciplinas artísticas, transexualidad, etc.
</t>
    </r>
    <r>
      <rPr>
        <b/>
        <sz val="10"/>
        <rFont val="Montserrat"/>
      </rPr>
      <t>UR:</t>
    </r>
    <r>
      <rPr>
        <sz val="10"/>
        <rFont val="Montserrat"/>
      </rPr>
      <t xml:space="preserve"> 210
Las Agrupaciones Musicales en el 3er trimestre, realizó 43 actividades virtuales, con 25,313 vistas de público en Gral, de los cuales 14 eventos realizados son especificos de igualdad de genero, algunos también dedicados a la diversidad y se realizaron en los estados de Chihuahua, Campeche, Oaxaca, Morelos, Tabasco, Michoacán, Guanajuato, Nuevo León, Puebla, Ciudad de México, Veracruz y Jalisco.</t>
    </r>
  </si>
  <si>
    <r>
      <t>Justificación de diferencia de avances con respecto a las metas programadas
UR:</t>
    </r>
    <r>
      <rPr>
        <sz val="10"/>
        <rFont val="Montserrat"/>
      </rPr>
      <t xml:space="preserve"> E00
No aplica la justificación de avance, ya que se trata de un indicador del cual no se tienen mediciones anteriores. Todo lo que se reporte este año servirá como línea base para el siguiente año fiscal.;  No aplica la justificación de avance, pues se trata de un indicador del cual no se tienen mediciones anteriores. Lo que se reporte en el año servirá como línea base para el siguiente año fiscal.;  El incremento de la participación de la mujer en la programación de los centros de trabajo adscritos a la SGBA probablemente se deba el regreso a los escenarios en más disciplinas, además de la posibilidad de contar con mayor aforo. Con un sistema de programación híbrido, es posible resaltar la equidad de género.
</t>
    </r>
    <r>
      <rPr>
        <b/>
        <sz val="10"/>
        <rFont val="Montserrat"/>
      </rPr>
      <t>UR:</t>
    </r>
    <r>
      <rPr>
        <sz val="10"/>
        <rFont val="Montserrat"/>
      </rPr>
      <t xml:space="preserve"> 210
Sí se cumplio la meta establecida, ya que se atienden a más del 50% de niñas adscritas en el Programa de las Agrupaciones Musicales Comunitarias, así mismo se estan realizando las actividades programadas para este primer trimestre de manera virtual, esto derivado de la Pandemia mundial por COVID-19 y las instauración de las medidas sanitarias y politicas de sana distancia.</t>
    </r>
  </si>
  <si>
    <r>
      <t>Acciones de mejora para el siguiente periodo
UR:</t>
    </r>
    <r>
      <rPr>
        <sz val="10"/>
        <rFont val="Montserrat"/>
      </rPr>
      <t xml:space="preserve"> E00
Se seguirá impulsando la presencia de mujeres artistas e intérpretes mediante encargos, comisiones y mecanismos específicos del último periodo del año como convocatorias, lo que puede llevar a la integración de artistas a los grupos artísticos. Además, se continuará resaltando el papel de histórico de mujeres creadoras.;  Con algunas de las actividades más destacadas del año programadas para el último periodo del año, se retomarán plataformas para continuar impulsando la visibilidad e integración de mujeres agentes culturales, priorizando, además, narrativas y discursos que coadyuven a promover derechos y eliminar estereotipos.;  La prospectiva para mejorar las prácticas relacionadas con la perspectiva de género tiene como eje principal el establecimiento y fortalecimiento de las redes de colaboración con otras instancias, para desarrollar actividades que vayan más allá del entretenimiento y asuman la responsabilidad social que les corresponde.
</t>
    </r>
    <r>
      <rPr>
        <b/>
        <sz val="10"/>
        <rFont val="Montserrat"/>
      </rPr>
      <t>UR:</t>
    </r>
    <r>
      <rPr>
        <sz val="10"/>
        <rFont val="Montserrat"/>
      </rPr>
      <t xml:space="preserve"> 210
El Sistema Nacional de Fomento Musical ha construido líneas de acción que impulsan el empoderamiento de las niñas y el acceso de estas a espacios de inclusión dentro del proyecto, las cuales, con base en los objetivos y estrategias que tiene el Movimiento Nacional de Agrupaciones Musicales Comunitarias, han tomado a la perspectiva de género como punto de partida para su diseño.</t>
    </r>
  </si>
  <si>
    <r>
      <t>Acciones realizadas en el periodo
UR:</t>
    </r>
    <r>
      <rPr>
        <sz val="10"/>
        <rFont val="Montserrat"/>
      </rPr>
      <t xml:space="preserve"> AYB
207. Al 30 de septiembre de 2021, se apoyó el desarrollo de 233 proyectos económicos con impacto comunitario, proyectos comunitarios de turismo de naturaleza, acciones de mitigación y adaptación a los efectos del cambio climático, así como acciones de comercialización y promotoría comunitaria, en beneficio de 9,034 personas indígenas y afromexicanas.</t>
    </r>
  </si>
  <si>
    <r>
      <t>Justificación de diferencia de avances con respecto a las metas programadas
UR:</t>
    </r>
    <r>
      <rPr>
        <sz val="10"/>
        <rFont val="Montserrat"/>
      </rPr>
      <t xml:space="preserve"> AYB
207. Se realizó un avance del 42.48% para el tercer trimestre, es decir, 1.23% por debajo de la meta programada, debido a que la reanudación de las actividades y procesos dependen del avance en las fases establecidas por el semáforo epidemiológico, así como de las medidas sanitarias que se vayan implementando por parte de las instancias competentes generadas por el virus SARS-CoV2 (COVID-19), no se lograron alcanzar las metas programadas al tercer trimestre, mismas que se realizarán durante el cuarto trimestre.</t>
    </r>
  </si>
  <si>
    <r>
      <t>Acciones de mejora para el siguiente periodo
UR:</t>
    </r>
    <r>
      <rPr>
        <sz val="10"/>
        <rFont val="Montserrat"/>
      </rPr>
      <t xml:space="preserve"> AYB
207. Durante el cuarto trimestre, se continuará con la identificación y priorización de acciones de Proyectos económicos con impacto comunitario, Proyectos comunitarios de turismo de naturaleza y Acciones de mitigación y adaptación a los efectos del cambio climático; lo que permitirá apoyar a comunidades indígenas, superando las metas programadas.</t>
    </r>
  </si>
  <si>
    <r>
      <t xml:space="preserve">Acciones realizadas en el periodo
UR: HHG
</t>
    </r>
    <r>
      <rPr>
        <sz val="10"/>
        <rFont val="Montserrat"/>
      </rPr>
      <t>Programa orientado a las actividades de apoyo a la función pública y buen gobierno.</t>
    </r>
  </si>
  <si>
    <r>
      <t>Justificación de diferencia de avances con respecto a las metas programadas
UR:</t>
    </r>
    <r>
      <rPr>
        <sz val="10"/>
        <rFont val="Montserrat"/>
      </rPr>
      <t xml:space="preserve"> HHG</t>
    </r>
  </si>
  <si>
    <r>
      <t>Acciones de mejora para el siguiente periodo
UR:</t>
    </r>
    <r>
      <rPr>
        <sz val="10"/>
        <rFont val="Montserrat"/>
      </rPr>
      <t xml:space="preserve"> HHG</t>
    </r>
  </si>
  <si>
    <r>
      <t xml:space="preserve">Acciones realizadas en el periodo
UR: HHG
</t>
    </r>
    <r>
      <rPr>
        <sz val="10"/>
        <rFont val="Montserrat"/>
      </rPr>
      <t>Se cumplieron las obligaciones de pago en materia de servicios básicos para el óptimo funcionamiento de las instalaciones (energía eléctrica, telefonía convencional, servicios de internet, capacitación, entre otros); además de cubrir las erogaciones por servicios de vigilancia.
El recurso erogado representa el 33.9 por ciento con respecto al presupuesto programado modificado al periodo, lo que permitió contar con los servicios necesarios para el desarrollo de actividades institucionales.</t>
    </r>
  </si>
  <si>
    <r>
      <t>Acciones realizadas en el periodo
UR:</t>
    </r>
    <r>
      <rPr>
        <sz val="10"/>
        <rFont val="Montserrat"/>
      </rPr>
      <t xml:space="preserve"> HHG
Con relación al indicador Porcentaje de Mecanismos para el Adelanto de las Mujeres con Convenios Específicos de Colaboración formalizados para la ejecución de los proyecto s, de enero a septiembre, se formalizaron 526 Convenios Específicos de Colaboración con 31 Instancias de las Mujeres en las Entidades Federativas (IMEF) y con 495 Instancias Municipales de las Mujeres (IMM). ;  Con relación al indicador Porcentaje de recurso transferido a los Mecanismos para el Adelanto de las Mujeres en relación con el presupuesto modificado del Programa, de enero a septiembre, se ha transferido a las tesorerías o dependencias homólogas en las entidades federativas,  $356,965,016.43, de los cuales $257,965,016.43 corresponden a 31 proyectos beneficiados en la Modalidad I y $99,000,000.00  a 495 proyectos beneficiados en la Modalidad II. </t>
    </r>
  </si>
  <si>
    <r>
      <t>Justificación de diferencia de avances con respecto a las metas programadas
UR:</t>
    </r>
    <r>
      <rPr>
        <sz val="10"/>
        <rFont val="Montserrat"/>
      </rPr>
      <t xml:space="preserve"> HHG
Con relación al indicador Porcentaje de recurso transferido a los Mecanismos para el Adelanto de las Mujeres en relación con el presupuesto modificado del Programa, La meta se superó debido a que tanto en el INMUJERES como en los Mecanismos para el Adelanto de las Mujeres se agilizaron los procesos previos a la radicación del recurso como: la suscripción de los Convenios con los Gobiernos de las Entidades Federativas y los Convenios Específicos de Colaboración. Asimismo, las Instancias de las Mujeres en las Entidades Federativas (IMEF) cumplieron con la documentación bancaria y fiscal requerida en las Reglas de Operación para la transferencia de los recursos. Debido a ello, la transferencia del recurso se realizó antes de lo programado. ;  Con relación al indicador Porcentaje de Mecanismos para el Adelanto de las Mujeres con Convenios Específicos de Colaboración formalizados para la ejecución de los proyecto s, la meta programada no se alcanzó, debido a que dos Instancias Municipales de las Mujeres (IMM) declinaron su participación, por lo qué no formalizaron sus Convenios Específicos de Colaboración. La meta programada modificada para el tercer trimestre se estableció en 528/551 X 100.</t>
    </r>
  </si>
  <si>
    <r>
      <t>Acciones de mejora para el siguiente periodo
UR:</t>
    </r>
    <r>
      <rPr>
        <sz val="10"/>
        <rFont val="Montserrat"/>
      </rPr>
      <t xml:space="preserve"> HHG
Con relación al indicador Porcentaje de recurso transferido a los Mecanismos para el Adelanto de las Mujeres en relación con el presupuesto modificado del Programa, se continua con el seguimiento a las IMEF para que lleven a cabo las gestiones necesarias ante las tesorerías o dependencias homólogas para la transferencia de los recursos en las modalidades I y II.    Riesgos: Que debido a los cambios de administración en algunas entidades federativas y municipios, los Mecanismos  para el Adelanto de las Mujeres soliciten el cierre anticipado y no cuenten con el tiempo necesario para la ejecución de la totalidad de las metas que integran los proyectos y por ende del ejercicio de la totalidad de los recursos aprobados y transferidos.;  Con relación al indicador Porcentaje de Mecanismos para el Adelanto de las Mujeres con Convenios Específicos de Colaboración formalizados para la ejecución de los proyecto s, se continúa con el seguimiento a los Mecanismos para el Adelanto de las Mujeres (MAM) que ya cuentan con Convenio Específico de Colaboración formalizado, para que ejecuten sus proyectos de acuerdo con lo programado.    Riesgos: Que, debido a los cambios de administración en algunas entidades federativas y municipios, los MAM  no ejerzan la totalidad del recurso transferido, o declinen su participación por el corto tiempo de gestión que tienen antes de sus procesos de entrega-recepción.</t>
    </r>
  </si>
  <si>
    <r>
      <t>Acciones realizadas en el periodo
UR:</t>
    </r>
    <r>
      <rPr>
        <sz val="10"/>
        <rFont val="Montserrat"/>
      </rPr>
      <t xml:space="preserve"> HHG
Con relación al indicador Porcentaje de sesiones ordinarias y de reuniones de trabajo de las comisiones del Sistema Nacional para la Igualdad entre Mujeres y Hombres realizadas con respecto a las programadas, de enero a septiembre se han realizado dos sesiones ordinarias del Sistema Nacional para la Igualdad entre Mujeres y Hombres (SNIMH):  En abril, se llevó a cabo de manera virtual la 23ª Sesión Ordinaria del Sistema Nacional para la Igualdad entre Mujeres y Hombres (SNIMH), que contó con la participación de: 31 integrantes, 11 invitadas permanentes, 5 invitadas y 33 personas del Instituto Nacional de las Mujeres.  En septiembre, se llevó a cabo la 24ª Sesión Ordinaria del SNIMH en una modalidad mixta (física y virtual).  ;  Con relación al indicador Porcentaje de personas certificadas en estándares para la igualdad de género, de enero a septiembre, se han certificado 553 personas, 418 mujeres y 135 hombres en los siguientes estándares: -EC0308 Capacitación presencial a servidoras y;  Con relación al indicador Porcentaje de cumplimiento de los acuerdos del Sistema Nacional para las Igualdad entre Mujeres y Hombres, en donde el Inmujeres es la institución responsable, de enero a septiembre el INMUJERES coordinó a las instituciones del Sistema Nacional para la Igualdad entre Mujeres y Hombres (SNIMH) para dar cumplimiento a los acuerdos, mediante las siguientes acciones:   -  Elaboración del Modelo de Unidad de Igualdad de Género, en coordinación con la comisión correspondiente, en cumplimiento al acuerdo del número 55:9/12/2020 del SNIMH.  - La reformulación de las Comisiones del Sistema y la elaboración de las bases de organización de las Comisiones correspondientes, en cumplimiento al acuerdo 45:30/09/2020 del SNIMH.  - Cumplimiento del Acuerdo 58:14/04/2021.   - Cumplimiento del Acuerdo 57:14/04/2021.   - Cumplimiento del Acuerdo 60:22/09/2021.  - Cumplimiento del Acuerdo 64:22/09/2021.  </t>
    </r>
  </si>
  <si>
    <r>
      <t>Justificación de diferencia de avances con respecto a las metas programadas
UR:</t>
    </r>
    <r>
      <rPr>
        <sz val="10"/>
        <rFont val="Montserrat"/>
      </rPr>
      <t xml:space="preserve"> HHG
Con relación al indicador Porcentaje de personas capacitadas en igualdad de género presencialmente y en línea,  la meta no se alcanzó porque el calendario de cursos se abrió con dos meses de retraso y además se cuenta con una capacidad limitada de atención a las personas usuarias, porque no se ha concretado la contratación de un soporte técnico que amplíe la capacidad de personas usuarias este servicio.   ;  Con relación al indicador Porcentaje de cumplimiento de los acuerdos del Sistema Nacional para las Igualdad entre Mujeres y Hombres, en donde el Inmujeres es la institución responsable, La meta se superó dados los trabajos impulsados en el SNIMH relativos a la actualización de sus Comisiones, así como los trabajos estratégicos para la implementación del PROIGUALDAD.;  Con relación al indicador Porcentaje de sesiones ordinarias y de reuniones de trabajo de las comisiones del Sistema Nacional para la Igualdad entre Mujeres y Hombres realizadas con respecto a las programadas, La meta ;  Con relación al indicador Porcentaje de personas certificadas en estándares para la igualdad de género, de enero a septiembre, la meta se superó debido a que se reanudaron los procesos de evaluación presencial, gracias a los cambios de semáforo respecto a la contingencia sanitaria por Covid 19 en algunas entidades federativas y al aumento de prestadores de servicios aprobados para operar la certificación.  </t>
    </r>
  </si>
  <si>
    <r>
      <t>Acciones de mejora para el siguiente periodo
UR:</t>
    </r>
    <r>
      <rPr>
        <sz val="10"/>
        <rFont val="Montserrat"/>
      </rPr>
      <t xml:space="preserve"> HHG
Con relación al indicador Porcentaje de personas capacitadas en igualdad de género presencialmente y en línea, se continuarán atendiendo las solicitudes y trabajando para la contratación del nuevo servicio de soporte técnico.  Riesgos: No cumplir con la meta establecida considerando la poca capacidad de recursos humanos para atender las inquietudes de soporte técnico y la alta demanda de este servicios.;  Con relación al indicador Porcentaje de personas certificadas en estándares para la igualdad de género, se continuará promoviendo la certificación.;  Con relación al indicador Porcentaje de sesiones ordinarias y de reuniones de trabajo de las comisiones del Sistema Nacional para la Igualdad entre Mujeres y Hombres realizadas con respecto a las programadas, se dará seguimiento al cumplimiento de la meta programada del indicador mediante la celebración de Sesiones ordinarias del SNIMH y reuniones de trabajo con sus Comisiones.     Riesgos: El Inmujeres se encuentra impulsando los trabajos  para disminuir cualquier riesgo, entre los que se destaca la reunión de instalación de la Comisión de Desarrollo de lo Local con Igualdad, la celebración de la 25 Sesión Ordinaria del SNIMH, así como la actualización y creación de nuevas Comisiones del SNIMH; lo cual permitirá dar cumplimiento a  las metas ajustadas programadas.</t>
    </r>
  </si>
  <si>
    <r>
      <t>Acciones realizadas en el periodo
UR:</t>
    </r>
    <r>
      <rPr>
        <sz val="10"/>
        <rFont val="Montserrat"/>
      </rPr>
      <t xml:space="preserve"> AYJ
Durante el tercer trimestre de 2021, se capacitaron 24 personas que laboran en la CEAV, mediante los cursos o diplomados en materia de derechos humanos, igualdad de género y no discriminación que ofertan otras instituciones como la Comisión Nacional de los Derechos Humanos, el Consejo Nacional para Prevenir la Discriminación, la Dirección General de Igualdad de Derechos y Paridad de Género del Tribunal Electoral del Poder Judicial de la Federación, la Fiscalía General de la República y la Universidad Nacional Autónoma de México. Es importante mencionar que estas personas participaron en 68 cursos o diplomados, es decir, varias de ellas asistieron a más de un curso, tal como se puede apreciar en la tabla 2 del Anexo 3.   Por otra parte, la Dirección General de Evaluación y Consolidación de la CEAV capacitó a 415 personas del servicio público que laboran en la Secretaría de la Defensa Nacional, Fiscalía General de la República y el Sistema Nacional del Desarrollo Integral de la Familia. Cabe mencionar que, a diferencia del trimestre anterior, la mayoría del personal capacitado fueron hombres (58.6%), mientras que el 41.6% fueron mujeres. Los temas tratados en las capacitaciones fueron sobre el Modelo Integral a Víctimas; el ABC del acompañamiento; Reparación Integral del daño; Nuevas masculinidades y la Ley General de Víctimas. (Véase tabla 3 del Anexo 3).</t>
    </r>
  </si>
  <si>
    <r>
      <t>Justificación de diferencia de avances con respecto a las metas programadas
UR:</t>
    </r>
    <r>
      <rPr>
        <sz val="10"/>
        <rFont val="Montserrat"/>
      </rPr>
      <t xml:space="preserve"> AYJ
No se cuentan con variaciones en los avances considerando que los indicadores tienen frecuencia de medición semestral.</t>
    </r>
  </si>
  <si>
    <r>
      <t>Acciones de mejora para el siguiente periodo
UR:</t>
    </r>
    <r>
      <rPr>
        <sz val="10"/>
        <rFont val="Montserrat"/>
      </rPr>
      <t xml:space="preserve"> AYJ
Para el segundo semestre de 2021 se espera fortalecer la coordinación interna, es decir, entre las diversas áreas administrativas de la CEAV, con el fin de identificar oportunidades de mejora para promover y colaborar en la incorporación de los enfoques transversales en la atención a víctimas.  Asimismo, se promoverá la mejora continua de los procesos de registro y sistematización de información, con el objeto de contar con mayor y mejor información sobre los servicios que se proporcionan a las víctimas de violencia de género.  </t>
    </r>
  </si>
  <si>
    <r>
      <t>Acciones realizadas en el periodo
UR:</t>
    </r>
    <r>
      <rPr>
        <sz val="10"/>
        <rFont val="Montserrat"/>
      </rPr>
      <t xml:space="preserve"> 500
Las acciones implementadas durante el tercer trimestre fueron:  cursos, difusión y comunicados por los que se invitó a todo el personal de la Comisión. Todas estas acciones se encuentran enlistadas y con sus respectivas evidencias en los anexos 2 y 3 que se cargan como documentos soporte.</t>
    </r>
  </si>
  <si>
    <r>
      <t>Justificación de diferencia de avances con respecto a las metas programadas
UR:</t>
    </r>
    <r>
      <rPr>
        <sz val="10"/>
        <rFont val="Montserrat"/>
      </rPr>
      <t xml:space="preserve"> 500
En estricto apego a las recomendaciones emitidas por la Secretaria de Salud y de conformidad al semáforo epidemiológico que prevalence en la CDMEX, la CRE continuó difundiendo la utilización de herramientas tecnológicas al alcance, con el objetivo de salvaguardar la salud de los servidores públicos de la Comisión.  Bajo esa dinámica, se realizaron acciones de capacitación en la modalidad a distancia en temas de equidad de género, igualdad, derechos humanos y no discriminación, obteniendose para este 3er Trimestre de 2021 los siguientes resultados:* Indicador 1.  Porcentaje de servidoras/es públicos de mando medio o superior capacitados en materia de género. Un avance acumulado de 54% de cumplimiento, lo que equivale a 215 servidoras/es públicos  de mando medio o superior capacitados (67 servidores capacitados en el 1er trimestre, 89 servidores capacitados en el 2do trimestre y 59 servidores públicos capacitados en el 3er trimestre). que se calcula dividiendo los 400 servidores de este nivel entre las 215 atendidas dando como resultado los 54% de avance * Indicador 2.  Porcentaje de servidoras/es públicos capacitados en materia de género.  Un avance acumulado del 58% de cumplimiento, lo que equivale a 261 servidoras/es públicos capacitados (75 servidores capacitados en el 1er trimestre, 114 servidores capacitados en el 2do trimestre y 72 servidores públicos en el 3er trimestre) que se calcula tomando los 453 servidores públicos que y trabajan en la CRE entre los 261 atendidos que resultan un avance del 58% . Cabe mencionar que las acciones de capacitación impartidas no impactaron en el presupuesto, y que el porcentaje de avance se encuentra vinculado al número de servidores públicos registrados en plantilla de la Comisión, al 30 de septiembre del 2021. Es importante mencionar que la diferencias en los datos registrados correspondientes al numerador y denominador sufrieron una variación derivado de la reestructura organizacional a lo interno de la institución. </t>
    </r>
  </si>
  <si>
    <r>
      <t>Acciones de mejora para el siguiente periodo
UR:</t>
    </r>
    <r>
      <rPr>
        <sz val="10"/>
        <rFont val="Montserrat"/>
      </rPr>
      <t xml:space="preserve"> 500
Con las acciones implementadas se pretende sensibilizar a los servidores públicos de la CRE en temas de igualdad, no discriminación e inclusión, a fin de lograr convivencias sanas y respetuosas en cualquier ambiente; y a su vez fomentar el respeto de los derechos humanos, para atacar y disminuir la problemática de la brecha de género.</t>
    </r>
  </si>
  <si>
    <r>
      <t>Acciones realizadas en el periodo
UR:</t>
    </r>
    <r>
      <rPr>
        <sz val="10"/>
        <rFont val="Montserrat"/>
      </rPr>
      <t xml:space="preserve"> 220
Las actividades desarrolladas hasta el momento son de programación y planeación de las campañas que se llevará a cabo para coadyuvar a visualizar una problemática existente hasta el día de hoy en ambientes laborales y con esto sensibilizar la brecha que existe de la discriminación laboral y la equidad de genero .</t>
    </r>
  </si>
  <si>
    <r>
      <t>Justificación de diferencia de avances con respecto a las metas programadas
UR:</t>
    </r>
    <r>
      <rPr>
        <sz val="10"/>
        <rFont val="Montserrat"/>
      </rPr>
      <t xml:space="preserve"> 220
Actualmente el avance del proyecto se encuentra en proceso de realización, siendo la fase inicial. se menciona que no hay una diferencia debido a que las metas programadas son anuales</t>
    </r>
  </si>
  <si>
    <r>
      <t>Acciones de mejora para el siguiente periodo
UR:</t>
    </r>
    <r>
      <rPr>
        <sz val="10"/>
        <rFont val="Montserrat"/>
      </rPr>
      <t xml:space="preserve"> 220
Reducir la brecha de la discriminación laboral  -Fomentar la contratación de mujeres   -Ocupación de altos niveles por parte de mujeres  -Homologar sueldos entre hombres y mujeres  </t>
    </r>
  </si>
  <si>
    <r>
      <t>Acciones realizadas en el periodo
UR:</t>
    </r>
    <r>
      <rPr>
        <sz val="10"/>
        <rFont val="Montserrat"/>
      </rPr>
      <t xml:space="preserve"> 220
Las actividades desarrolladas hasta el momento son de programación y planeación de las campañas que se llevará a cabo para coadyuvar a visualizar una problemática existente hasta el día de hoy en ambientes laborales y con esto sensibilizar la brecha que existe de la discriminación laboral y la equidad de genero.</t>
    </r>
  </si>
  <si>
    <r>
      <t>Justificación de diferencia de avances con respecto a las metas programadas
UR:</t>
    </r>
    <r>
      <rPr>
        <sz val="10"/>
        <rFont val="Montserrat"/>
      </rPr>
      <t xml:space="preserve"> 220
Actualmente el avance del proyecto se encuentra en proceso de realización, siendo la fase inicial. se menciona que no hay una diferencia debido a que las metas programadas son anuales.</t>
    </r>
  </si>
  <si>
    <r>
      <t>Acciones realizadas en el periodo
UR:</t>
    </r>
    <r>
      <rPr>
        <sz val="10"/>
        <rFont val="Montserrat"/>
      </rPr>
      <t xml:space="preserve"> 240
Durante el tercer trimestre se llevaron a cabo una serie de acciones de promoción, capacitación y sensibilización en materia de Igualdad, Diversidad e Inclusión con el objetivo de que el personal avance en el cumplimiento de sus 4 horas de capacitación en la materia; asimismo como consecuencia de la emergencia sanitaria se logró adaptar dichas actividades a la modalidad en línea, lo que permitió el cumplimiento de las actividades planeadas, se finalizó el Programa Mujeres en Liderazgo 2021, mismo que durante 2020 no se implementó debido a la pandemia por Covid 19. De igual manera el Instituto continúa dando seguimiento a las líneas de acción programadas para el trimestre del Programa Anual para la Promoción de la Igualdad de Género, Diversidad e Inclusión 2021.</t>
    </r>
  </si>
  <si>
    <r>
      <t>Justificación de diferencia de avances con respecto a las metas programadas
UR:</t>
    </r>
    <r>
      <rPr>
        <sz val="10"/>
        <rFont val="Montserrat"/>
      </rPr>
      <t xml:space="preserve"> 240
Es importante mencionar que no se logró cumplir en su totalidad con las metas establecidas para el tercer trimestre en lo que respecta a la acción 198 Realizar eventos educativos sobre políticas de igualdad debido principalmente a que las actividades y eventos programados llevan una temporalidad específica y el Programa Mujeres en Liderazgo se llevó a cabo durante dos trimestres por lo que el porcentaje de avance es el mismo, se reflejará el crecimiento en el porcentaje en el cuarto trimestre una vez que se lleven a cabo los eventos planeados según la fecha que les corresponde.     Asimismo, en relación a la acción 119 se tenía programado, para el ter certrimestre del año, un avance del indicador del 75%?, sin embargo,  del personal del IFT no tuvo oportunidad de cumplir con las horas obligatorias, derivado de la carga de trabajo acumulada al final del año. En este sentido, en lo que va del año, 946 no todo el personal ha cumplido con 4 horas de capacitación ya que si bien es una obligatoriedad el personal puede hacerlo en cualquier momento del año, por lo que se espera el crecimiento reflejado en este porcentaje al cuarto trimestre de 2021.    En lo que respecta a la acción 263 Apoyo administrativo para el desarrollo de actividades con perspectiva de género se logró cumplir en su totalidad con las líneas de acción establecidas en el Programa Anual para la Promoción de la Igualdad de Género, Diversidad e Inclusión 2020 e incluso exceder su porcentaje planeado ya que se ha apresurado el cumplimiento del algunas líneas de acción en función de los intereses de la propia institución, así mismo se incorporaron nuevas actividades y acciones que sumaron al cumplimiento del Programa señalado.</t>
    </r>
  </si>
  <si>
    <r>
      <t>Acciones de mejora para el siguiente periodo
UR:</t>
    </r>
    <r>
      <rPr>
        <sz val="10"/>
        <rFont val="Montserrat"/>
      </rPr>
      <t xml:space="preserve"> 240
Al interior del Instituto Federal de Telecomunicaciones se dará seguimiento a la implementación de las estrategias y líneas de acción que contiene el Programa Anual para la Promoción de la Igualdad de Género, Diversidad e Inclusión 2021, mismas que permiten y facilitan la implementación de actividades de capacitación, sensibilización, coordinación interinstitucional nacional e internacional, que favorezcan al personal y el actuar del IFT en materia de Igualdad, Diversidad e Inclusión con el fin de integrar en la cultura organizacional los valores de respeto, igualdad y no discriminación, así como favorecer el cumplimiento de la capacitación de al menos 4 horas en la materia para todo el personal del IFT.  Como parte del funcionamiento y labor de la Unidad de Género del Instituto será necesario continuar con el seguimiento e implementación de este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t>
    </r>
  </si>
  <si>
    <r>
      <t>Acciones realizadas en el periodo
UR:</t>
    </r>
    <r>
      <rPr>
        <sz val="10"/>
        <rFont val="Montserrat"/>
      </rPr>
      <t xml:space="preserve"> 100
ENIGH durante el tercer trimestre se publicaron los resultados de la ENIGH 2020, difundiéndose boletín de prensa, nota técnica, presentación y tabulados con enfoque de género.  ENOE se actualizaron indicadores con enfoque de género, correspondientes al segundo trimestre de 2021, los cuales permiten analizar las diferencias que se presentan entre ambos sexos, y que son: Tasa de participación, Tasa de desocupación, Tasa de ocupación parcial y desocupación 1 (TOPD1), Tasa de presión general (TPRG), Tasa de trabajo asalariado, Tasa de subocupación, Tasa de condiciones críticas de ocupación (TCCO), Tasa de ocupación en el sector informal 1 (TOSI1), Tasa de Ocupación en el Sector Informal 2 (TOSI2), Tasa de Informalidad Laboral 1 (TIL1) y Tasa de Informalidad Laboral 2 (TIL2).   ENDIREH el avance y los resultados alcanzados en cada fase del proyecto durante el tercer trimestre del año son los siguientes: Documentación de necesidades de información, Diseño conceptual, de construcción, de captación, Estadístico, del procesamiento y análisis de la producción.   SIESVIM el trabajo realizado estuvo enfocado en la revisión y monitoreo del Sitio Web para garantizar su correcto funcionamiento. Asimismo, se dio continuidad a los trabajos para rediseñar la plataforma electrónica y Sitio Web del SIESVIM  ESTUDIOS SOBRE OTRAS VIOLENCIAS DE GÉNERO, se continuaron las actividades programadas para el desarrollo del diagnóstico sobre registros administrativos sobre información de violencia contra niñas, niños y adolescentes (NNA), provenientes de las instituciones que conforman el Sistema Integral para la Protección de Niñas, Niños y Adolescentes (SIPINNA) a nivel nacional.  DIAGNÓSTICO DE REGISTROS ADMINISTRATIVOS DE DELITOS, se dio continuidad a las actividades para desarrollar el proyecto de Recopilación para conocer la operación y registro de información en los Centros de Justicia para las Mujeres 2021.  </t>
    </r>
  </si>
  <si>
    <r>
      <t>Justificación de diferencia de avances con respecto a las metas programadas
UR:</t>
    </r>
    <r>
      <rPr>
        <sz val="10"/>
        <rFont val="Montserrat"/>
      </rPr>
      <t xml:space="preserve"> 100
No se presentan diferencias en los avances</t>
    </r>
  </si>
  <si>
    <r>
      <t>Acciones de mejora para el siguiente periodo
UR:</t>
    </r>
    <r>
      <rPr>
        <sz val="10"/>
        <rFont val="Montserrat"/>
      </rPr>
      <t xml:space="preserve"> 100
No se prevén mejoras en los proyectos</t>
    </r>
  </si>
  <si>
    <r>
      <t>Acciones realizadas en el periodo
UR:</t>
    </r>
    <r>
      <rPr>
        <sz val="10"/>
        <rFont val="Montserrat"/>
      </rPr>
      <t xml:space="preserve"> 90X
Al cierre del tercer trimestre de 2021 se cuenta con un total de 47,041 becarias y becarios vigentes; de éstos, 22,848 son mujeres becarias, lo que equivale a 48.6 por ciento, lo que da cuenta de un importante balance de género entre las personas beneficiarias del Programa. Asimismo, al cierre del tercer trimestre de 2021, se registraron 14,955 becas nuevas de posgrado, de las cuáles, 7,473 becas nuevas fueron asignadas a mujeres, lo que significa que, cerca del 50 por ciento de las nuevas becas asignadas en este trimestre fueron otorgadas a mujeres.     Con relación a los indicadores comprometidos, en este tercer trimestre de 2021 se asignaron 1,117 becas nuevas para cursar estudios a nivel de especialidad, de éstas, 679 fueron destinadas a mujeres, lo que significa que, 60.8 por ciento de las becas asignadas para cursar estudios de especialidad fueron para mujeres, resultado que está 6.8 puntos porcentuales por arriba de la meta esperada para este trimestre (54 por ciento). Además, en este tercer trimestre de 2021 se asignaron 9,982 becas nuevas para cursar estudios a nivel de maestría, de éstas, 4,998 fueron destinadas a mujeres, lo que significa que, 50.1 por ciento de las becas asignadas para cursar estudios de maestría fueron para mujeres, resultado que está 5.1 puntos porcentuales por arriba de la meta esperada para este trimestre (45 por ciento). Finalmente, en este tercer trimestre de 2021 se asignaron 3,856 becas nuevas para cursar estudios a nivel de doctorado, de éstas, 1,796 fueron destinadas a mujeres, lo que significa que, 46.6 por ciento de las becas asignadas para cursar estudios de maestría fueron para mujeres, resultado que está 2.6 puntos porcentuales por arriba de la meta esperada para este trimestre (44 por ciento).   </t>
    </r>
  </si>
  <si>
    <r>
      <t>Justificación de diferencia de avances con respecto a las metas programadas
UR:</t>
    </r>
    <r>
      <rPr>
        <sz val="10"/>
        <rFont val="Montserrat"/>
      </rPr>
      <t xml:space="preserve"> 90X
Como se pudo apreciar en los resultados de los indicadores, las metas alcanzadas al cierre del tercer trimestre de 2021 se encuentran por arriba del umbral comprometido. En los tres casos, estas diferencias pueden explicarse debido a que, como parte de las acciones realizadas en el Conacyt, el Programa Nacional de Posgrados a la Calidad (PNPC) incorporó dentro de sus criterios de evaluación no sólo la existencia de un protocolo institucional de atención a casos de violencia de género, sino también la promoción de la perspectiva de igualdad de género, no discriminación con integridad y apego a la ética. En ese sentido, dado esos nuevos criterios de evaluación para ingresar o mantenerse en el PNPC, las Instituciones de Educación Superior, a través de sus Programas de posgrado y, en el marco de su autonomía, han realizado esfuerzos para poder incorporar dentro de sus procesos de selección y admisión de sus estudiantes, la perspectiva de género. Con ello, las solicitudes de becas para mujeres que se reciben por parte de los programas de posgrado han sido más equitativas entre mujeres y hombres. </t>
    </r>
  </si>
  <si>
    <r>
      <t>Acciones de mejora para el siguiente periodo
UR:</t>
    </r>
    <r>
      <rPr>
        <sz val="10"/>
        <rFont val="Montserrat"/>
      </rPr>
      <t xml:space="preserve"> 90X
De conformidad con la normativa que rige al Pp. S190, los criterios rectores del programa son principalmente dos:     1) Méritos, calidad académica, pertinencia y relevancia del programa de estudios (estancia o proyecto a desarrollar); y   2) Méritos académicos de la o el aspirante seleccionado.   Lo anterior significa que el género no representa un criterio de elegibilidad de los aspirantes. Por lo que resulta poco plausible pensar que se puedan evaluar con una mayor puntuación a solicitudes de aspirantes mujeres. Sin embargo, el Conacyt reconoce su labor y compromiso en la promoción de la igualdad entre mujeres y hombres, por lo que se adoptará una estrategia de difusión más agresiva, a través de dar a conocer las bondades de este Programa entre la población femenina y, con ello, atraer a más mujeres dentro de la población potencial susceptible de ser beneficiadas. A la par de las estrategias que adopte el Conacyt, es indispensable que: 1) Se mejore la calidad educativa en los niveles educativos previos al posgrado, con un mayor impulso en la promoción de la igualdad entre niñas y niños desde la educación inicial. 2) Promover la igualdad de oportunidades para focalizar esfuerzos entre las mujeres con mayores desventajas, no sólo por género, sino también por condición socioeconómica, etnicidad, y capacidades.</t>
    </r>
  </si>
  <si>
    <r>
      <t>Acciones realizadas en el periodo
UR:</t>
    </r>
    <r>
      <rPr>
        <sz val="10"/>
        <rFont val="Montserrat"/>
      </rPr>
      <t xml:space="preserve"> 90X
En la acción 194 derivado de la publicación de resultados de la Convocatoria del Programa de Incorporación de Mujeres Indígenas a Posgrados para el Fortalecimiento Regional emitidos 18 de junio de 2021, donde se beneficiaron a 15 instituciones con 317 becarias para ambas modalidades (nuevo ingreso y continuidad). Los proyectos se encuentran en fase de ejecución y se espera la recepción de los informes (técnico, financiero y auditado) después del cierre de los proyectos que será al 31 de diciembre de 2021. En los anexos denominados Anexo 1 38 S190 90X 194 3T 2021 (IM_NI) y Anexo 1 38 S190 90X 194 3T 2021 (IM_C), se muestra la población atendida en ambas modalidades (IM_NI nuevo ingreso y IM_C continuidad) por entidad, federativa y sexo. Asimismo, derivado de la publicación de resultados de la Convocatoria del Programa de Fortalecimiento Académico para Indígenas Apoyos Complementarios para Mujeres Indígenas Becarias CONACYT 2021 emitidos el pasado 11 de junio de 2021, donde se beneficiar;  En la acción 193, con fecha 22 de septiembre de 2021 se publicó la Convocatoria 2021(2) Apoyo Complementario a Madres mexicanas Jefas de Familia para Fortalecer su Desarrollo Profesional con el cual se otorgará un apoyo económico adicional para la adquisición de un equipo de cómputo a las becarias asignadas en la Convocatoria 2021(1) con mayor excelencia académica.  Esta convocatoria actualmente está en el período de recepción de solicitudes, mismo que concluye el 15 de octubre de 2021</t>
    </r>
  </si>
  <si>
    <r>
      <t>Justificación de diferencia de avances con respecto a las metas programadas
UR:</t>
    </r>
    <r>
      <rPr>
        <sz val="10"/>
        <rFont val="Montserrat"/>
      </rPr>
      <t xml:space="preserve"> 90X
En la acción 193, no hay diferencias de avances debido a que una meta es semestral y fue reportada en el trimestre anterior y la segunda es anual.;  En la acción 194, no hay diferencia de avances que reportar debido a que los 4 indicadores son anuales.</t>
    </r>
  </si>
  <si>
    <r>
      <t>Acciones de mejora para el siguiente periodo
UR:</t>
    </r>
    <r>
      <rPr>
        <sz val="10"/>
        <rFont val="Montserrat"/>
      </rPr>
      <t xml:space="preserve"> 90X
En la acción 193 y en el marco de la Convocatoria 2021(2) Apoyo Complementario a Madres mexicanas Jefas de Familia para Fortalecer su Desarrollo Profesional se otorgarán apoyos económicos adicionales para la adquisición de un equipo de cómputo a las becarias asignadas en la Convocatoria 2021(1) con mayor excelencia académica;  En la acción 194, debido al cambio de Fondo del F003 al S190, se necesitó la actualización y sanción jurídica del Convenio de Asignación de Becas y el Convenio de Asignación de Recursos para llevar a cabo el proceso de formalización de ambas Convocatorias. Así como la gestión por parte de la Unidad de Administración y Finanzas del Conacyt ante el Módulo de Avance de Transversales (MAT), el cual se encuentra en la plataforma informática denominada Módulo de Seguridad de Soluciones de Negocio (MSSN) que administra la Secretaría de Hacienda y Crédito Público (SHCP), para el cambio de fuente de erogación de recursos del Programa Presupuestario F003 al Programa Presupuestario S190.</t>
    </r>
  </si>
  <si>
    <r>
      <t>Acciones realizadas en el periodo
UR:</t>
    </r>
    <r>
      <rPr>
        <sz val="10"/>
        <rFont val="Montserrat"/>
      </rPr>
      <t xml:space="preserve"> 221
Durante el Tercer Trimestre, la Dirección General de Política y Desarrollo Penitenciario (DGPDPE) llevó a cabo las siguientes gestiones con la finalidad de implementar la política de fortalecer la vinculación familiar de las personas privadas de la libertad en el Centro Federal de Readaptación Social CPS N.16 Femenil en Morelos:  En el marco de las atribuciones de la Dirección General de Política y Desarrollo Penitenciario el 26 julio de 2021 se implementó visita por parte de servidores públicos adscritos a esta unidad administrativa, al Centro Federal Penitenciario Núm. 16 ?CPS Femenil? en Coatlán del Río, en el cual se recabó información útil y sustantiva mediante la aplicación de cuestionarios de opinión a las Personas Privadas de la Libertad (PPL) y del personal penitenciario que labora al interior. Lo anterior, con la finalidad de verificar el desempeño de los ejes de reinserción social en las personas privadas de la libertad: Salud, Deporte, Educación, Trabajo y Capacitación para el trabajo, y aspectos relacionados con base en la garantía del respeto de sus derechos humanos (traslado, ingreso, seguridad, inclusión, perspectiva de género, estancia y COVID-19).El día 27 de julio de 2021, la Directora General del Centro Penitenciario Federal Núm. 16 Femenil, Lic. Gabriela Cerón, comunicó a la DGPDPE la suspensión de la presente comisión, debido a los recientes brotes de COVID-19 detectados al interior del Centro. El 05 de agosto se solicitó, a la Directora de Seguimiento y Control Presupuestal, de la SSPC  el estatus que guarda el proceso de registro en cartera de inversión, relativo a la adquisición de bienes informáticos (11 computadoras portátiles).  
</t>
    </r>
    <r>
      <rPr>
        <b/>
        <sz val="10"/>
        <rFont val="Montserrat"/>
      </rPr>
      <t>UR:</t>
    </r>
    <r>
      <rPr>
        <sz val="10"/>
        <rFont val="Montserrat"/>
      </rPr>
      <t xml:space="preserve"> 222
En el tercer trimestre, la Dirección General de Política y Desarrollo Policial se enfocó en el proceso de actualización e integración de nuevos contenidos de los programas de capacitación, así como la selección de los 15 municipios de mayor incidencia de delitos cometidos contra las mujeres, por lo cual no se realizaron trabajos en campo.</t>
    </r>
  </si>
  <si>
    <r>
      <t>Justificación de diferencia de avances con respecto a las metas programadas
UR:</t>
    </r>
    <r>
      <rPr>
        <sz val="10"/>
        <rFont val="Montserrat"/>
      </rPr>
      <t xml:space="preserve"> 221
La frecuencia del indicador es anual, por lo que no se presenta justificación de diferencia de avances
</t>
    </r>
    <r>
      <rPr>
        <b/>
        <sz val="10"/>
        <rFont val="Montserrat"/>
      </rPr>
      <t>UR:</t>
    </r>
    <r>
      <rPr>
        <sz val="10"/>
        <rFont val="Montserrat"/>
      </rPr>
      <t xml:space="preserve"> 222
No existieron avances, sin embargo, se trabajó en la definición de los nuevos contenidos de la capacitación y en coordinación con el INMUJERES en la planeación del programa y la definición de las actividades a realizar durante ejercicio de 2021.</t>
    </r>
  </si>
  <si>
    <r>
      <t>Acciones de mejora para el siguiente periodo
UR:</t>
    </r>
    <r>
      <rPr>
        <sz val="10"/>
        <rFont val="Montserrat"/>
      </rPr>
      <t xml:space="preserve"> 221
La implementación de la visita al CEFERESO No. 16 Femenil, el 26 julio de 2021 permitió la obtención de información  sustantiva que facilitará  identificar situaciones de desventaja de las mujeres privadas de la libertad al interior del Centro Penitenciario en aspectos relevantes como: higiene personal, salud, alimentación, trabajo, deporte, adicciones, atención médica y psicológica, vinculación familiar, entre otras.   Asimismo, se identificaron  condiciones bajo las cuales labora el personal de custodia penitenciario (femenil) al interior del Centro en materia de capacitación, respeto a derechos humanos y laborales, oportunidades de crecimiento laboral, condiciones de estancia y horarios, etc. Lo anterior permitirá identificar áreas de oportunidad, ventajas, desventajas y aspectos relevantes respecto a las condiciones laborales y de seguridad de las mujeres que se desempeñan como personal de custodia en el sistema penitenciario.     
</t>
    </r>
    <r>
      <rPr>
        <b/>
        <sz val="10"/>
        <rFont val="Montserrat"/>
      </rPr>
      <t>UR:</t>
    </r>
    <r>
      <rPr>
        <sz val="10"/>
        <rFont val="Montserrat"/>
      </rPr>
      <t xml:space="preserve"> 222
Dado el panorama de salud pública por el covid 19, se prevé integrar y capacitar a las corporaciones policiales municipales en el cuarto trimestre, por lo que se requiere fortalecer lazos de cooperación y coordinación con los municipios que se seleccionaron y que se fortalecerán en el desarrollo policial, a fin de reducir los tiempos y cumplir con las metas establecidas para el final del ejercicio.</t>
    </r>
  </si>
  <si>
    <r>
      <t>Acciones realizadas en el periodo
UR:</t>
    </r>
    <r>
      <rPr>
        <sz val="10"/>
        <rFont val="Montserrat"/>
      </rPr>
      <t xml:space="preserve"> 112
En el periodo de julio a septiembre de 2021.     De igual manera, se establece contacto con las áreas correspondientes de RR.HH. para proponer la recertificación de la NMX-R-025-SCFI-2015 en Igualdad Laboral y No Discriminación.  4.- Conformación de mecanismos:   Comité de Igualdad Laboral y No Discriminación (Enlaces de Género de las Unidades responsables).  Sistema de Gestión en Igualdad Laboral y No Discriminación (Micrositio Intranet. Procesos sistematizados y automatizados de mejora continua.)  12 de noviembre. Preauditoria  26 de noviembre. Auditoria de certificación.  Auditorías Internas: De 11 al 25 de noviembre:  Implementación de auditoría interna para evaluar la implementación de prácticas y acciones de igualdad laboral y no discriminación en la CNDH.  Aplicación de cuestionario de percepción de clima laboral y no discriminación en el espacio laboral    Se integra el segundo informe de seguimiento para la transversalización de la perspectiva de igualdad de género, a través de Medidas para la Igualdad al interior de la CNDH.    Se ha iniciado una reingeniería de la Unidad de Igualdad de Género como órgano rector en materia de igualdad entre mujeres y hombres y ha iniciado por instrumentar las siguientes acciones:   1.- Reingeniería de la Unidad de Igualdad de Género de acuerdo con los lineamientos generales para la renovación de la CNDH. (Renovación de la página WEB, procesos y procedimientos para la institucionalización de la perspectiva de género)  2.-Elaboración del Programa de Cultura Institucional.  3.-Elaboración del Programa para la Igualdad entre Mujeres y Hombres.  (Se explica en el Anexo 3 Notas Adicionales Tercer Trimestre de 2021).</t>
    </r>
  </si>
  <si>
    <r>
      <t>Justificación de diferencia de avances con respecto a las metas programadas
UR:</t>
    </r>
    <r>
      <rPr>
        <sz val="10"/>
        <rFont val="Montserrat"/>
      </rPr>
      <t xml:space="preserve"> 112
VARIACIÓN PRESUPUESTAL:    Como programa presupuestario respecto al recurso etiquetado en el Programa Transversal, al tercer trimestre de 2021, se ejercieron 5.7 millones de pesos, equivalentes al 58.0 por ciento respecto de los 9.9 millones de pesos programados. Lo anterior se debe a que diversas actividades de capacitación, y actividades de difusión y materiales de divulgación que se reprogramaron para el cuarto trimestre del presente ejercicio; debido a la contingencia por la pandemia del Covid 19 y para a cumplir con las medidas de higiene; ha obligado a continuar con las actividades de promoción y capacitación en forma alternada vía remota y presencial durante el periodo que se reporta; y de las acciones de reingeniería dentro de la Unidad de Igualdad de Género en la Comisión Nacional.    La Unidad de Igualdad de Género de esta Comisión Nacional, reporta al tercer trimestre de 2021, que se ejercieron 1.6 millones de pesos, equivalentes al 30.1 por ciento respecto de los 5.5 millon;  JUSTIFICACIÓN DE DIFERENCIA DE AVANCE CON RESPECTO A LAS METAS PROGRAMADAS:    Indicador 6. ?Porcentaje de cumplimiento de los Informes realizados de seguimiento, basados en el monitoreo, observancia y planeación para la transversalización de la perspectiva de igualdad de género, a través de Medidas para la Igualdad al interior de la CNDH? se cumplió al 100.0 por ciento al haber integrado los tres informes de seguimiento, respecto a los tres informes de seguimiento programados.     En el tercer trimestre del 2021 se ha continuado la capacitación en línea, como se hizo en el Primer y Segundo trimestres del 2021, y se han preparado cursos que se facilitarán en el último trimestre del 2021.  </t>
    </r>
  </si>
  <si>
    <r>
      <t>Acciones de mejora para el siguiente periodo
UR:</t>
    </r>
    <r>
      <rPr>
        <sz val="10"/>
        <rFont val="Montserrat"/>
      </rPr>
      <t xml:space="preserve"> 112
ACCIONES DE MEJORA PARA EL SIGUIENTE PERIODO:    Continuar con las capacitaciones en línea frente a la contingencia de salud por el Covid 19. Mantener un seguimiento permanente para la integración de toda la información respectiva al informe representante del indicador 6.   </t>
    </r>
  </si>
  <si>
    <r>
      <t>Acciones realizadas en el periodo
UR:</t>
    </r>
    <r>
      <rPr>
        <sz val="10"/>
        <rFont val="Montserrat"/>
      </rPr>
      <t xml:space="preserve"> 104
14. Actividad C2. n relación con el periodo que se informa de julio a septiembre, se realizaron 32 vinculaciones de las 32 solicitadas. De enero a septiembre suman un total de 126 vinculaciones acumuladas lo que representa un cumplimiento de 100 por ciento anual.;  12. Actividad B3. general de las 25 declaratorias Alerta de Violencia de Género contra las Mujeres en 22 entidades federativas y dos solicitudes en dos entidades federativas . Cumpliendo al 100.0 por ciento la meta establecida para el primer trimestre.    De enero a septiembre, en total se elaboraron 3 reportes de análisis de los procedimientos de AVGM de los 4 programados, por lo que el avance de cumplimiento es del 75% de la meta programada anual.  ;  7. Actividad A2.- general de las 25 declaratorias Alerta de Violencia de Género contra las Mujeres en 22 entidades federativas y dos solicitudes en dos entidades federativas . Cumpliendo al 100.0 por ciento la meta establecida para el primer trimestre.    De enero a septiembr;  6. Actividad A1.-  En el tercer trimestre de 2021 se realizaron 8 reportes de análisis de monitoreo legislativo   en torno a la igualdad, la no discriminación y la no violencia. Los reportes de monitoreo fueron sobre: 1) la discriminación por razones de género en las leyes para prevenir y eliminar la discriminación; 2) las víctimas indirectas de feminicidio en las leyes de víctimas. El caso de las personas menores de edad; 3) los tipos y modalidades de violencia en las leyes de acceso de las mujeres a una vida libre de violencia; 4) la existencia de la regulación que impida la conciliación cuando exista un delito en los casos de violencia familiar en las leyes de atención y prevención de la violencia familiar; 5) la regulación de la violencia política en leyes electorales; 6) la regulación sobre el ataque con ácido, sustancias corrosivas o inflamables en un tipo penal autónomo o en lesiones o feminicidio, en los códigos penales; 7) la regulación en torno a las órdenes de protección y 8) el aborto: excluyentes de responsabilidad y atenuantes en el delito de aborto.    Lo anterior representa un avance de 25 reportes de monitoreo en torno a la igualdad, la no discriminación y la no violencia, respecto a 33 programados, lo que muestra un cumplimiento al tercer trimestre del 75% de la meta anual. </t>
    </r>
  </si>
  <si>
    <r>
      <t>Justificación de diferencia de avances con respecto a las metas programadas
UR:</t>
    </r>
    <r>
      <rPr>
        <sz val="10"/>
        <rFont val="Montserrat"/>
      </rPr>
      <t xml:space="preserve"> 104
12. Actividad B3. De enero a diciembre de 2021, se realizaron 126 actividades de vinculación, respecto a las 126 actividades de vinculación solicitadas, lo que representa un cumplimiento del 100 por ciento del cumplimiento anual.     EFECTOS: En lo que respecta al periodo que se informa julio a septiembre se realizaron 32 vinculaciones, respecto de las 32 solicitadas, lo que representa un cumplimento trimestral del 100 por ciento.    Tercer Trimestre   Septiembre, 10 vinculaciones referentes al tema de Alerta de Violencia de Género contra las Mujeres (Oaxaca 1, Sinaloa 1; Nayarit 1; Baja California 1; Zacatecas 1; Durango 1; Guerrero 1; Tlaxcala 1; Jalisco 1 y Nuevo León 1) y dos reuniones de enlace (1 Colectivo Tamaholipa en la cual se solicitó una asistencia visual a un evento denominado ?Diálogos por la igualdad 2? y la segunda con Red Mundial de Jóvenes Políticos, Tlalpan).    Agosto, 8 vinculaciones referentes al tema de Alerta de Violencia de Género contra las Mujeres (Chihuahua ;  VARIACIÓN PRESUPUESTAL:     Para el tercer trimestre de 2021, se ejercieron 14.1 millones de pesos, equivalentes al 68.1 por ciento respecto de los 20.8 millones de pesos programados. Respecto a los recursos en compromiso por un monto de 18.4 millones de pesos, el porcentaje de ejercicio se reportaría respecto al periodo 88.7 por ciento, los cuales contemplan previsiones para el pago de impuestos relacionados con los servicios personales. Lo anterior, en virtud de que algunas acciones de promoción y reuniones regionales de observancia de la política de igualdad entre mujeres y hombres contaron con economías en su ejecución al realizar actividades vía remota y empezando algunas de manera presencial, asimismo, se tiene una ampliación para reforzar el rubro de Servicios Personales y para las acciones del desarrollo de estudios y proyectos. Sin embargo, debido a la contingencia por la pandemia del Covid 19 y para cumplir con las medidas de higiene; se continúa alternando actividades y acciones en vía remota y presencial hasta el periodo que se reporta.</t>
    </r>
  </si>
  <si>
    <r>
      <t>Acciones de mejora para el siguiente periodo
UR:</t>
    </r>
    <r>
      <rPr>
        <sz val="10"/>
        <rFont val="Montserrat"/>
      </rPr>
      <t xml:space="preserve"> 104
ACCIONES DE MEJORA:    Observancia: No aplica, dado que, a la fecha del presente informe, se ha cumplido con el porcentaje de las metas programadas para el año 2021. Se destaca la incorporación de los indicadores A.4 y A.5 los cuales fueron incorporados a la MIR 2021.    Promoción: Se ha programado el incremento de la meta anual para el indicador B3, ?Vinculación con los entes obligados para los servicios de promoción sobre los derechos humanos de las mujeres para la igualdad sustantiva, así como con las instituciones correspondientes para el seguimiento a procedimientos de Alerta de Violencia de Género contra las mujeres.    Justificación:  Durante el primer trimestre de este año se incrementó considerablemente el número de vinculaciones realizadas por el seguimiento a los procedimientos de alerta de violencia de género contra las mujeres, esto debido a la reactivación de estos procedimientos en varias entidades federativas que tenían mucho tiempo sin sesionar. Por tal motivo se hace necesario incrementar el número de vinculaciones que se realizarán en este año, se tiene contemplado que al final de año se tenga como meta 95 vinculaciones    Quejas: Debido a que el informe de la actividad C2 depende de la información proporcionada por el Sistema Integral de Quejas y esta se libera hasta los primeros 10 días posteriores del mes siguiente, representa un obstáculo que retrasa la integración de la información.</t>
    </r>
  </si>
  <si>
    <r>
      <t>Acciones realizadas en el periodo
UR:</t>
    </r>
    <r>
      <rPr>
        <sz val="10"/>
        <rFont val="Montserrat"/>
      </rPr>
      <t xml:space="preserve"> 109
Para el indicador 1: Variación entre el financiamiento presupuestado en los Programas Anuales de Trabajo de los partidos políticos, y el financiamiento público que deben ejercer de conformidad con lo establecido por el acuerdo del Consejo General del INE y OPL y 2: Porcentaje del financiamiento destinado para las actividades de capacitación a mujeres respecto del financiamiento que reciben los partidos políticos para los rubros obligatorios. Se realizó el análisis cualitativo y cuantitativo, gestión y verificación de la información contenida en los Programas Anuales de Trabajo del gasto programado que presenten los partidos políticos nacionales y locales en el ejercicio 2021. Así como, el mantenimiento y seguimiento del sistema PAT y de capacitación. En este sentido, en el tercer trimestre, se revisaron y analizaron a través del módulo del PAT en el SIF, un total de 18 Programas Anuales de Trabajo iniciales y 325 modificaciones, presentadas por los partidos políticos nacionales y locales, que suman 343, de los cuales se emitieron 376 oficios de observaciones y recomendaciones para la mejora en su planeación, ejecución y aplicación de los recursos durante el ejercicio.</t>
    </r>
  </si>
  <si>
    <r>
      <t>Justificación de diferencia de avances con respecto a las metas programadas
UR:</t>
    </r>
    <r>
      <rPr>
        <sz val="10"/>
        <rFont val="Montserrat"/>
      </rPr>
      <t xml:space="preserve"> 109
Para el indicador 1: Variación entre el financiamiento presupuestado en los Programas Anuales de Trabajo de los partidos políticos, y el financiamiento público que deben ejercer de conformidad con lo establecido por el acuerdo del Consejo General del INE y OPL y 2: Porcentaje del financiamiento destinado para las actividades de capacitación a mujeres respecto del financiamiento que reciben los partidos políticos para los rubros obligatorios. No hay diferencia de avance, la frecuencia de medición se determinó con una periodicidad anual, por lo cual hasta el momento no se refleja avance programado o realizado.</t>
    </r>
  </si>
  <si>
    <r>
      <t>Acciones de mejora para el siguiente periodo
UR:</t>
    </r>
    <r>
      <rPr>
        <sz val="10"/>
        <rFont val="Montserrat"/>
      </rPr>
      <t xml:space="preserve"> 109
Para el indicador 1: Variación entre el financiamiento presupuestado en los Programas Anuales de Trabajo de los partidos políticos, y el financiamiento público que deben ejercer de conformidad con lo establecido por el acuerdo del Consejo General del INE y OPL y 2: Porcentaje del financiamiento destinado para las actividades de capacitación a mujeres respecto del financiamiento que reciben los partidos políticos para los rubros obligatorios. Para la ejecución del proyecto del ejercicio 2021, se espera tener una mayor cobertura en las visitas de verificación a distancia, así como realizar el análisis cualitativo y cuantitativo de los programas anuales que presenten los partidos políticos a nivel nacional a través del módulo del PAT en el SIF, implementando las atribuciones y herramientas derivadas de la reforma en materia de violencia política contra las mujeres. Asimismo, se continuará con el programa de capacitación en materia de gasto programado, la sensibilización del personal y partidos políticos.</t>
    </r>
  </si>
  <si>
    <r>
      <t>Acciones realizadas en el periodo
UR:</t>
    </r>
    <r>
      <rPr>
        <sz val="10"/>
        <rFont val="Montserrat"/>
      </rPr>
      <t xml:space="preserve"> 104
En el tercer trimestre del año, se clasificaron los registros de las bases de datos de la segunda y tercera fase, que incluye además del análisis de las fuentes, y la violencia tanto de género, como la violencia en razón de género, el proceso de selección y registro de candidatos (as): a diputados federales; de los grupos de atención prioritaria; a gobernador(a), las denuncias de las(os) aspirantes a una candidatura en torno al incumplimiento de los lineamientos 3 de 3 contra la violencia; la atención a las normas sanitarias en los procesos de selección de candidatos y precampañas en el marco de la pandemia por Covid19, así como los temas relacionados con los grupos de atención prioritaria, y los lineamientos de paridad en las gubernaturas. Además, se avanza con el proceso de registro y clasificación de la información de la cuarta fase.  En cada fase se revisó y se fortaleció la metodología para mejorar la clasificación de los registros de prensa y de la red social Twitter: 1er fase se obtuvo el 65.5 %, 2da fase se obtuvo el 95%, en la 3er fase se obtuvo el 95% y en la 4ta fase se obtuvo el 95%.</t>
    </r>
  </si>
  <si>
    <r>
      <t>Justificación de diferencia de avances con respecto a las metas programadas
UR:</t>
    </r>
    <r>
      <rPr>
        <sz val="10"/>
        <rFont val="Montserrat"/>
      </rPr>
      <t xml:space="preserve"> 104
No hay diferencia con el avance derivado de que la meta es anual.</t>
    </r>
  </si>
  <si>
    <r>
      <t>Acciones de mejora para el siguiente periodo
UR:</t>
    </r>
    <r>
      <rPr>
        <sz val="10"/>
        <rFont val="Montserrat"/>
      </rPr>
      <t xml:space="preserve"> 104
No aplica. </t>
    </r>
  </si>
  <si>
    <r>
      <t>Acciones realizadas en el periodo
UR:</t>
    </r>
    <r>
      <rPr>
        <sz val="10"/>
        <rFont val="Montserrat"/>
      </rPr>
      <t xml:space="preserve"> 120
Para el Indicador 2: Porcentaje de visitas de verificación del gasto programado realizadas. En el tercer trimestre, los Comités Ejecutivos Nacionales y Comités Directivos Estatales presentaron un total de 448 escritos informando a la autoridad electoral de la realización de 622 actividades de capacitación y formación, así como de divulgación y difusión. La UTF verificó 271 actividades recibidas en tiempo y forma, de conformidad con los artículos 166, numeral 2 y 277, numeral 1, inciso a) del Reglamento de Fiscalización.;  Para el Indicador 1: Porcentaje del grado de cumplimiento en la rendición de cuentas del gasto programado. En el tercer trimestre, se revisaron y analizaron a través del módulo del PAT en el SIF, un total de 18 Programas Anuales de Trabajo iniciales y 325 modificaciones, presentadas por los partidos políticos nacionales y locales, que suman 343, de los cuales se emitieron 376 oficios de observaciones y recomendaciones, con 915 observaciones para la mejora en su planeación, ejecución y aplicación de los recursos durante el ejercicio. </t>
    </r>
  </si>
  <si>
    <r>
      <t>Justificación de diferencia de avances con respecto a las metas programadas
UR:</t>
    </r>
    <r>
      <rPr>
        <sz val="10"/>
        <rFont val="Montserrat"/>
      </rPr>
      <t xml:space="preserve"> 120
Para el Indicador 2: Porcentaje de visitas de verificación del gasto programado realizadas. El porcentaje de avance de visitas de verificación del gasto programado corresponde al 10.8% en el tercer trimestre, el cual resulta de la división el numerador 464 entre el denominador 4313, que en comparación con el 18.8% esperado es inferior, debido a que los partidos políticos no realizaron la misma cantidad de actividades como el ejercicio anterior. Sin embargo, se espera que durante el cuarto trimestre se incrementen las actividades y visitas de verificación, esperando con ello alcanzar el porcentaje anual esperado. Es importante mencionar que, de los eventos no verificados, se incluyen los avisos que no se recibieron en los plazos establecidos en la normatividad, los que no contienen la totalidad de los requisitos de forma necesarios para programar su verificación, los que fueron cancelados por los partidos políticos y aquellos eventos presenciales que por motivos de la contingencia por C;  Para el Indicador 1: Porcentaje del grado de cumplimiento en la rendición de cuentas del gasto programado. El porcentaje de avance del grado de cumplimiento en la rendición de cuentas del gasto programado corresponde al 60.5% al tercer trimestre, el cual resulta de la división el numerador 915 entre el denominador 1513, porcentaje que en comparación con el 51.1% esperado se sobre paso. Esto se origina por el incremento en el registro de partidos políticos, toda vez que, en el primer trimestre de 2020, año base del indicador, eran menos los partidos políticos que tenían la obligación de presentar sus programas anuales de trabajo del gasto programado.</t>
    </r>
  </si>
  <si>
    <r>
      <t>Acciones de mejora para el siguiente periodo
UR:</t>
    </r>
    <r>
      <rPr>
        <sz val="10"/>
        <rFont val="Montserrat"/>
      </rPr>
      <t xml:space="preserve"> 120
Tanto para el Indicador 1 Porcentaje del grado de cumplimiento en la rendición de cuentas del gasto programado, como para el 2 Porcentaje de visitas de verificación del gasto programado realizadas: Para la ejecución del proyecto del ejercicio 2021, se espera tener una mayor cobertura en las visitas de verificación a distancia y/o presenciales, así como realizar el análisis cualitativo y cuantitativo de los programas anuales que presenten los partidos políticos a nivel nacional a través del módulo del PAT en el SIF, implementando las atribuciones y herramientas derivadas de la reforma en materia de violencia política contra las mujeres. Asimismo, se continuará con el programa de capacitación en materia de gasto programado, la sensibilización del personal y partidos políticos, así como con el atestiguamiento de las actividades del gasto programado que realizan los partidos políticos, para el ejercicio 2022, situación que depende de la aprobación de los acuerdos de financiamiento para actividades ordinarias permanentes de los partidos políticos.</t>
    </r>
  </si>
  <si>
    <r>
      <t>Acciones realizadas en el periodo
UR:</t>
    </r>
    <r>
      <rPr>
        <sz val="10"/>
        <rFont val="Montserrat"/>
      </rPr>
      <t xml:space="preserve"> 123
Indicador 2: Porcentaje de cumplimiento de paridad de género en los Organismos Públicos Locales a nivel nacional. Se llevaron a cabo las etapas de: Convocatoria pública; Registro en línea de Aspirantes; Verificación de Requisitos Legales; Examen de Conocimientos y Cotejo Documental; Ensayo Presencial; Valoración Curricular y Entrevista; y Designación, para el proceso de selección y designación de las vacantes generadas en los organismos públicos locales de las entidades de Chihuahua, Coahuila, Colima, Estado de México, Morelos y Veracruz. Asimismo, se realizaron las etapas de: Convocatoria pública; Registro en línea de Aspirantes; Verificación de Requisitos Legales del proceso de selección y designación de las vacantes de las consejeras y consejeros presidentes de los organismos públicos locales de las entidades de Baja California Sur, Campeche, Ciudad de México, Colima, Estado De México, Guanajuato, Guerrero, Jalisco, Nuevo León, Oaxaca, Querétaro, San Luis Potosí, Sonora, Tabasco, Yu;  Indicador 1: Porcentaje de Designaciones de Consejeras Electorales en los OPL. Se llevaron a cabo las etapas de: Convocatoria pública; Registro en línea de Aspirantes; Verificación de Requisitos Legales; Examen de Conocimientos y Cotejo Documental; Ensayo Presencial; Valoración Curricular y Entrevista; y Designación, para el proceso de selección y designación de las vacantes generadas en los organismos públicos locales de las entidades de Chihuahua, Coahuila, Colima, Estado de México, Morelos y Veracruz. Asimismo, se realizaron las etapas de: Convocatoria pública; Registro en línea de Aspirantes; Verificación de Requisitos Legales del proceso de selección y designación de las vacantes de las consejeras y consejeros presidentes de los organismos públicos locales de las entidades de Baja California Sur, Campeche, Ciudad de México, Colima, Estado De México, Guanajuato, Guerrero, Jalisco, Nuevo León, Oaxaca, Querétaro, San Luis Potosí, Sonora, Tabasco, Yucatán Y Zacatecas, así como, de las consejeras y consejeros electorales de los organismos públicos locales de las entidades de Aguascalientes, Baja California, Chihuahua, Coahuila, Durango, Hidalgo, Nayarit, Puebla, Quintana Roo, Sinaloa, Tamaulipas, Tlaxcala Y Veracruz.
</t>
    </r>
    <r>
      <rPr>
        <b/>
        <sz val="10"/>
        <rFont val="Montserrat"/>
      </rPr>
      <t>UR:</t>
    </r>
    <r>
      <rPr>
        <sz val="10"/>
        <rFont val="Montserrat"/>
      </rPr>
      <t xml:space="preserve"> 122
Acciones realizadas en el periodo para los cuatro indicadores: Detección de necesidades de capacitación del personal del INE a través del Test de Igualdad y No Discriminación; Planeación de las actividades de capacitación para las y los servidores públicos de plaza presupuestal con adscripción a las oficinas centrales del INE (2,743); Difusión de los tutoriales sobre cómo denunciar la violencia política contra las mujeres por razón género; Investigación de mercado y formalización del Convenio de Colaboración Específico INE/DJ/124/2021 entre el Instituto Nacional Electoral (INE) y el Colegio de México (COLMEX) para la elaboración de un estudio especializado sobre la efectividad en la aplicación de las acciones afirmativas y las barreras que enfrentan los grupos en situación de discriminación en la representación política y; Para dar atención a lo mandatado en el Acuerdo INE/CG335/2021, se trabajó en la metodología para realizar un análisis con perspectiva de género a través de grupos focales, que permita medir el impacto de la aplicación de la 3 de 3, así como identificar áreas de oportunidad para futuras implementaciones.</t>
    </r>
  </si>
  <si>
    <r>
      <t>Justificación de diferencia de avances con respecto a las metas programadas
UR:</t>
    </r>
    <r>
      <rPr>
        <sz val="10"/>
        <rFont val="Montserrat"/>
      </rPr>
      <t xml:space="preserve"> 123
Indicador 2: Porcentaje de cumplimiento de paridad de género en los Organismos Públicos Locales a nivel nacional. Sin comentarios, la frecuencia de medición es anual.;  Indicador 1: Porcentaje de Designaciones de Consejeras Electorales en los OPL. Sin comentarios, la frecuencia de medición es anual.
</t>
    </r>
    <r>
      <rPr>
        <b/>
        <sz val="10"/>
        <rFont val="Montserrat"/>
      </rPr>
      <t>UR:</t>
    </r>
    <r>
      <rPr>
        <sz val="10"/>
        <rFont val="Montserrat"/>
      </rPr>
      <t xml:space="preserve"> 122
El indicador 2: Porcentaje de personas sensibilizadas a través de actividades de divulgación de los derechos político-electorales de las mujeres y otros grupos en situación de discriminación, aunque es anual lleva un avance del 58 %.  El indicador 4: Porcentaje de candidatas a diputaciones federales capacitadas en materia de fortalecimiento de habilidades y liderazgos políticos para el PEF 2020-2021 no tuvo un avance y se conserva con un 1.3 por debajo de la meta.</t>
    </r>
  </si>
  <si>
    <r>
      <t>Acciones de mejora para el siguiente periodo
UR:</t>
    </r>
    <r>
      <rPr>
        <sz val="10"/>
        <rFont val="Montserrat"/>
      </rPr>
      <t xml:space="preserve"> 123
Indicador 2: Porcentaje de cumplimiento de paridad de género en los Organismos Públicos Locales a nivel nacional. Mayor difusión en la etapa de Convocatoria Pública con el fin de que más personas se inscriban en el Proceso de Selección y Designación de Consejeros Electorales de los Organismos Públicos Locales.;  Indicador 1: Porcentaje de Designaciones de Consejeras Electorales en los OPL. Mayor difusión en la etapa de Convocatoria Pública con el fin de que más personas se inscriban en el Proceso de Selección y Designación de Consejeros Electorales de los Organismos Públicos Locales.
</t>
    </r>
    <r>
      <rPr>
        <b/>
        <sz val="10"/>
        <rFont val="Montserrat"/>
      </rPr>
      <t>UR:</t>
    </r>
    <r>
      <rPr>
        <sz val="10"/>
        <rFont val="Montserrat"/>
      </rPr>
      <t xml:space="preserve"> 122
Se detecta que hay necesidad de reformular ciertas actividades planeadas de forma presencial, que no será posible realizar por la continuidad de las medidas de distanciamiento social. En este sentido, se cuenta con tiempo suficiente para rediseñarlas, a efecto de que contribuyan al cumplimiento del objetivo y que se enmarquen en el planteamiento de los indicadores.</t>
    </r>
  </si>
  <si>
    <r>
      <t>Acciones realizadas en el periodo
UR:</t>
    </r>
    <r>
      <rPr>
        <sz val="10"/>
        <rFont val="Montserrat"/>
      </rPr>
      <t xml:space="preserve"> 111
Para el Indicador 2: Porcentaje de acciones realizadas en el año para la sensibilización en materia de igualdad de género del personal y las familias. No se reportan acciones realizadas en el tercer trimestre; la medición es anual.  Se prevé realizar esta acción en el próximo mes de noviembre del presente año.;  Para el Indicador 1: Porcentaje de materiales de difusión sobre la igualdad de género elaborados en el año. Al momento se ha diseñado el modelo del tríptico con información de la credencial, en este trimestre en coordinación con el Instituto Nacional de Lenguas Indígenas se concluyó la traducción del material a 20 lenguas originarias y actualmente se realizan las gestiones para licitar los servicios de impresión de materiales de difusión. </t>
    </r>
  </si>
  <si>
    <r>
      <t>Justificación de diferencia de avances con respecto a las metas programadas
UR:</t>
    </r>
    <r>
      <rPr>
        <sz val="10"/>
        <rFont val="Montserrat"/>
      </rPr>
      <t xml:space="preserve"> 111
Para el Indicador 1: Porcentaje de materiales de difusión sobre la igualdad de género elaborados en el año y el Indicador 2: Porcentaje de acciones realizadas el año para la sensibilización en materia de igualdad de género del personal y las familias. No hay diferencia de avance al periodo por ser indicadores anuales.</t>
    </r>
  </si>
  <si>
    <r>
      <t>Acciones de mejora para el siguiente periodo
UR:</t>
    </r>
    <r>
      <rPr>
        <sz val="10"/>
        <rFont val="Montserrat"/>
      </rPr>
      <t xml:space="preserve"> 111
Para el Indicador 1: Porcentaje de materiales de difusión sobre la igualdad de género elaborados en el año y el Indicador 2: Porcentaje de acciones realizadas el año para la sensibilización en materia de igualdad de género del personal y las familias. Realizar la contratación de los servicios de impresión y distribución del tríptico en los Módulos de Atención Ciudadana distribuidos en las entidades federativas. INMUJERES ha recomendado modificar el uso del presupuesto del Anexo 13 en acciones sustantivas con perspectiva de género y elaborar indicadores cualitativos para el siguiente año fiscal.</t>
    </r>
  </si>
  <si>
    <r>
      <t>Acciones realizadas en el periodo
UR:</t>
    </r>
    <r>
      <rPr>
        <sz val="10"/>
        <rFont val="Montserrat"/>
      </rPr>
      <t xml:space="preserve"> 200
Para el Indicador 2: Proyectos impulsados para promover la participación de las mujeres en distintas vertientes. En el periodo de vigencia de la convocatoria del PNIPPM 2021, del 25 de junio al 20 de julio, se registraron 123 proyectos de OSC interesadas en participar. Del 21 de julio al 6 de agosto se llevó a cabo la etapa de registro y validación de propuestas, en la que se realiza una revisión minuciosa de la documentación que acompañaron las OSC, verificando que cumplan con los requisitos previstos en las Reglas de Operación. Al respecto, 72 proyectos cumplieron en tiempo y forma con la documentación requerida en la convocatoria del Programa. El 13 de agosto se llevó a cabo la sesión de instalación del Comité Dictaminador del PNIPPM 2021, integrado por personas expertas en los temas objeto del programa. Del 13 al 27 de agosto se llevó a cabo la dictaminación de proyectos a cargo de las personas integrantes del Comité Dictaminador, cada uno de los 72 proyectos que accedieron a esta ;  Indicador 1: Asistentes en actividades para promover la participación de las mujeres en distintas vertientes. La implementación de los proyectos del PNIPPM edición 2020 ha concluido, lo cierto es que en el tercer trimestre del ejercicio 2021 se han realizado diversas actividades con las cuales se concluirán por completo las actividades de la citada edición del programa; en ese sentido, en el mes de julio se continuó con la revisión de los informes finales presentados por las Organizaciones de la Sociedad Civil que participaron PNIPPM 2020, las observaciones realizadas fueron atendidas por las OSC. Por otro lado, en el mes de julio se concretó la sistematización final de los resultados obtenidos con la implementación de los proyectos participantes en el programa, la cual servirá de insumo para la rendición de cuentas a través del informe que será presentado ante la Comisión competente del INE en el mes de octubre. A partir del mes de agosto se comenzó la elaboración de un video documental que incorporará los proyectos más destacados de la edición 2020 del PNIPPM, así como testimonio de las representaciones de algunas OSC y de público objetivo beneficiado con la implementación de los proyectos. Además, se incorporará la participación de autoridades institucionales. En el mes de octubre se tiene contemplada la realización de un evento virtual de cierre del PNIPPM 2020, en el que serán convocadas las OSC participantes de dicha edición, así como las OSC que participarán en la edición 2021.
</t>
    </r>
    <r>
      <rPr>
        <b/>
        <sz val="10"/>
        <rFont val="Montserrat"/>
      </rPr>
      <t>UR:</t>
    </r>
    <r>
      <rPr>
        <sz val="10"/>
        <rFont val="Montserrat"/>
      </rPr>
      <t xml:space="preserve"> 115
Acción 207. Indicador 1: Asistentes en actividades para promover la participación de las mujeres en distintas vertientes. La implementación de los proyectos del PNIPPM edición 2020 ha concluido, lo cierto es que  en el tercer trimestre del ejercicio 2021 se han realizado diversas actividades con las cuales se concluirán por completo las actividades de la citada edición del programa; en ese sentido, en el mes de julio se continuó con la revisión de los informes finales presentados por las Organizaciones de la Sociedad Civil que participaron PNIPPM 2020, las observaciones realizadas fueron atendidas por las OSC.   Por otro lado, en el mes de julio se concretó la sistematización final de los resultados obtenidos con la implementación de los proyectos participantes en el programa, la cual servirá de insumo para la rendición de cuentas a través del informe que será presentado ante la Comisión competente del INE en el mes de octubre.  A partir del mes de agosto se comenzó la elaboración de u;  Acción 207. Indicador 2: Proyectos impulsados para promover la participación de las mujeres en distintas vertientes. En el periodo de vigencia de la convocatoria del PNIPPM 2021, del 25 de junio al 20 de julio, se registraron 123 proyectos de OSC interesadas en participar. Del 21 de julio al 6 de agosto se llevó a cabo la etapa de registro y validación de propuestas, en la que se realiza una revisión minuciosa de la documentación que acompañaron las OSC, verifican</t>
    </r>
  </si>
  <si>
    <r>
      <t>Justificación de diferencia de avances con respecto a las metas programadas
UR:</t>
    </r>
    <r>
      <rPr>
        <sz val="10"/>
        <rFont val="Montserrat"/>
      </rPr>
      <t xml:space="preserve"> 200
Indicador 1: Asistentes en actividades para promover la participación de las mujeres en distintas vertientes. Se logró un mayor alcance de la población objetivo en los últimos meses de la implementación de los proyectos seleccionados para el PNIPPM 2020, en ese sentido, debido a que la implementación de los proyectos ha terminado, no se reporta avances en el alcance poblacional del programa. Sin embargo, durante el tercer trimestre se han realizado actividades planeadas para el cierre del programa y rendición de cuentas de los resultados obtenidos, los cuales serán presentados a las autoridades del INE.;  Para el Indicador 2: Proyectos impulsados para promover la participación de las mujeres en distintas vertientes. No aplica.
</t>
    </r>
    <r>
      <rPr>
        <b/>
        <sz val="10"/>
        <rFont val="Montserrat"/>
      </rPr>
      <t>UR:</t>
    </r>
    <r>
      <rPr>
        <sz val="10"/>
        <rFont val="Montserrat"/>
      </rPr>
      <t xml:space="preserve"> 115
Acción 402. Indicador 1: Porcentaje de actividades de difusión orientadas a visibilizar conductas que promueven la desigualdad social por razón de género. No existe diferencia debido a que la frecuencia de medición es anual.;  Acción 207. Indicador 1: Asistentes en actividades para promover la participación de las mujeres en distintas vertientes. Se logró un mayor alcance de la población objetivo en los últimos meses de la implementación de los proyectos seleccionados para el PNIPPM 2020, en ese sentido, debido a que la implementación de los proyectos ha terminado, no se reporta avances en el alcance poblacional del programa. Sin embargo, durante el tercer trimestre se han realizado actividades planeadas para el cierre del programa y rendición de cuentas de los resultados obtenidos, los cuales serán presentados a las autoridades del INE.;  Acción 207. Indicador 2: Proyectos impulsados para promover la participación de las mujeres en distintas vertientes. No aplica.</t>
    </r>
  </si>
  <si>
    <r>
      <t>Acciones de mejora para el siguiente periodo
UR:</t>
    </r>
    <r>
      <rPr>
        <sz val="10"/>
        <rFont val="Montserrat"/>
      </rPr>
      <t xml:space="preserve"> 200
Indicador 2: Proyectos impulsados para promover la participación de las mujeres en distintas vertientes. En el mes de octubre se formalizará la relación contractual civil con las OSC ganadoras y en noviembre se les impartirá una capacitación con el propósito de que la implementación de sus proyectos sea óptima.;  Indicador 1: Asistentes en actividades para promover la participación de las mujeres en distintas vertientes. En el cuarto periodo se dará cuenta del cierre del PNIPPM 2020; en ese sentido, el informe final servirá como un instrumento para implementar las acciones de mejora que permitan tener una mayor incidencia en la población objetivo de los proyectos.
</t>
    </r>
    <r>
      <rPr>
        <b/>
        <sz val="10"/>
        <rFont val="Montserrat"/>
      </rPr>
      <t>UR:</t>
    </r>
    <r>
      <rPr>
        <sz val="10"/>
        <rFont val="Montserrat"/>
      </rPr>
      <t xml:space="preserve"> 115
Acción 402. Indicador 1: Porcentaje de actividades de difusión orientadas a visibilizar conductas que promueven la desigualdad social por razón de género. No aplica.;  Acción 207. Indicador 2: Proyectos impulsados para promover la participación de las mujeres en distintas vertientes. En el mes de octubre se formalizará la relación contractual civil con las OSC ganadoras y en noviembre se les impartirá una capacitación con el propósito de que la implementación de sus proyectos sea óptima.;  Acción 207. Indicador 1: Asistentes en actividades para promover la participación de las mujeres en distintas vertientes. En el cuarto periodo se dará cuenta del cierre del PNIPPM 2020; en ese sentido, el informe final servirá como un instrumento para implementar las acciones de mejora que permitan tener una mayor incidencia en la población objetivo de los proyectos.</t>
    </r>
  </si>
  <si>
    <r>
      <t>Acciones realizadas en el periodo
UR:</t>
    </r>
    <r>
      <rPr>
        <sz val="10"/>
        <rFont val="Montserrat"/>
      </rPr>
      <t xml:space="preserve"> 116
Para el Indicador 1: Porcentaje del personal de la rama administrativa del INE que recibió al menos una acción de capacitación en temas de Igualdad de Género y 2: Porcentaje de personal de mandos medios y superiores de la rama administrativa del INE que recibió al menos una acción de capacitación en temas de Igualdad de Género. En los meses de julio a septiembre se puso a disposición del personal de la Rama Administrativa el curso Perspectiva de Género, en modalidad en línea, se inscribieron 136 personas del personal de la rama administrativa y al 15 de septiembre, 116 habían concluido de manera satisfactoria el evento (26 mandos medios y superiores y 90 del personal operativo). Se trabajó en conjunto con la UTIGyND para contribuir a la profesionalización de la Comunidad INE y generar mayor cobertura de participación en la promoción de la igualdad entre mujeres y hombres. Se realizó la contratación de acciones de capacitación que impartirá personal especializado en temas de igualdad entre hombres y mujeres, con la finalidad de impartir los eventos de capacitación durante el siguiente trimestre del 2021.</t>
    </r>
  </si>
  <si>
    <r>
      <t>Justificación de diferencia de avances con respecto a las metas programadas
UR:</t>
    </r>
    <r>
      <rPr>
        <sz val="10"/>
        <rFont val="Montserrat"/>
      </rPr>
      <t xml:space="preserve"> 116
Para el Indicador 1: Porcentaje del personal de la rama administrativa del INE que recibió al menos una acción de capacitación en temas de Igualdad de Género, el avance de la meta es del 1.57 y para el Indicador 2: Porcentaje de personal de mandos medios y superiores de la rama administrativa del INE que recibió al menos una acción de capacitación en temas de Igualdad de Género. El avance en las metas cerró por debajo de lo programado, en virtud del retraso en el proceso de contratación de las acciones de capacitación en materia de igualdad entre mujeres y hombres. Lo anterior, derivado de la conclusión del Proceso Electoral Federal, así como del desarrollo de la Consulta Popular. Finalmente se concretó la contratación en el mes de septiembre.</t>
    </r>
  </si>
  <si>
    <r>
      <t>Acciones de mejora para el siguiente periodo
UR:</t>
    </r>
    <r>
      <rPr>
        <sz val="10"/>
        <rFont val="Montserrat"/>
      </rPr>
      <t xml:space="preserve"> 116
Para el Indicador 1: Porcentaje del personal de la rama administrativa del INE que recibió al menos una acción de capacitación en temas de Igualdad de Género y 2: Porcentaje de personal de mandos medios y superiores de la rama administrativa del INE que recibió al menos una acción de capacitación en temas de Igualdad de Género. Coordinar las acciones de capacitación en línea a nivel nacional, conforme lo establecido en el programa del último trimestre del año e invitar al personal de mando medio y superior a participar en los eventos programados.</t>
    </r>
  </si>
  <si>
    <r>
      <t>Acciones realizadas en el periodo
UR:</t>
    </r>
    <r>
      <rPr>
        <sz val="10"/>
        <rFont val="Montserrat"/>
      </rPr>
      <t xml:space="preserve"> 600
Estrategia integral para prevenir la trata de personas y el trabajo infantil. Continuo la participación de la Unidad de Igualdad de Género en los foros nacionales e internacionales para coordinar e implementar acciones para prevenir la trata de personas y el trabajo infantil y se realizaron las gestiones administrativas para asignar el contrato de servicios que se requieren. ;  Turismo social. Se establecieron alianzas con la Dirección General de Gestión de Destinos de la Secretaría de Turismo y con la Secretaría de Turismo de la Ciudad de México para llevara a cabo el proyecto Turismo social con enfoque de género y perspectiva de derechos humanos, Sonrisas por México, así como las gestiones administrativas para asignar el contrato de servicios a una empresa prestadora de los servicios. ;  Programa de desarrollo comunitario para mujeres en turismo 2021. En el tercer trimestre se realizaron las gestiones para asignar a el contrato de los servicios que se proporcionarán a un prestador de;  Cultura Institucional. Se llevó la 2a Sesión del Comité de Igualdad de Género, se informó de los avances en el cumplimiento de acuerdos de sesiones pasadas, relativos a las acciones con la Corporación de Servicios al Turista, a la capacitación de personas servidoras públicas integrantes del Comité de Igualdad de Género y en la implementación de acciones con perspectiva de género por la Dirección General de Impulso al Financiamiento y acciones reportadas por la Dirección General de Ordenamiento Territorial Sustentable para la elaboración del Plan de Acción Derechos Humanos, Género  y Cambio Climático, que solicitó la SEMARNAT </t>
    </r>
  </si>
  <si>
    <r>
      <t>Justificación de diferencia de avances con respecto a las metas programadas
UR:</t>
    </r>
    <r>
      <rPr>
        <sz val="10"/>
        <rFont val="Montserrat"/>
      </rPr>
      <t xml:space="preserve"> 600
Estrategia Integral para prevenir la trata de personas y el trabajo infantil. Se logró asignar el contrato para la prestación de los servicios que se requieren y con ello se cumple con lo establecido en la estrategia. ;  Comité de Igualdad de Género. No hay diferencias respecto de lo programado, se han dado cumplimiento a los acuerdos establecidos conforme avanza el año y los pendientes atrasados se han ido solventando.;  Desarrollo Comunitario. No hay diferencia respecto de lo programado al asignarse el contrato de servicios en el tercer trimestre. ;  Turismo social. No hay diferencias al asignarse el proyecto en el trimestre se cumple con lo programado, no obstante se comenta que el monto asignado se duplicó al sumar el presupuesto de la Dirección General de Gestión de Destinos.</t>
    </r>
  </si>
  <si>
    <r>
      <t>Acciones de mejora para el siguiente periodo
UR:</t>
    </r>
    <r>
      <rPr>
        <sz val="10"/>
        <rFont val="Montserrat"/>
      </rPr>
      <t xml:space="preserve"> 600
Sin información</t>
    </r>
  </si>
  <si>
    <r>
      <t xml:space="preserve">Acciones realizadas en el periodo
UR: 600
</t>
    </r>
    <r>
      <rPr>
        <sz val="10"/>
        <rFont val="Montserrat"/>
      </rPr>
      <t xml:space="preserve">Para el ejercicio fiscal 2021 el presupuesto original del programa fue de $1,152,000,000.00. 80% total del presupuesto del PEF destinado para el otorgamiento de apoyos a financiamiento del Programa Microcréditos al Bienestar ($1,440,000,000.00).
Para el primer trimestre de 2021 se tuvo un avance de $740,634,000.00 lo que representa 123,439 tandas pagadas a mujeres, es decir el 51% del total presupuesto del PEF destinado al otorgamiento de apoyos ($1,440,000,000.00).
Para el segundo trimestre de 2021 el avance acumulado asciende $970,386,000.00 lo que representa un total de 161,731 de tandas pagadas a mujeres, es decir un 67% del total presupuesto del PEF destinado al otorgamiento de apoyos ($1,440,000,000.00).
Para el tercer trimestre de 2021 el avance acumulado asciende a $ 989,722,000.00 lo que representa un total de 163,687 de tandas pagadas a mujeres, es decir un 69% del total presupuesto del PEF destinado al otorgamiento de apoyos ($1,440,000,000.00).
</t>
    </r>
  </si>
  <si>
    <r>
      <t>Justificación de diferencia de avances con respecto a las metas programadas
UR:</t>
    </r>
    <r>
      <rPr>
        <sz val="10"/>
        <rFont val="Montserrat"/>
      </rPr>
      <t xml:space="preserve"> 600</t>
    </r>
    <r>
      <rPr>
        <b/>
        <sz val="10"/>
        <rFont val="Montserrat"/>
      </rPr>
      <t xml:space="preserve">
</t>
    </r>
  </si>
  <si>
    <r>
      <t>Acciones de mejora para el siguiente periodo
UR:</t>
    </r>
    <r>
      <rPr>
        <sz val="10"/>
        <rFont val="Montserrat"/>
      </rPr>
      <t xml:space="preserve"> 600</t>
    </r>
    <r>
      <rPr>
        <b/>
        <sz val="10"/>
        <rFont val="Montserrat"/>
      </rPr>
      <t xml:space="preserve">
</t>
    </r>
  </si>
  <si>
    <r>
      <t>Acciones realizadas en el periodo
UR:</t>
    </r>
    <r>
      <rPr>
        <sz val="10"/>
        <rFont val="Montserrat"/>
      </rPr>
      <t xml:space="preserve"> D00
Al tercer trimestre del 2021 el INDESOL a través del Programa REFUGIOS concluyó la revisión del informe final de 93 proyectos apoyados durante el 2020, con el objetivo de verificar los servicios brindados a las usuarias y sus hijas e hijos, las acciones comprometidas y el ejercicio de los recursos en conceptos comprometidos en su proyecto. Por otro lado, se recibieron un total de 122 proyectos, de los cuales se dictaminaron 121 para determinar su elegibilidad a través de 40 mesas de análisis, en las que participaron personas especialistas representantes de la academia, funcionariado público y organizaciones de la sociedad civil. Se apoyaron 106 proyectos (72 de Refugios y 34 CEA) que inciden en 31 entidades federativas. Por otro lado, el Indesol a través de los Refugios brindó protección y atención integral y especializada a 1,982 mujeres víctimas de violencia y sus 2,667 hijas e hijos, mediante 1,143,690 servicios gratuitos, especializados y confidenciales que brindan para atender las violencias contra las mujeres. Mientras que a través de los CEA se beneficiaron 12,158 mujeres y sus 4,865 hijas e hijos, con 193,889 servicios especializados en las áreas de trabajo social, psicología y jurídico</t>
    </r>
  </si>
  <si>
    <r>
      <t>Justificación de diferencia de avances con respecto a las metas programadas
UR:</t>
    </r>
    <r>
      <rPr>
        <sz val="10"/>
        <rFont val="Montserrat"/>
      </rPr>
      <t xml:space="preserve"> D00
Los indicadores a reportar en el Anexo Erogaciones para la Igualdad entre Mujeres y Hombres tienen frecuencia semestral y anual, por lo que para el tercer trimestre no existe diferencia en el avance realizado respecto al programado.</t>
    </r>
  </si>
  <si>
    <r>
      <t>Acciones de mejora para el siguiente periodo
UR:</t>
    </r>
    <r>
      <rPr>
        <sz val="10"/>
        <rFont val="Montserrat"/>
      </rPr>
      <t xml:space="preserve"> D00
Los indicadores a reportar en el Anexo Erogaciones para la Igualdad entre Mujeres y Hombres tienen frecuencia semestral y anual, por lo que para el tercer trimestre no se tienen acciones de mejora.</t>
    </r>
  </si>
  <si>
    <r>
      <t>Acciones realizadas en el periodo
UR:</t>
    </r>
    <r>
      <rPr>
        <sz val="10"/>
        <rFont val="Montserrat"/>
      </rPr>
      <t xml:space="preserve"> 600
Se realizo nueva incorporación de sujetos de derecho al programa en este trimestre y se continuaron las acciones  prioritarias para contar con el mayor numero de mujeres como beneficiarias en el programa </t>
    </r>
  </si>
  <si>
    <r>
      <t>Justificación de diferencia de avances con respecto a las metas programadas
UR:</t>
    </r>
    <r>
      <rPr>
        <sz val="10"/>
        <rFont val="Montserrat"/>
      </rPr>
      <t xml:space="preserve"> 600
Se realizaron esfuerzos adicionales para la incorporación de nuevos sujetos de derecho priorizando la incorporación de mujeres a pesar de estar limitados por la pandemia y los diferentes desastres naturales que se intensificaron en este trimestre en los territorios en donde se encuentra el programa , logrando  superar la meta trimestral del 100% de los 3 indicadores     1. Porcentaje de mujeres que reciben asistencia técnica respecto a lo planeado    Indicador: 75  Numerador: 137,021  Denominador: 129,000 con resultado del 106.21%  2. Porcentaje de apoyos en especie destinados a mujeres respecto de los planeados    Indicador: 75  Numerador: 86,263,361.94 Denominador: 82,458,000  Resultado: 104.61%  3. Porcentaje de apoyos económicos destinados a mujeres respecto de los planeados    Indicador :75   Numerador: 5,915,175,000  Denominador: 7,740,000,000.00  Resultado: 76.42% acumulado y al trimestre un resultado del 106.21%  </t>
    </r>
  </si>
  <si>
    <r>
      <t>Acciones de mejora para el siguiente periodo
UR:</t>
    </r>
    <r>
      <rPr>
        <sz val="10"/>
        <rFont val="Montserrat"/>
      </rPr>
      <t xml:space="preserve"> 600
SE REALIZARAN ACCIONES Y ACTIVIDADES QUE APOYEN LOS TRABAJOS EN TERRITORIO Y LA ENTREGA DE APOYOS EN ESPECIE , EN ESTE TRIMESTRE SE CONTINUO CON LA JORNADA DE SIEMBRA Y LA ENTREGA DE APOYOS EN ESPECIE</t>
    </r>
  </si>
  <si>
    <r>
      <t>Acciones realizadas en el periodo
UR:</t>
    </r>
    <r>
      <rPr>
        <sz val="10"/>
        <rFont val="Montserrat"/>
      </rPr>
      <t xml:space="preserve"> 213
La incorporación de la perspectiva de género en la Pensión para el Bienestar de las Personas Adultas Mayores permite contribuir a que las mujeres accedan a sus derechos sociales y se beneficien de manera igualitaria de esos derechos. En el anexo 1 se reporta que en el periodo enero a agosto de 2021, el programa tiene registrados 8,223,471 personas beneficiarias acumuladas emitidas, de las cuales 3,653,319 son hombres y 4,570,152 son mujeres, es decir que las mujeres representan el 56% de la población atendida.</t>
    </r>
  </si>
  <si>
    <r>
      <t>Justificación de diferencia de avances con respecto a las metas programadas
UR:</t>
    </r>
    <r>
      <rPr>
        <sz val="10"/>
        <rFont val="Montserrat"/>
      </rPr>
      <t xml:space="preserve"> 213
Para medir los avances del programa en el marco del Anexo 13 Erogaciones para la Igualdad entre Mujeres y Hombres el programa estableció el indicador Razón por sexo de personas adultas mayores derechohabientes con apoyos emitidos el cual muestra cuántas mujeres adultas mayores son derechohabientes con apoyos emitidos por cada hombre adulto mayor derechohabiente con apoyos emitidos. Un valor menor de uno indica que el número de mujeres adultas mayores derechohabientes con apoyos emitidos es menor al de su contraparte. Un valor mayor a uno indicaría lo contrario. Se esperaría que el valor del indicador sea similar a la razón por sexo de la población objetivo que es de 1.25 mujeres por cada hombre, al tercer trimestre de 2021 se presentó una razón de 1.25 derechohabientes mujeres por cada hombre lo que representó un cumplimiento de 99.82% respecto a la meta programada, los 0.18 puntos porcentuales que no se alcanzaron de la meta encuentran explicación en que se presentaron más bajas de mujeres de lo esperado.</t>
    </r>
  </si>
  <si>
    <r>
      <t>Acciones de mejora para el siguiente periodo
UR:</t>
    </r>
    <r>
      <rPr>
        <sz val="10"/>
        <rFont val="Montserrat"/>
      </rPr>
      <t xml:space="preserve"> 213
Continuar con la perspectiva de género para contribuir a el acceso y beneficio igualitario de las mujeres adultas mayores a sus derechos sociales. </t>
    </r>
  </si>
  <si>
    <r>
      <t>Acciones realizadas en el periodo
UR:</t>
    </r>
    <r>
      <rPr>
        <sz val="10"/>
        <rFont val="Montserrat"/>
      </rPr>
      <t xml:space="preserve"> 211
Para la modalidad A, en el tercer trimestre se otorgaron 94 mil 546 apoyos económicos a madres y padres beneficiados (de los cuales 91 mil 186 son mujeres y 3 mil 360 hombres beneficiando, a 96 mil 895 niños (de los cuales 47 mil 587 son niñas y 49 mil 308 son niños).     </t>
    </r>
  </si>
  <si>
    <r>
      <t>Justificación de diferencia de avances con respecto a las metas programadas
UR:</t>
    </r>
    <r>
      <rPr>
        <sz val="10"/>
        <rFont val="Montserrat"/>
      </rPr>
      <t xml:space="preserve"> 211
Para la modalidad A, en el tercer trimestre se otorgaron 94 mil 546 apoyos económicos a madres y padres beneficiados (de los cuales 91 mil 186 son mujeres y 3 mil 360 hombres beneficiando, a 96 mil 895 niños (de los cuales 47 mil 587 son niñas y 49 mil 308 son niños).     </t>
    </r>
  </si>
  <si>
    <r>
      <t>Acciones de mejora para el siguiente periodo
UR:</t>
    </r>
    <r>
      <rPr>
        <sz val="10"/>
        <rFont val="Montserrat"/>
      </rPr>
      <t xml:space="preserve"> 211
Sin información</t>
    </r>
  </si>
  <si>
    <r>
      <t>Acciones realizadas en el periodo
UR:</t>
    </r>
    <r>
      <rPr>
        <sz val="10"/>
        <rFont val="Montserrat"/>
      </rPr>
      <t xml:space="preserve"> D00
Se solicitó a las Instancias Ejecutoras Estatales el instrumento de seguimiento a las acciones realizadas por Contraloría Social. Además, se realizaron 12 visitas de seguimiento en las acciones donde se han constituido Comités de Contraloría Social, en los Estados de Hidalgo, Querétaro, Nuevo León, Guerrero, Quintana Roo, Jalisco y San Luis Potosí. Cabe señalar que, en 2 visitas (Hidalgo y San Luis Potosí), se contó con la presencia de personal representante de la Secretaría de la Función Pública.  Se informó a la Dirección General de Monitoreo y Evaluación para el Desarrollo (DGMED) el avance de los dos Aspectos Susceptibles de Mejora (ASM), clasificados como específicos del PAIMEF: Sistema Informático del PAIMEF 80% y Capacitación de los equipos de profesionistas del PAIMEF 63%.  De acuerdo con el Programa Anual de Evaluación de los Programas Presupuestarios y Políticas Públicas de la Administración Pública Federal para el ejercicio fiscal 2021 (PAE21), el PAIMEF deberá realizar una Evaluación Especifica de Resultados, misma que se encuentra en el proceso de selección de los participantes y reunión del subcomité para iniciar con la contratación.  Se revisaron y enviaron observaciones a los Informes Parciales de las 32 Instancias de Mujeres en las Entidades Federativas.  Continuando con el Programa Anual de Capacitación 2020, se realizaron los siguientes cursos: Trabajo con adolescentes a partir de la educación socioemocional para la construcción de espacios de diálogo significativo ?Suéltate el pelo?; Atención de las Violencias Contra las Mujeres, desde un enfoque Holístico; Prevención del abuso sexual infantil; Intervención terapéutica integral que favorezca la prevención de la violencia contra NNA. ?Los colores de la educación?.</t>
    </r>
  </si>
  <si>
    <r>
      <t>Justificación de diferencia de avances con respecto a las metas programadas
UR:</t>
    </r>
    <r>
      <rPr>
        <sz val="10"/>
        <rFont val="Montserrat"/>
      </rPr>
      <t xml:space="preserve"> D00
Respecto al indicador ?Porcentaje de mujeres de 15 años y más que declararon haber sufrido al menos un incidente de violencia a lo largo de la relación con su última pareja? se informa que debido al cambio en el semáforo epidemiológico, ya no sólo se brindaron a las mujeres en situación de violencia los servicios de orientación y atención especializada mediante la línea telefónica y de forma virtual, sino que empezaron a implementarlas de manera presencial. </t>
    </r>
  </si>
  <si>
    <r>
      <t>Acciones de mejora para el siguiente periodo
UR:</t>
    </r>
    <r>
      <rPr>
        <sz val="10"/>
        <rFont val="Montserrat"/>
      </rPr>
      <t xml:space="preserve"> D00
Para el cuarto trimestre se buscará brindar el acompañamiento necesario a las IMEF que de acuerdo con el cambio de gobierno tienen nuevas titulares, esto con el propósito de que su incorporación sea rápida y no afecte el avance de las actividades.</t>
    </r>
  </si>
  <si>
    <r>
      <t>Acciones realizadas en el periodo
UR:</t>
    </r>
    <r>
      <rPr>
        <sz val="10"/>
        <rFont val="Montserrat"/>
      </rPr>
      <t xml:space="preserve"> VUY
Seguimiento a la operación de los componentes Jóvenes por la Transformación, Brigadas Comunitarias de Norte a Sur en sus modalidades Puntos de Contacto Enlaces Operativos y Nodos Territoriales y; Contacto Joven. Red Nacional de Atención Juvenil en su modalidad Supervisores de Caso, dando un total de 95 beneficiarios directos que recibieron apoyos en becas, reportando en el Padrón Único de Beneficiarios.    Fueron publicadas 8 convocatorias provenientes del Programa E016: Puntos de Contacto, Responsables de Brigada Tren-Maya, Responsables de Brigada Estrategia de Seguridad, Brigadistas Tren-Maya y Monitores de Estrategias de Economía Social, Servidores y Voluntarios 3 ra generación, Dilo Fuerte Intercultural y Laboratorio de Habilidades, estando aún las últimas dos en proceso de recepción de postulaciones. Dichas convocatorias señalaron como criterio de priorización la paridad de género para la selección de sus beneficiarios.   Con fecha de 27 de julio fueron publicados los resultados de la convocatoria Responsables de Brigada Estrategia de Seguridad del componente Jóvenes por la Transformación. Brigadas Comunitarias de Norte a Sur con la selección de 39 beneficiarios para dicha modalidad.    Con fecha de 03 de agosto fueron publicados los resultados de la convocatoria Puntos de Contacto del componente Jóvenes por la Transformación. Brigadas Comunitarias de Norte a Sur con la selección de 10 beneficiarios para dicha modalidad.    Con fecha de 09 de agosto fueron publicados los resultados de la convocatoria Responsables de Brigada Tren Maya del componente Jóvenes por la Transformación. Brigadas Comunitarias de Norte a Sur con la selección de 58 beneficiarios para dicha modalidad.    </t>
    </r>
  </si>
  <si>
    <r>
      <t>Justificación de diferencia de avances con respecto a las metas programadas
UR:</t>
    </r>
    <r>
      <rPr>
        <sz val="10"/>
        <rFont val="Montserrat"/>
      </rPr>
      <t xml:space="preserve"> VUY
No se presento variación alguna ya que el indicador es semestral</t>
    </r>
  </si>
  <si>
    <r>
      <t>Acciones de mejora para el siguiente periodo
UR:</t>
    </r>
    <r>
      <rPr>
        <sz val="10"/>
        <rFont val="Montserrat"/>
      </rPr>
      <t xml:space="preserve"> VUY
El inicio de operación de diversos componentes del Programa E016, generó la oportunidad de proporcionar becas a mujeres de diversos perfiles y entidades federativas desde el Instituto.     La vinculación realizada entre el IMJUVE e INMUJERES dio la oportunidad de homologar procesos de capacitación sobre perspectiva de género.      El total de casos otorgados a mujeres desde el componente Contacto Joven. Red Nacional de Atención Juvenil cobra relevancia como una estrategia de intervención oportuna y la atención especializada sobre temas de salud mental para las mujeres jóvenes del país.    </t>
    </r>
  </si>
  <si>
    <r>
      <t>Acciones realizadas en el periodo
UR:</t>
    </r>
    <r>
      <rPr>
        <sz val="10"/>
        <rFont val="Montserrat"/>
      </rPr>
      <t xml:space="preserve"> 411
Del universo de pagos de ayuda semestral expedidos a 19 viudas de veteranos de la revolución en el segundo semestre del 2021, se reporta lo siguiente:  En el tercer trimestre han cobrado 14 viudas, asimismo se canceló y reintegró a la Tesorería de la Federación la ayuda de 1 viuda que falleció en el trimestre y no realizó el cobro respectivo, la viuda radicaba en el estado de Guerrero.  Asimismo, durante el tercer trimestre se reexpidió la ayuda de una viuda que no había realizado el cobro en el segundo semestre de 2020, en el mes de septiembre realizó el cobro de la reexpedición y el segundo semestre de 2021,  </t>
    </r>
  </si>
  <si>
    <r>
      <t>Justificación de diferencia de avances con respecto a las metas programadas
UR:</t>
    </r>
    <r>
      <rPr>
        <sz val="10"/>
        <rFont val="Montserrat"/>
      </rPr>
      <t xml:space="preserve"> 411
Sin información</t>
    </r>
  </si>
  <si>
    <r>
      <t>Acciones de mejora para el siguiente periodo
UR:</t>
    </r>
    <r>
      <rPr>
        <sz val="10"/>
        <rFont val="Montserrat"/>
      </rPr>
      <t xml:space="preserve"> 411
Continuar con el fortalecimiento de la relación que se tiene con las Delegaciones de la Secretaría de Bienestar y del SAT en las entidades federativas, siendo en algunas de éstas nuestro único contacto.  Seguir realizando el pase de Revista de Supervivencia para este grupo de mujeres.</t>
    </r>
  </si>
  <si>
    <r>
      <t>Acciones realizadas en el periodo
UR:</t>
    </r>
    <r>
      <rPr>
        <sz val="10"/>
        <rFont val="Montserrat"/>
      </rPr>
      <t xml:space="preserve"> E00
1.- Durante el tercer trimestre del presente año, se llevó acabó una Encuesta donde todo el personal iba a participar para que cuyo propósito era conocer la percepción que tiene el personal de esta Comisión acerca del Código de Conducta con el que contábamos, y que, como mecanismo de participación, nos permitirá llevar a cabo dicha actualización correspondiente al presente ejercicio fiscal.  2- Durante el tercer trimestre del presente año, se llevó acabó la tercera sesión Ordinaria de manera Virtual, y derivado de la encuesta contestada por todo el personal se realizó la actualización y armonización del Código de Conducta de la Comisión Nacional para el Uso Eficiente de la Energía  3- Se difundió por medios electrónicos, infografías informativas para en materia de igualdad de género.  </t>
    </r>
  </si>
  <si>
    <r>
      <t>Justificación de diferencia de avances con respecto a las metas programadas
UR:</t>
    </r>
    <r>
      <rPr>
        <sz val="10"/>
        <rFont val="Montserrat"/>
      </rPr>
      <t xml:space="preserve"> E00
No hubo ningún obstáculo en el tercer trimestre y se realizaron las acciones de acuerdo a lo planeado por esta Comisión</t>
    </r>
  </si>
  <si>
    <r>
      <t>Acciones de mejora para el siguiente periodo
UR:</t>
    </r>
    <r>
      <rPr>
        <sz val="10"/>
        <rFont val="Montserrat"/>
      </rPr>
      <t xml:space="preserve"> E00
En el ultimo trimestre del 2021, se realizaran cursos de capacitación en materia de igualdad entre mujeres y hombres, así como, cursos de no discriminación y hostigamiento y acoso sexual.     Y el área de TIC´S de esta comisión nos apoyara para que los cursos se realicen de la mejor manera sin inconvenientes de tecnología.</t>
    </r>
  </si>
  <si>
    <r>
      <t>Acciones realizadas en el periodo
UR:</t>
    </r>
    <r>
      <rPr>
        <sz val="10"/>
        <rFont val="Montserrat"/>
      </rPr>
      <t xml:space="preserve"> TON
Respecto al indicador registrado para esta acción, se comenzó en el mes de septiembre con la difusión de la jornada pro igualdad, nombre que se le ha dado a la implementación de las acciones programadas durante el 2021, las cuales se seguirán dando a conocer durante el cuarto trimestre en los medios internos de comunicación para captar el mayor número de servidoras y servidores públicos, así como a sus familiares, los cuales están invitados a participar en la campaña de redistribución de tareas y cuidados al interior de las familias, con la finalidad de lograr un mayor numero de participantes para promover la erradicación de cualquier forma de discriminación de género.</t>
    </r>
  </si>
  <si>
    <r>
      <t>Justificación de diferencia de avances con respecto a las metas programadas
UR:</t>
    </r>
    <r>
      <rPr>
        <sz val="10"/>
        <rFont val="Montserrat"/>
      </rPr>
      <t xml:space="preserve"> TON
Al tercer trimestre no se cumplió con la meta programada, ya que se realizó la búsqueda de proveedores que pudieran impartir las acciones de capacitación requeridas pero por cuestiones administrativas se detuvo temporalmente el inicio de los cursos.</t>
    </r>
  </si>
  <si>
    <r>
      <t>Acciones de mejora para el siguiente periodo
UR:</t>
    </r>
    <r>
      <rPr>
        <sz val="10"/>
        <rFont val="Montserrat"/>
      </rPr>
      <t xml:space="preserve"> TON
Se tiene programado dar difusión de las pláticas y talleres que forman parte de las acciones comprometidas durante el 2021, para dar cumplimiento al 100% con las acciones registradas.      </t>
    </r>
  </si>
  <si>
    <r>
      <t>Acciones realizadas en el periodo
UR:</t>
    </r>
    <r>
      <rPr>
        <sz val="10"/>
        <rFont val="Montserrat"/>
      </rPr>
      <t xml:space="preserve"> 410
Durante el tercer trimestre del año, continuó la difusión de los distintos cursos en línea que ofrece el Instituto Nacional de las Mujeres, (INMUJERES), el Consejo Nacional para Prevenir la Discriminación (CONAPRED) y la Comisión Nacional de los Derechos Humanos (CNDH), entre los cuales se encuentran los siguientes: Autonomía y Derechos Humanos de las Mujeres, Curso Básico de Derechos humano, Introducción a los Derechos Humanos, Derechos Humanos y Género, Las medidas para la igualdad en el marco de la Ley Federal para Prevenir y Eliminar la Discriminación, El ABC de la igualdad y la no discriminación, Inducción a la igualdad entre mujeres y hombres, y ¡Súmate al Protocolo!, entre otros más. Con fecha de cierre al 30 de septiembre de 2021, se han recibido 86 constancias de cursos en materia de igualdad, no discriminación y derechos humanos, por parte de las personas servidoras públicas de la Secretaría de Energía: 49 mujeres y 37 hombres. 
</t>
    </r>
    <r>
      <rPr>
        <b/>
        <sz val="10"/>
        <rFont val="Montserrat"/>
      </rPr>
      <t>UR:</t>
    </r>
    <r>
      <rPr>
        <sz val="10"/>
        <rFont val="Montserrat"/>
      </rPr>
      <t xml:space="preserve"> 413
M001.413.3.606. Se cuenta ya con el programa de trabajo para llevar a cabo la actividad -Coloreando la igualdad, con el que se pretende motivar la participación del personal y sus familias para propiciar una reflexión acerca de la importancia de la corresponsabilidad familiar, la igualdad y la no discriminación. Esta actividad se llevará a cabo durante el cuarto trimestre del año. ;  M001.413.1.324.Se continuó con el programa de difusión de materiales e infografías relacionados con igualdad de género, no discriminación y derechos humanos, difundiendo hasta el momento 24 mensajes institucionales relacionados con estos temas. Las difusiones que se realizaron fueron entre otras las siguientes:Pronunciamiento Cero Tolerancia al Hostigamiento Sexual y Acoso Sexual y del Micrositio de INMUJERES sobre Cero Tolerancia al Hostigamiento y Acoso Sexual,  Prontuario para el uso de lenguaje incluyente y no sexista en la Función Pública, Política de Igualdad Laboral y No Discriminación de la Secreta;  M001.413.3.604. De acuerdo con lo programado, se realizó el Diagnóstico estadístico sobre brechas de género al interior de la Secretaría de Energía, con cifras al mes de enero y al mes de mayo.
</t>
    </r>
    <r>
      <rPr>
        <b/>
        <sz val="10"/>
        <rFont val="Montserrat"/>
      </rPr>
      <t>UR:</t>
    </r>
    <r>
      <rPr>
        <sz val="10"/>
        <rFont val="Montserrat"/>
      </rPr>
      <t xml:space="preserve"> TON
A través de las acciones de comunicación planteadas, las campañas realizadas en el tercer trimestre: en materia de igualdad y no discriminación, nuevas masculinidades y micromachismos y prevención, atención y sanción del hostigamiento sexual y acoso sexual lo que sumará un número considerable de personas capacitadas, señaladas en el Anexo 2.</t>
    </r>
  </si>
  <si>
    <r>
      <t>Justificación de diferencia de avances con respecto a las metas programadas
UR:</t>
    </r>
    <r>
      <rPr>
        <sz val="10"/>
        <rFont val="Montserrat"/>
      </rPr>
      <t xml:space="preserve"> 410
Se superó la meta establecida para el tercer trimestre para el número de constancias recibidas en cursos en materia de igualdad de género, no discriminación y derechos humanos. Esto se considera que fue por la respuesta positiva a las difusiones que constantemente se realizan de estos cursos. 
</t>
    </r>
    <r>
      <rPr>
        <b/>
        <sz val="10"/>
        <rFont val="Montserrat"/>
      </rPr>
      <t>UR:</t>
    </r>
    <r>
      <rPr>
        <sz val="10"/>
        <rFont val="Montserrat"/>
      </rPr>
      <t xml:space="preserve"> 413
M001.413.1.324.Se superó la meta programada. Esto debido a que, por las condiciones sanitarias derivadas de la pandemia por COVID-19, se favoreció la difusión electrónica de contenidos, con el fin de que el personal reciba constantemente materiales o infografías en temas de igualdad, no discriminación y derechos humanos. ;  M001.413.1.231.La diferencia de avance se debe a que se decidió aplazar el inicio de la auditoría interna, esperando que existan mejores condiciones el siguiente trimestre. No obstante, se considera que esto no pone en riesgo la consecución de los objetivos institucionales en esta línea de acción, ya que se tiene programado cumplir con las actividades necesarias para este fin antes de la vigencia del certificado actual.    ;  M001.413.6.604. La diferencia en el avance del indicador se explica debido a que se decidió no llevar a cabo la entrega de libros programada originalmente, por motivos de austeridad y debido a la complicación de la logística derivada de la contingencia sanitaria por COVID-19. A cambio se dio preferencia a las difusiones electrónicas de infografías y materiales relacionados con igualdad de género, no discriminación y derechos humanos, por lo cual se considera que se cumplirán los objetivos institucionales para esta línea de acción. 
</t>
    </r>
    <r>
      <rPr>
        <b/>
        <sz val="10"/>
        <rFont val="Montserrat"/>
      </rPr>
      <t>UR:</t>
    </r>
    <r>
      <rPr>
        <sz val="10"/>
        <rFont val="Montserrat"/>
      </rPr>
      <t xml:space="preserve"> TON
No hay diferencia de avance porque se cumplió con lo programado al tercer trimestre.</t>
    </r>
  </si>
  <si>
    <r>
      <t>Acciones de mejora para el siguiente periodo
UR:</t>
    </r>
    <r>
      <rPr>
        <sz val="10"/>
        <rFont val="Montserrat"/>
      </rPr>
      <t xml:space="preserve"> 410
Hasta el momento se han cumplido los objetivos establecidos para esta línea de acción. 
</t>
    </r>
    <r>
      <rPr>
        <b/>
        <sz val="10"/>
        <rFont val="Montserrat"/>
      </rPr>
      <t>UR:</t>
    </r>
    <r>
      <rPr>
        <sz val="10"/>
        <rFont val="Montserrat"/>
      </rPr>
      <t xml:space="preserve"> 413
Se continuará trabajando en todas las líneas de acción, con el fin de lograr las metas institucionales establecidas.
</t>
    </r>
    <r>
      <rPr>
        <b/>
        <sz val="10"/>
        <rFont val="Montserrat"/>
      </rPr>
      <t>UR:</t>
    </r>
    <r>
      <rPr>
        <sz val="10"/>
        <rFont val="Montserrat"/>
      </rPr>
      <t xml:space="preserve"> TON
Dar seguimiento a la difusión de las acciones de capacitación comprometidas para el cumplimiento al 100% del programa para la igualdad entre mujeres y hombres.  </t>
    </r>
  </si>
  <si>
    <r>
      <t>Acciones realizadas en el periodo
UR:</t>
    </r>
    <r>
      <rPr>
        <sz val="10"/>
        <rFont val="Montserrat"/>
      </rPr>
      <t xml:space="preserve"> A00
Se realizó un curso en línea denominado Inducción al Marco Legal en Materia de Genero en el cual participaron 29 personas, así mismo, el personal continúa tomando los cursos en línea Inducción a la Igualdad entre mujeres y hombres, y Súmate al Protocolo; puestos a disposición por INMUJERES, en los cuales participaron 4 personas.</t>
    </r>
  </si>
  <si>
    <r>
      <t>Justificación de diferencia de avances con respecto a las metas programadas
UR:</t>
    </r>
    <r>
      <rPr>
        <sz val="10"/>
        <rFont val="Montserrat"/>
      </rPr>
      <t xml:space="preserve"> A00
En el trimestre que se reporta, se obtuvo un avance de capacitación del 18% del total plantilla, equivalente a 33 personas.</t>
    </r>
  </si>
  <si>
    <r>
      <t>Acciones de mejora para el siguiente periodo
UR:</t>
    </r>
    <r>
      <rPr>
        <sz val="10"/>
        <rFont val="Montserrat"/>
      </rPr>
      <t xml:space="preserve"> A00
Con el objetivo de continuar sensibilizando al personal, se tiene programado realizar un curso relacionado con la Discriminación Laboral, que permita erradicar y concientizar de la consecuencias que se generan en los diferentes ámbitos.</t>
    </r>
  </si>
  <si>
    <r>
      <t>Acciones realizadas en el periodo
UR:</t>
    </r>
    <r>
      <rPr>
        <sz val="10"/>
        <rFont val="Montserrat"/>
      </rPr>
      <t xml:space="preserve"> TOM
Para la acción 207 Acciones para la igualdad entre mujeres y hombres en el tercer trimestre de 2021 se continuó con las acciones de sensibilización en materia de igualdad de género y no discriminación, por medio de la difusión de los siguientes contenidos través de los canales de comunicación del CENACE: Protocolo de actuación de los Comités de Ética y de Prevención de Conflictos de Interés en la atención de presuntos actos de discriminación, Protocolo para la prevención, atención y sanción del hostigamiento sexual y acoso sexual, Liderazgos de las mujeres y hombres, Protocolo de actuación con perspectiva de género en sede administrativa en la investigación y substanciación de quejas y denuncias, El Manual para el uso de un lenguaje incluyente y con perspectiva de género. Asimismo, en el marco de la Semana Mundial de la Lactancia Materna, se llevó a cabo la difusión de los beneficios de la lactancia materna por medio de la intranet del CENACE.   Finalmente, se inició con la logística d;  Para la acción 231 Certificar, difundir y verificar el cumplimiento de la Norma Mexicana en Igualdad Laboral y No Discriminación NMX-R-025-SCFI-2015, durante el tercer trimestre de 2021 se llevaron a cabo las gestiones administrativas para la contratación del Organismo de Certificación que llevará a cabo el proceso de recertificación del CENACE en la Norma Mexicana NMX-R-025-SCFI-2015 en Igualdad Laboral y No Discriminación, y se inició con la logística de dicho proceso para su realización durante el cuarto trimestre del ejercicio 2021.   Además, se realizó la difusión a través del correo electrónico CENACE Comunicados de los siguientes elementos que solicita la Norma: Protocolo para la prevención, atención y sanción del hostigamiento sexual y acoso sexual, Protocolo de actuación de los Comités de Ética y de Prevención de Conflictos de Interés en la atención de presuntos actos de discriminación, Directorio de los integrantes del Comité de Ética, Personas Asesoras y Personas consejeras del CEPCI, Lineamientos Generales para la integración y funcionamiento de los Comités de Ética, Protocolo de actuación con perspectiva de género en sede administrativa en la investigación y substanciación de quejas y denuncias, Código de Conducta del CENACE, El Manual para el uso de un lenguaje incluyente y con perspectiva de género, Beneficios de la lactancia materna.   </t>
    </r>
  </si>
  <si>
    <r>
      <t>Justificación de diferencia de avances con respecto a las metas programadas
UR:</t>
    </r>
    <r>
      <rPr>
        <sz val="10"/>
        <rFont val="Montserrat"/>
      </rPr>
      <t xml:space="preserve"> TOM
Para la acción 231 Certificar, difundir y verificar el cumplimiento de la Norma Mexicana en Igualdad Laboral y No Discriminación NMX-R-025-SCFI-2015, durante el tercer trimestre no hay diferencia de avances, ya que la frecuencia de medición es semestral por lo que el avance sobre la meta se estará reportando durante el cuarto trimestre, es decir, al final del segundo semestre del año. ;  Para la acción 207 Acciones para la igualdad entre mujeres y hombres, durante el tercer trimestre no hay diferencia de avances, ya que la frecuencia de medición es semestral por lo que el avance sobre la meta se estará reportando durante el cuarto trimestre, es decir, al final del segundo semestre del año.</t>
    </r>
  </si>
  <si>
    <r>
      <t>Acciones de mejora para el siguiente periodo
UR:</t>
    </r>
    <r>
      <rPr>
        <sz val="10"/>
        <rFont val="Montserrat"/>
      </rPr>
      <t xml:space="preserve"> TOM
Para la acción 207 Acciones para la igualdad entre mujeres y hombres, se prevé que derivado de las medidas adoptadas por el Gobierno Federal y el CENACE, ante la contingencia sanitaria del COVID-19 en el país, las gestiones administrativas se continúen realizando de manera remota.;  Para la acción 231 Certificar, difundir y verificar el cumplimiento de la Norma Mexicana en Igualdad Laboral y No Discriminación NMX-R-025-SCFI-2015 se prevé que, derivado de las medidas adoptadas por el Gobierno Federal y el CENACE, ante la contingencia sanitaria del COVID-19 en el país, las gestiones administrativas se continúen realizando de manera remota.</t>
    </r>
  </si>
  <si>
    <r>
      <t>Acciones realizadas en el periodo
UR:</t>
    </r>
    <r>
      <rPr>
        <sz val="10"/>
        <rFont val="Montserrat"/>
      </rPr>
      <t xml:space="preserve"> TON
Los avances durante tercer trimestre se refieren a la recopilación de información sustantiva para la adquisición de los servicios necesarios, y se ha comenzado con la difusión de la jornada pro igualdad, en donde se incluye los talleres de personal branding y liderazgo femenino, mismos que serán impartidos en el mes de noviembre.</t>
    </r>
  </si>
  <si>
    <r>
      <t>Justificación de diferencia de avances con respecto a las metas programadas
UR:</t>
    </r>
    <r>
      <rPr>
        <sz val="10"/>
        <rFont val="Montserrat"/>
      </rPr>
      <t xml:space="preserve"> TON
Respecto a la meta programada, el indicador de esta acción no muestra diferencia de avance ya que es un indicador anual.</t>
    </r>
  </si>
  <si>
    <r>
      <t>Acciones de mejora para el siguiente periodo
UR:</t>
    </r>
    <r>
      <rPr>
        <sz val="10"/>
        <rFont val="Montserrat"/>
      </rPr>
      <t xml:space="preserve"> TON
Se ha realizado la contratación de las acciones de capacitación las cuales se impartirán en el 4to trimestre, acorde al programa registrado.  </t>
    </r>
  </si>
  <si>
    <r>
      <t>Acciones realizadas en el periodo
UR:</t>
    </r>
    <r>
      <rPr>
        <sz val="10"/>
        <rFont val="Montserrat"/>
      </rPr>
      <t xml:space="preserve"> RHQ
Durante el tercer trimestre se realizaron acciones de acciones de seguimiento, proceso de insaculación y verificación de la CONAFOR,  que permiten verificar el grado de avance de los proyectos y acciones forestales; es importante mencionar que durante estos procesos se han respetado las medidas sanitarias ante la emergencia de la pandemia por COVID-19.</t>
    </r>
  </si>
  <si>
    <r>
      <t>Justificación de diferencia de avances con respecto a las metas programadas
UR:</t>
    </r>
    <r>
      <rPr>
        <sz val="10"/>
        <rFont val="Montserrat"/>
      </rPr>
      <t xml:space="preserve"> RHQ
La variación de la meta alcanzada al tercer trimestre con relación a la meta programada se debe a que derivado del dictamen de las solicitudes de personas físicas 4,554 resultaron viables y 1,013 fueron apoyadas, de las cuales 379 fueron otorgados a mujeres, lo anterior permitió un logro del 37.41% en el indicador al tercer trimestre, lo que representa un cumplimiento del 158% respecto a la meta programada. Es importante señalar que la relevancia del indicador es alcanzar la proporción establecida como meta. </t>
    </r>
  </si>
  <si>
    <r>
      <t>Acciones de mejora para el siguiente periodo
UR:</t>
    </r>
    <r>
      <rPr>
        <sz val="10"/>
        <rFont val="Montserrat"/>
      </rPr>
      <t xml:space="preserve"> RHQ
Durante el siguiente trimestre se espera concluir con el proceso de asignación y los cierres de los apoyos conforme se marca en el calendario para Reglas de Operación.</t>
    </r>
  </si>
  <si>
    <r>
      <t>Acciones realizadas en el periodo
UR:</t>
    </r>
    <r>
      <rPr>
        <sz val="10"/>
        <rFont val="Montserrat"/>
      </rPr>
      <t xml:space="preserve"> F00
Al mes de septiembre de 2021, el avance en el ejercicio del presupuesto es  $117.40 millones de pesos, los cuales se han invertido en la ejecución de 904 proyectos, 52 cursos de capacitación, 29 estudios técnicos y 123 brigadas de contingencia ambiental, beneficiando a un total de 14,635 personas, de las cuales 7,256 son mujeres (49.5%) y 7,379 son hombres, en 717 localidades de 270 municipios en 31 estados de la República Mexicana. La población indígena atendida es de 5,457 personas, que representa 37.2% de la población beneficiada de manera directa. Dentro de la población indígena la participación de mujeres fue de 2. 549 (46.7%).</t>
    </r>
  </si>
  <si>
    <r>
      <t>Justificación de diferencia de avances con respecto a las metas programadas
UR:</t>
    </r>
    <r>
      <rPr>
        <sz val="10"/>
        <rFont val="Montserrat"/>
      </rPr>
      <t xml:space="preserve"> F00
Existen variaciones entre la meta programada y el avance, toda vez que, las acciones programadas del PROCODES se realizaron con base en un análisis del ejercicio fiscal 2020, aunado a que el PROCODES es un programa de convocatoria abierta y su ejecución depende del interés de la población objetivo para presentar solicitudes de subsidio, así mismo, una vez autorizadas pueden cancelarse. En cuanto a las Brigada de Contingencia Ambiental se ejecutan derivado de la necesidad de cubrir la presencia de incendios forestales, huracanes o algún fenómeno natural.</t>
    </r>
  </si>
  <si>
    <r>
      <t>Acciones de mejora para el siguiente periodo
UR:</t>
    </r>
    <r>
      <rPr>
        <sz val="10"/>
        <rFont val="Montserrat"/>
      </rPr>
      <t xml:space="preserve"> F00
Sin acciones.</t>
    </r>
  </si>
  <si>
    <r>
      <t>Acciones realizadas en el periodo
UR:</t>
    </r>
    <r>
      <rPr>
        <sz val="10"/>
        <rFont val="Montserrat"/>
      </rPr>
      <t xml:space="preserve"> 116
Actividades Cultura Institucional para la Igualdad Laboral y No Discriminación: 1. Elaboración de los contenidos para la campaña acerca del hostigamiento y acoso sexual. y 2. Difusión de campañas Pronunciamiento Cero Tolerancia, NMX-R-025-SCFI-2015, Protocolo para la prevención, atención y sanción del hs y as, lactancia y Política de Igualdad Laboral y no Discriminación de SEMARNAT. 3. En conjunto con el Grupo Género y Medio Ambiente de ALC se organizó y participo en el Webinar Mujer Indígena y Medio Ambiente, ?La mujer indígena: agente de cambio en la gestión socioambiental en ALC?. Actividades de Implementación de las acciones puntuales en materia de medio ambiente en el PROIGUALDAD 2020-2024 e implementación del enfoque de género en el PROMARNAT 2020-2024: 1. Dos reuniones con la ASEA para el seguimiento a la acción puntual del PROIGUALDAD 6.4.8..; 2. Cuatro reuniones con CONAFOR para presentar propuestas para la incorporación de la perspectiva de género (PEG) en las Reglas de Operación (ROP) del Programa Apoyos para el Desarrollo Forestal Sustentable (1.5.1 PROIGUALDAD y 1.2.1., 1.2.2. y 1.2.5. PROMARNAT) 3. Dos reuniones con CONAFOR para la revisión desde la PEG del apoyo proyectos para mujeres (1.5.1 PROIGUALDAD y 1.2.1., 1.2.2. y 1.2.5. PROMARNAT). 4. Dos reuniones con CONAGUA para incorporar la PEG en las ROP del Programa Apoyo a la Infraestructura Hidroagrícola (1.6.5 PROIGUALDAD y 3.1.4. PROMARNAT). 5. Aportaciones en 7 reuniones del Grupo Interinstitucional de Género y Cambio Climático para el Programa de Trabajo. 5. Definición de las actividades para el Programa Especial de Cambio Climático respecto ala participación en igualdad de las mujeres. 6. Revisión final de los documentos para la implementación de la NDC actualizada con enfoques de derechos humanos y género. (6.3.6 y 6.4.8 PROIGUALDAD y 2.2.1., 2.2.3. y 2.5.4 PROMARNAT).</t>
    </r>
  </si>
  <si>
    <r>
      <t>Justificación de diferencia de avances con respecto a las metas programadas
UR:</t>
    </r>
    <r>
      <rPr>
        <sz val="10"/>
        <rFont val="Montserrat"/>
      </rPr>
      <t xml:space="preserve"> 116
Derivado de las cargas de trabajo y a los cambios en el personal de CONAGUA en el anterior trimestre se continúa con el retraso en las actividades, las cuales se reprogramaron para el cuarto trimestre. Asimismo, se realizaron actividades que no estaban previstas en Cultura Institucional y no fue posible realizar algunas que estaban planeadas. </t>
    </r>
  </si>
  <si>
    <r>
      <t>Acciones de mejora para el siguiente periodo
UR:</t>
    </r>
    <r>
      <rPr>
        <sz val="10"/>
        <rFont val="Montserrat"/>
      </rPr>
      <t xml:space="preserve"> 116
Se trabajará en las acciones que se tenían programadas al tercer trimestre con el objetivo de cumplir con todo lo establecido. </t>
    </r>
  </si>
  <si>
    <r>
      <t>Acciones realizadas en el periodo
UR:</t>
    </r>
    <r>
      <rPr>
        <sz val="10"/>
        <rFont val="Montserrat"/>
      </rPr>
      <t xml:space="preserve"> QCW
Como parte de las actividades de planeación para la operación del componente vivienda del Programa Nacional de Reconstrucción, se estableció como meta anual el otorgamiento de 6,165 subsidios para la reconstrucción o reubicación de viviendas afectadas por los sismos de septiembre de 2018 y febrero de 2018. Dentro de los criterios de priorización para la atención de las personas damnificadas, se incluyó a las jefas de hogar, principalmente con el objetivo de restituirles su derecho humano a una vivienda adecuada y que puedan incrementar su patrimonio propio.  Con esta focalización de las acciones, al cierre del segundo trimestre se han logrado otorgar un total de 3,199 subsidios para mujeres jefas de hogar, representando 52.38 % del total de los subsidios otorgados al cierre del tercer trimestre de 2021.</t>
    </r>
  </si>
  <si>
    <r>
      <t>Justificación de diferencia de avances con respecto a las metas programadas
UR:</t>
    </r>
    <r>
      <rPr>
        <sz val="10"/>
        <rFont val="Montserrat"/>
      </rPr>
      <t xml:space="preserve"> QCW
Sin información</t>
    </r>
  </si>
  <si>
    <r>
      <t>Acciones de mejora para el siguiente periodo
UR:</t>
    </r>
    <r>
      <rPr>
        <sz val="10"/>
        <rFont val="Montserrat"/>
      </rPr>
      <t xml:space="preserve"> QCW
Sin información</t>
    </r>
  </si>
  <si>
    <r>
      <t>Acciones realizadas en el periodo
UR:</t>
    </r>
    <r>
      <rPr>
        <sz val="10"/>
        <rFont val="Montserrat"/>
      </rPr>
      <t xml:space="preserve"> 511
A pesar de que el indicador de Porcentaje de proyectos de la vertiente Planeación Urbana, Metropolitana y Ordenamiento Territorial elaborados con perspectiva de género no presenta un avance cuantitativo, la Dirección General de Desarrollo Urbano, Suelo y Vivienda, como Área Responsable de la vertiente PUMOT, ha desarrollado acciones para contribuir al indicador.     Al respecto, al tercer trimestre se autorizaron treinta y seis proyectos de instrumentos de planeación, cuyos beneficiarios son los gobiernos estatales y municipales, de acuerdo con la siguiente distribución por modalidad de apoyo:   - 2 proyectos de Planeación Regional;  - 1 proyecto de Ordenamiento Territorial y Desarrollo Urbano Estatal;  - 6 proyectos de Planeación y Ordenamiento Metropolitano;  - 27 proyectos de Planeación Urbana Municipal.    Sin embargo, en este periodo las instancias solicitantes de dos proyectos desistieron del apoyo otorgado por la Vertiente PUMOT, por lo cual solo se estarán elaborando 34 de estos 36 proyectos aprobados.    Es importante mencionar que los beneficiarios indirectos serán la población que habita en dichos territorios una vez concluidos los proyectos. Por lo que no se cuenta con información adicional relacionada a los Anexos 1 y 2.
</t>
    </r>
    <r>
      <rPr>
        <b/>
        <sz val="10"/>
        <rFont val="Montserrat"/>
      </rPr>
      <t>UR:</t>
    </r>
    <r>
      <rPr>
        <sz val="10"/>
        <rFont val="Montserrat"/>
      </rPr>
      <t xml:space="preserve"> 510
Los apoyos otorgados por el Programa de Mejoramiento Urbano, a través de su vertiente Mejoramiento Integral de Barrios, favorecen el cumplimiento de los derechos sociales, especialmente para las mujeres y las niñas en sus diferentes edades y condiciones, a fin de promover una igualdad de oportunidades para desarrollar su potencial y fortalecer sus capacidades, en los ámbitos social, económica, cultural y político.    Las obras que se realizan con el Programa tienen por objeto ejecutar acciones de construcción, ampliación, renovación, equipamientos urbanos y dotación de mobiliario y equipo de espacios públicos, tales como: plazas cívicas, bibliotecas, casas de cultura, escuelas, unidades deportivas, centros de desarrollo comunitario, mejoramiento de la imagen urbana, centros de convivencia, parques, mercados, calles, entre otros.     En el tercer trimestre del ejercicio fiscal 2021 el indicador no presenta avances, toda vez que se trata de grandes proyectos que implica un tiempo considerable en su proceso constructivo, no obstante, una vez concluidos, abonarán al cumplimiento de objetivos y metas de este eje trasversal.
</t>
    </r>
    <r>
      <rPr>
        <b/>
        <sz val="10"/>
        <rFont val="Montserrat"/>
      </rPr>
      <t>UR:</t>
    </r>
    <r>
      <rPr>
        <sz val="10"/>
        <rFont val="Montserrat"/>
      </rPr>
      <t xml:space="preserve"> QDV
Al cierre del 30 de septiembre se han realizado a través de la VRCJ:  Regularización de lotes para servicios públicos: 42 acciones realizadas en 9 municipios del Estado de México, Sinaloa, Sonora y Veracruz, las cuales representan un monto erogado de $66,289,986.11 pesos de subsidios ejercidos. Para la realización de estas acciones el INSUS proporciona subsidios para cubrir el costo del conjunto de actos jurídicos, técnicos y administrativos necesarios para contribuir al otorgamiento de certeza jurídica en la tenencia de los lotes con servicios públicos estatales o municipales. Estas acciones representan un beneficio a un número considerable de mujeres y hombres que habitan en los municipios de atención.  Regularización de lotes con uso habitacional: 959 acciones realizadas en 9 municipios de Durango, Guerrero, Estado de México, Sonora y Veracruz, las cuales representan $11,508,000.00 pesos de subsidios ejercidos. Debido a la extensión permitida, el resto de la información se describe en los documentos asociados</t>
    </r>
  </si>
  <si>
    <r>
      <t>Justificación de diferencia de avances con respecto a las metas programadas
UR:</t>
    </r>
    <r>
      <rPr>
        <sz val="10"/>
        <rFont val="Montserrat"/>
      </rPr>
      <t xml:space="preserve"> 511
Indicador de carácter anual por lo que no se cuenta con información sobre avances al trimestre
</t>
    </r>
    <r>
      <rPr>
        <b/>
        <sz val="10"/>
        <rFont val="Montserrat"/>
      </rPr>
      <t>UR:</t>
    </r>
    <r>
      <rPr>
        <sz val="10"/>
        <rFont val="Montserrat"/>
      </rPr>
      <t xml:space="preserve"> 510
Al tratarse de un indicador de medición anual, no se cuenta con avances en su medición
</t>
    </r>
    <r>
      <rPr>
        <b/>
        <sz val="10"/>
        <rFont val="Montserrat"/>
      </rPr>
      <t>UR:</t>
    </r>
    <r>
      <rPr>
        <sz val="10"/>
        <rFont val="Montserrat"/>
      </rPr>
      <t xml:space="preserve"> QDV
Estos avances son especialmente relevantes tomando en cuenta que el ejercicio 2021 ha presentado diversos obstáculos para la implementación de los programas, tales como: la persistencia de la emergencia sanitaria relacionada con el COVID 19, el periodo de veda electoral que impide la implementación regular de programas sociales, el retraso en la autorización al INSUS para la utilización de su presupuesto para gastos operativos y el cambio de administración en diversos gobiernos locales, lo cual retrasa las gestiones que el INSUS necesita realizar para implementar sus programas de regularización.  Al corte al 30 de junio de 2021 se habían registrado 1,159 cédulas de Información en el sistema diseñado para tal efecto. Con las Cédulas de Información del Programa se recaba la información socioeconómica con la que se califican (es decir se determinan) las beneficiarias y beneficiarios de la vertiente del Programa.</t>
    </r>
  </si>
  <si>
    <r>
      <t>Acciones de mejora para el siguiente periodo
UR:</t>
    </r>
    <r>
      <rPr>
        <sz val="10"/>
        <rFont val="Montserrat"/>
      </rPr>
      <t xml:space="preserve"> 511
El motivo de modificar la meta de 35 a 40 se debe a que se publicó la Convocatoria Especial dirigida a municipios en donde se prevé la construcción de estaciones pedareres del Tren Maya el 01 de septiembre, la cual se vincula con la Estrategia General par Orientar las Orbas y acciones del Ramo 15 en 2021, que definió la SEDATU y la cancelación de dos proyectos que desistieron de recibir el apoyo de la Vertiente, generando un saldo a favor en la partida presupuestal para subsidios de la Vertiente PUMOT  
</t>
    </r>
    <r>
      <rPr>
        <b/>
        <sz val="10"/>
        <rFont val="Montserrat"/>
      </rPr>
      <t>UR:</t>
    </r>
    <r>
      <rPr>
        <sz val="10"/>
        <rFont val="Montserrat"/>
      </rPr>
      <t xml:space="preserve"> 510
Una de las principales oportunidades que se presentaron en la instrumentación del Programa de Mejoramiento Urbano, concretamente en su vertiente Mejoramiento Integral de Barrios, es que se han establecido criterios para que los proyectos se construyan con enfoque de género.
</t>
    </r>
    <r>
      <rPr>
        <b/>
        <sz val="10"/>
        <rFont val="Montserrat"/>
      </rPr>
      <t>UR:</t>
    </r>
    <r>
      <rPr>
        <sz val="10"/>
        <rFont val="Montserrat"/>
      </rPr>
      <t xml:space="preserve"> QDV
Los principales retos para la implementación óptima de la vertiente de Regularización y Certeza Jurídica durante el ejercicio 2021 han sido los siguientes:  ? La persistencia de la emergencia sanitaria relacionada con el COVID 19.  ? El periodo de veda electoral que impide la implementación regular de programas sociales.  ? El retraso en la autorización al INSUS para la utilización de su presupuesto para gastos operativos.   ? El cambio de administración en diversos gobiernos locales, lo cual retrasa las gestiones que el INSUS necesita realizar para implementar sus programas de regularización. </t>
    </r>
  </si>
  <si>
    <r>
      <t>Acciones realizadas en el periodo
UR:</t>
    </r>
    <r>
      <rPr>
        <sz val="10"/>
        <rFont val="Montserrat"/>
      </rPr>
      <t xml:space="preserve"> QCW
De acuerdo con las Reglas de Operación para el ejercicio fiscal 2021 del Programa de Vivienda Social, se estableció en el apartado 4.2 a la población prioritaria, dentro de la que se encuentran las mujeres jefas de hogar, criterio que fue recuperado en la programación de metas del Programa, teniendo como meta otorgar 50% de las acciones a mujeres jefas de hogar y con ello contribuir a reducir su carencia de una vivienda adecuada y a la construcción de un patrimonio propio que les permita superar las brechas que enfrentan, al cierre del tercer trimestre de 2021 se han otorgado un total de 50,255 a mujeres.</t>
    </r>
  </si>
  <si>
    <r>
      <t>Acciones realizadas en el periodo
UR:</t>
    </r>
    <r>
      <rPr>
        <sz val="10"/>
        <rFont val="Montserrat"/>
      </rPr>
      <t xml:space="preserve"> 113
Se han realizado las siguientes actividades:  - Emisión de la segunda Convocatoria Mujeres en el Territorio;   -Contratación del servicio para el desarrollo del aula virtual en materia de igualdad de género en las temáticas competentes a la SEDATU;  - Desde el Comité de Igualdad Laboral y No discriminación, se trabaja en fortalecer la política institucional con especial atención en temas de hostigamiento sexual y acoso sexual y corresponsabilidad y conciliación de la vida laboral, familiar y personal;  - Impartición de talleres en materia de igualdad de género;  - Seguimiento de acciones con perspectiva de género en el sector a través de los Enlaces de Igualdad Sustantiva de la SEDATU.  - Firma de convenio entre SEDATU, PA, RAN y FIFONAFE para dar continuidad al proyecto Mujeres por el Acceso a la Tierra, con el objetivo de coordinar acciones y mecanismos que permitan realizar jornadas de justicia dirigidas a mujeres rurales e indígenas que trabajan las tierras parceladas sin ser titulares de derechos, en núcleos agrarios ubicados en las Zonas de Atención Prioritaria Rurales, y obtener así la titularidad de derechos y contar con certeza jurídica sobre sus tierras.  - contratación de un servicio integral para elaborar una metodología para entornos rurales e indígenas que permita evaluar el espacio público, desde la perspectiva de género y la perspectiva intercultural, haciendo uso de procesos participativos.  - contratación de un servicio para el desarrollo de una Investigación que aborde el tema de labores del cuidado desde el desarrollo territorial.  - Se realizaron y publicaron los siguientes documentos:   1. Proceso de participación comunitaria con niñas, niños y adolescentes para el mejoramiento urbano.  2. Activación con perspectiva de género. Guía para aprovechamiento y operación de equipamientos urbanos y espacios públicos.</t>
    </r>
  </si>
  <si>
    <r>
      <t>Justificación de diferencia de avances con respecto a las metas programadas
UR:</t>
    </r>
    <r>
      <rPr>
        <sz val="10"/>
        <rFont val="Montserrat"/>
      </rPr>
      <t xml:space="preserve"> 113
Derivado de la falta de personal para la realización de actividades administrativas, los procesos de adjudicación para la contratación de los servicios programados se dilataron, por lo que dicha situación retrasó los avances estimados para el tercer trimestre.</t>
    </r>
  </si>
  <si>
    <r>
      <t>Acciones de mejora para el siguiente periodo
UR:</t>
    </r>
    <r>
      <rPr>
        <sz val="10"/>
        <rFont val="Montserrat"/>
      </rPr>
      <t xml:space="preserve"> 113
Eficientar los procesos de ejecución del gasto para el desarrollo de las actividades de acuerdo a la programación establecida.</t>
    </r>
  </si>
  <si>
    <r>
      <t>Acciones realizadas en el periodo
UR:</t>
    </r>
    <r>
      <rPr>
        <sz val="10"/>
        <rFont val="Montserrat"/>
      </rPr>
      <t xml:space="preserve"> 320
De enero a septiembre de 2021 el programa ha beneficiado a 435,957 mujeres y 314,154 hombres de entre 18 a 29 años, este dato muestra que el 58.1% de los aprendices beneficiarios del programa son mujeres.</t>
    </r>
  </si>
  <si>
    <r>
      <t>Justificación de diferencia de avances con respecto a las metas programadas
UR:</t>
    </r>
    <r>
      <rPr>
        <sz val="10"/>
        <rFont val="Montserrat"/>
      </rPr>
      <t xml:space="preserve"> 320
Cabe señalar que en lo que va de la presente administración, el programa ha contado con 1,933,891 aprendices beneficiarios capacitándose en diversos centros de trabajo, de los cuales 1,111,465 son mujeres.</t>
    </r>
  </si>
  <si>
    <r>
      <t>Acciones de mejora para el siguiente periodo
UR:</t>
    </r>
    <r>
      <rPr>
        <sz val="10"/>
        <rFont val="Montserrat"/>
      </rPr>
      <t xml:space="preserve"> 320
Sin información</t>
    </r>
  </si>
  <si>
    <r>
      <t>Acciones realizadas en el periodo
UR:</t>
    </r>
    <r>
      <rPr>
        <sz val="10"/>
        <rFont val="Montserrat"/>
      </rPr>
      <t xml:space="preserve"> 222
Acción155. De enero a septiembre se han realizado 529 acciones de difusión y asesoría en 372 empresas, organizaciones e instituciones públicas y privadas que operan en el país e implementan buenas prácticas laborales y acciones en inclusión, igualdad y no discriminación. Derivado de las asesorías, se han beneficiado a un total de 74,546 personas de las cuales 31,733 son mujeres (42.6%) y 42,813 (57.4%) son hombres.;  Acción 154. Durante el tercer trimestre 2021, se llevaron a cabo 21 sesiones de la Red Nacional de Vinculación Laboral en los estados de Baja California Sur, Campeche, Chiapas, Chihuahua, Coahuila, Colima, Ciudad de México, Durango, Guerrero, Hidalgo, Jalisco, México, Morelos, Nayarit, Nuevo León, Querétaro, Quintana Roo, San Luis Potosí, Sinaloa, Tabasco, Tamaulipas, Tlaxcala, Veracruz, Yucatán y Zacatecas. De enero a septiembre se realizaron 68 sesiones.;  Acción 212. Al término del tercer trimestre de 2021, se han realizado dos eventos, que son los siguientes: En el pri;  Acción 206. Al término del tercer trimestre de 2021, se han realizado dos reuniones de grupos de trabajo, que son las siguientes: En el primer trimestre se instaló la Mesa de Promoción del Trabajo Digno para las personas Trabajadoras del Hogar, en coordinación con la Organización Internacional del Trabajo, el Instituto Nacional de las Mujeres, el Sindicato Nacional de Trabajadores y Trabajadoras del Hogar, la Agencia Francesa de Desarrollo, la Federación Internacional de Trabajadoras del Hogar y autoridades estatales. En el segundo trimestre se celebró reunión del grupo de trabajo integrado por la Secretaría del Trabajo y Previsión Social, la Agencia Francesa de Desarrollo y The Ergo Group, a fin de entregar la propuesta escrita de una posible plataforma digital para promover condiciones dignas de trabajo para las personas trabajadoras del hogar.Durante el tercer trimestre de 2021 no se realizaron reuniones de grupos de trabajo.</t>
    </r>
  </si>
  <si>
    <r>
      <t>Justificación de diferencia de avances con respecto a las metas programadas
UR:</t>
    </r>
    <r>
      <rPr>
        <sz val="10"/>
        <rFont val="Montserrat"/>
      </rPr>
      <t xml:space="preserve"> 222
Acción 155. Al tercer trimestre de 2021 los Centros de Trabajo a los que se les impartieron  las  asesorías en la Norma Mexicana NMX-R-025-SCFI-2015 en Igualdad Laboral y No Discriminación cuentan con una plantilla de personas trabajadoras extensa, por lo que la meta para el periodo ha sido superada.;  Acción 206. En el tercer trimestre, se elaboró la propuesta de agenda para instalar una mesa de promoción del trabajo digno orientada a las personas trabajadoras del hogar en el estado de Coahuila de Zaragoza, sujeta a revisión, por lo que no se llevaron a cabo reuniones de grupos de trabajo durante este tercer trimestre.;  Acción 154. Esta acción se lleva a cabo con la intermediación del Servicio Nacional de Empleo en los estados por lo que, depende de cada oficina la organización de las sesiones de la Red. Por otra parte, cuando se programó la meta de este indicador no había claridad sobre el desarrollo de las actividades derivado ante la emergencia sanitaria generada por el Coronaviru;  Acción 212. En el tercer trimestre, se desarrolló el proyecto para efectuar una campaña dirigida a promover la afiliación de personas trabajadoras del hogar a la seguridad social al interior de la STPS, actualmente en revisión, por lo que no se realizaron eventos durante el tercer trimestre.</t>
    </r>
  </si>
  <si>
    <r>
      <t>Acciones de mejora para el siguiente periodo
UR:</t>
    </r>
    <r>
      <rPr>
        <sz val="10"/>
        <rFont val="Montserrat"/>
      </rPr>
      <t xml:space="preserve"> 222
Sin información</t>
    </r>
  </si>
  <si>
    <r>
      <t>Acciones realizadas en el periodo
UR:</t>
    </r>
    <r>
      <rPr>
        <sz val="10"/>
        <rFont val="Montserrat"/>
      </rPr>
      <t xml:space="preserve"> A00
Acción 315. Servicios. Del total de servicios terminados 165,144 al mes de septiembre del 2021, 79,524 (48%) estuvieron asociados a la atención de mujeres, que de forma desagregadas significaron: 72,759  servicios de orientación y asesoría, 1,469 mediaciones (antes conciliaciones), 5,142 asuntos de juicio y 154 demandas de amparo. De conformidad a la metodología del Marco Lógico y a la matriz de indicadores para resultados (MIR) de PROFEDET, a septiembre de 2021, este Órgano Desconcentrado en su nivel de propósito conformado por: mediaciones (antes conciliaciones) resultas favorablemente, juicios resueltos favorablemente y acciones de amparo favorables; entregó a la sociedad 10,406 asuntos terminados de manera favorable para las personas trabajadoras, sus beneficiarios y sindicados. Del total señalado el 52% (5,412 asuntos), corresponde a mujeres.;  Acción 315. Capacitación. Se brindaron durante este trimestre 51 capacitaciones con las plataformas de diferentes instituciones:  Consejo Nacional para Prevenir la Discriminación (CONAPRED) 38,  Comisión nacional de Derechos Humanos (CNDH) 12, Instituto Nacional de las Mujeres (INMUJERES) 1, Lo que nos da un resultado total acumulado de enero a septiembre de 176 personas capacitadas, 27 personas capacitadas en el primer trimestre, 98 capacitadas en el segundo trimestre y 51 en este tercer trimestre. El total acumulado por plataforma es: Consejo Nacional para Prevenir la Discriminación (CONAPRED) 99 personas capacitadas; Comisión nacional de Derechos Humanos (CNDH) 64 personas capacitadas; Instituto Nacional de las Mujeres (INMUJERES) 13 personas capacitadas.</t>
    </r>
  </si>
  <si>
    <r>
      <t>Justificación de diferencia de avances con respecto a las metas programadas
UR:</t>
    </r>
    <r>
      <rPr>
        <sz val="10"/>
        <rFont val="Montserrat"/>
      </rPr>
      <t xml:space="preserve"> A00
Acción 315. Servicios. Al tercer trimestre del 2021 el indicador presenta un avance del 41.62%, esto como resultado de atender 79,524 asuntos terminados con respecto a una meta de 67,344 asuntos programados para dicho periodo. Lo anterior obedece a una mayor demanda de las mujeres trabajadoras y/o beneficiarias que recibieron un servicio de orientación y/o asesoría, apoyo para la resolución pacifica de conflictos a través de la mediación, o que requirieron de representación jurídica.;  Acción 315. Capacitación. Se continuaron las acciones de capacitación de la PROFEDET para este tercer trimestre de 2021, logrando en este trimestre capacitar a 51 funcionarios públicos. Se tuvo una mayor cantidad de capacitaciones acumuladas debido a los avances en trimestres anteriores.</t>
    </r>
  </si>
  <si>
    <r>
      <t>Acciones de mejora para el siguiente periodo
UR:</t>
    </r>
    <r>
      <rPr>
        <sz val="10"/>
        <rFont val="Montserrat"/>
      </rPr>
      <t xml:space="preserve"> A00
Oportunidades: Ampliar la cobertura del programa de procuración de justicia laboral en el marco de la reforma a la Ley Federal del Trabajo, mediante las campañas institucionales para aumentar en el interés de las y los trabajadores por conocer sus derechos laborales.  Ampliar la cobertura actual de los sistemas de información y de registro para favorecer la profundización en la cultura de servicio institucional con un enfoque transversal.  Precisar mejor los diversos motivos de queja de las mujeres trabajadoras y beneficiarias para posibilitar su diferenciación y conocer su impacto a partir de producir información por sector y región. Identificar las brechas de género para el fortalecimiento de las capacidades del servidor público con el enfoque de transversalidad.</t>
    </r>
  </si>
  <si>
    <r>
      <t>Acciones realizadas en el periodo
UR:</t>
    </r>
    <r>
      <rPr>
        <sz val="10"/>
        <rFont val="Montserrat"/>
      </rPr>
      <t xml:space="preserve"> 114
Durante el tercer trimestre del presente año:  - En capacitación se llevaron a cabo tres cursos en línea denominados MICROMACHISMOS ?COMO ROMPER CON EL MACHISMO COTIDIANO EN EL ÁMBITO LABORAL? (dos aperturas), AMBIENTE LABORAL LIBRE DE VIOLENCIA DESDE LA PERSPECTIVA DE GÉNERO y LA PERSPECTIVA DE GÉNERO EN LA PRÁCTICA PSICOLÓGICA?; asimismo se llevaron a cabo tres foros virtuales denominados ?LIDERAZGO DE LAS MUJERES EN MARINA?, ?PATERNIDAD RESPONSABLE DE LOS HOMBRES NAVALES? (dos aperturas), ?SÍNDROMES PSICOSOCIALES POR RAZÓN DE GÉNERO DE LAS MUJERES?; con lo cual se logró capacitar a 20,166 elementos navales y civiles (5,316 mujeres y 14,850 hombres). Teniendo un acumulado al tercer trimestre del presente año de 37,004 personas capacitadas (12,347 mujeres y 24,657 hombres). Superando la meta anual programada en un 411.16% la cual correspondía a 9,000 elementos a capacitar.     - En difusión, se realizó la distribución de 39,522 artículos de difusión en materia de Igualdad de Género a personal naval y civil adscrito a los diversos Mandos y Establecimientos Navales, con énfasis en las mujeres de la institución las cuales representan aproximadamente el 20% de la planilla orgánica de la Secretaría de Marina-Armada de México. Con lo cual se superó en 307.75% la meta anual programada de 30,000 artículos, con la adquisición y distribución de un total de 92,325 artículos de difusión.    - En sensibilización, se realizó la evaluación y el trámite administrativo para llevar a cabo la contratación de los servicios de sensibilización a servidoras y servidores públicos en materia de igualdad de género, a través de una campaña integral de concientización a fin de fomentar un cambio de cultura a favor de la igualdad sustantiva entre mujeres y hombres, así como la erradicación de la violencia contra las mujeres.  </t>
    </r>
  </si>
  <si>
    <r>
      <t>Justificación de diferencia de avances con respecto a las metas programadas
UR:</t>
    </r>
    <r>
      <rPr>
        <sz val="10"/>
        <rFont val="Montserrat"/>
      </rPr>
      <t xml:space="preserve"> 114
Durante el tercer trimestre del presente año:  - En capacitación, se realizaron tres cursos en línea y tres foros virtuales, como parte de la capacitación a servidoras y servidores públicos en materia de igualdad de género adscritos a la Secretaría de Marina-Armada de México.  - En difusión, se realizó la distribución de 39,522 artículos de difusión a mujeres navales y civiles pertenecientes a la institución.   - En sensibilización, se realizó la evaluación y el trámite administrativo para llevar a cabo la contratación de los servicios de sensibilización y concientización a servidoras y servidores públicos en materia de igualdad de género.  </t>
    </r>
  </si>
  <si>
    <r>
      <t>Acciones de mejora para el siguiente periodo
UR:</t>
    </r>
    <r>
      <rPr>
        <sz val="10"/>
        <rFont val="Montserrat"/>
      </rPr>
      <t xml:space="preserve"> 114
Para continuar con los temas: de capacitación del personal naval y civil; de  contratación de servicios de impresión y elaboración de material informativo en materia de Igualdad de género; y de contratación de servicios de especialistas en desarrollo del tema de sensibilización, es necesario seguir contando con presupuesto etiquetado en materia de Igualdad de Género, con la finalidad de fortalecer el cambio de cultura institucional a favor de la igualdad sustantiva entre mujeres y hombres dentro y fuera de la institución, con mayor énfasis en las mujeres de la institución.</t>
    </r>
  </si>
  <si>
    <r>
      <t>Acciones realizadas en el periodo
UR:</t>
    </r>
    <r>
      <rPr>
        <sz val="10"/>
        <rFont val="Montserrat"/>
      </rPr>
      <t xml:space="preserve"> O00
Dentro del tercer trimestre 2021, se realizaron 7,120,056 de detecciones de diabetes mellitus, hipertensión y obesidad en mujeres de 20 años y más, responsabilidad de los 32 servicios estatales de salud. Cuyo objetivo es la identificación temprana de factores de riesgo, diagnostico temprano y tratamiento oportuno y así como el retraso o aparición de complicaciones propias de estas enfermedades cardiometabólicas.
</t>
    </r>
    <r>
      <rPr>
        <b/>
        <sz val="10"/>
        <rFont val="Montserrat"/>
      </rPr>
      <t>UR:</t>
    </r>
    <r>
      <rPr>
        <sz val="10"/>
        <rFont val="Montserrat"/>
      </rPr>
      <t xml:space="preserve"> 310
Se implementaron acciones de promoción de la salud dirigidas a población abierta de 5 a 60 años en todos los entornos y a través de eventos para la promoción de una alimentación correcta y consumo de agua, para promover la actividad física, así como acciones de lactancia materna y alimentación complementaria correcta y del rescate de la cultura alimentaria tradicional, así como temas de higiene y la importancia de la sana distancia como medida de prevención ante la pandemia por COVID-19 en México.</t>
    </r>
  </si>
  <si>
    <r>
      <t>Justificación de diferencia de avances con respecto a las metas programadas
UR:</t>
    </r>
    <r>
      <rPr>
        <sz val="10"/>
        <rFont val="Montserrat"/>
      </rPr>
      <t xml:space="preserve"> O00
No se omite mencionar que las cifras reportadas al periodo son preliminares, debido a los cortes de información que maneja la Dirección General de Información en Salud (DGIS), por lo que las entidades federativas se encuentran aún en periodo de registro y validación. Por ello consultas posteriores en el Subsistema de Prestación de Servicios SINBA-PLIISA podría variar con las cifras reportadas. 
</t>
    </r>
    <r>
      <rPr>
        <b/>
        <sz val="10"/>
        <rFont val="Montserrat"/>
      </rPr>
      <t>UR:</t>
    </r>
    <r>
      <rPr>
        <sz val="10"/>
        <rFont val="Montserrat"/>
      </rPr>
      <t xml:space="preserve"> 310
La meta planeada para el tercer trimestre no se alcanza ya que se trata de información preliminar debido a que las jurisdicciones no cuentan con el registro total de cifras al corte del 30 de septiembre de 2021. Se requiere mayor tiempo para reportar sus avances completos.    Así mismo, se ha identificado que derivado de la pandemia por COVID-19 la población a impactar no se encuentra al 100% en los entornos, por resguardo en sus hogares y no se tiene acceso a toda la población.    </t>
    </r>
  </si>
  <si>
    <r>
      <t>Acciones de mejora para el siguiente periodo
UR:</t>
    </r>
    <r>
      <rPr>
        <sz val="10"/>
        <rFont val="Montserrat"/>
      </rPr>
      <t xml:space="preserve"> O00
Se seguirá dando continuidad a las acciones de tamizaje de enfermedades cardiometabólicas como parte de las acciones prioritarios dentro de las unidades de salud del primer nivel de atención, se dará continuidad a estrategias a causa de la pandemia por COVID 19, tales como programación de citas de mujeres con enfermedades crónicas, para el seguimiento y control, asimismo, se realizará la búsqueda intencionada de padecimientos crónicos en población abierta por medio del personal de salud de primer contacto, mediante aplicación de cuestionarios diagnósticos, con la finalidad de dar continuidad a las acciones para la búsqueda de factores de riesgo. 
</t>
    </r>
    <r>
      <rPr>
        <b/>
        <sz val="10"/>
        <rFont val="Montserrat"/>
      </rPr>
      <t>UR:</t>
    </r>
    <r>
      <rPr>
        <sz val="10"/>
        <rFont val="Montserrat"/>
      </rPr>
      <t xml:space="preserve"> 310
Los responsables estatales del Programa, identifican la importancia de incluir la igualdad de género en el desarrollo de los eventos educativos dirigidos a la población.</t>
    </r>
  </si>
  <si>
    <r>
      <t>Acciones realizadas en el periodo
UR:</t>
    </r>
    <r>
      <rPr>
        <sz val="10"/>
        <rFont val="Montserrat"/>
      </rPr>
      <t xml:space="preserve"> NDE
Conforme a lo esperado por el tipo de atención que se ofrece en nuestra Institución, la mayor parte de las consultas otorgadas se dirigieron a población femenina (94.7%).  La mayor parte de las consultas fueron de seguimiento pediátrico, seguidas por las de obstetricia, enseguida las de ginecología, Medicina Interna, Psicología y Medicina Interna, entre las más frecuentes.
</t>
    </r>
    <r>
      <rPr>
        <b/>
        <sz val="10"/>
        <rFont val="Montserrat"/>
      </rPr>
      <t>UR:</t>
    </r>
    <r>
      <rPr>
        <sz val="10"/>
        <rFont val="Montserrat"/>
      </rPr>
      <t xml:space="preserve"> NCG
Este presupuesto fue utilizado en el 3er  trimestre, para dar continuidad a acciones encaminadas a: 1) disminuir el ritmo de crecimiento de la mortalidad por cáncer de mama, a través de la provisión de servicios óptimos en la detección, diagnóstico, tratamiento y control del padecimiento, y 2) disminuir las tasas de morbilidad y mortalidad por cáncer cérvico-uterino, a través de la provisión de servicios óptimos en la promoción, prevención, detección, diagnóstico, tratamiento y control del padecimiento. A lo largo de 10 años el Programa ha contribuido a mantener la infraestructura para la realización de mastografías y otros estudios complementarios de la misma, incluyendo ultrasonido, marcajes, drenajes percutáneos, biopsias de mama (por aspiración guiadas por ultrasonido) y resonancias magnéticas. Paralelamente se ha implementado la infraestructura requerida para realizar tamizaje de cáncer cérvico-uterino mediante citología cervical y detección del ADN del virus del papiloma humano (VPH), inicialmente mediante captura de híbridos y ahora mediante técnicas de PCR, a todas las pacientes que lo soliciten. Asimismo, se ha completado la infraestructura para establecer los diagnósticos definitivos de lesiones del tracto genital inferior y brindar tratamiento ambulatorio (en la mayoría de los casos) a quienes resulten afectadas de lesiones precursoras / preinvasoras, o cáncer cérvico-uterino. Referente a la nueva acción, consistente en brindar capacitación al personal involucrado en el tema de Salud materna, sexual y reproductiva, dicha acción se pudo llevar a cabo en el tercer trimestre, a pesar de la  situación de control de la pandemia por COVID-19 es por ello que de manera gradual avanzamos con esta acción, tuvimos un curso presencial denominado XX Curso Internacional de Ultrasonido Avalado por la Sociedad Mexicana de Radiología e Imagen con 17 participantes.
</t>
    </r>
    <r>
      <rPr>
        <b/>
        <sz val="10"/>
        <rFont val="Montserrat"/>
      </rPr>
      <t>UR:</t>
    </r>
    <r>
      <rPr>
        <sz val="10"/>
        <rFont val="Montserrat"/>
      </rPr>
      <t xml:space="preserve"> 610
El 19 de julio de 2021 la Coordinación Administrativa de la Dirección General de Calidad y Educación en Salud, realizó la solicitud de retiro de recurso, debido a que el Documento Operativo no contó con el VO de la Oficina de la Abogada General.
</t>
    </r>
    <r>
      <rPr>
        <b/>
        <sz val="10"/>
        <rFont val="Montserrat"/>
      </rPr>
      <t>UR:</t>
    </r>
    <r>
      <rPr>
        <sz val="10"/>
        <rFont val="Montserrat"/>
      </rPr>
      <t xml:space="preserve"> NCD
Actualmente, el Instituto continúa reconvertido en Hospital 100% COVID-19, enfocado a la atención de pacientes con insuficiencia respiratoria grave que requieren de cuidados intensivos y de ventilación mecánica invasiva, por tal motivo, la atención ambulatoria sigue suspendida, lo que ha repercutido en las acciones de este Programa. Durante este trimestre, en la Acción 312 Atención a Cáncer Pulmonar en Mujeres, solamente fue posible incluir 10 mujer con diagnóstico mutacional EGFR para iniciar su tratamiento.  En la Acción 313 Atención Integral de Mujeres con Asma; a pesar de que la atención de consulta externa y la realización de pruebas de laboratorio, imagen y fisiología respiratoria siguen suspendidas, la Clínica de Asma ha implementado los mecanismos necesarios para poder llevar a cabo la entrega de medicamentos a mujeres que forman parte de este Programa con el objetivo de mantener el control de su enfermedad. Es así como se entregó medicamento a 83 mujeres a fin de continuar con su adherencia al tratamiento.    En cuanto a la Acción 314 Atención a las mujeres con enfermedad pulmonar intersticial difusa (EPID): Neumonitis por hipersensibilidad y secundaria a enfermedad autoinmunes/ reumatológicas, aún no ha sido posible la reactivación de la atención ambulatoria, sin embargo; se están realizando llamadas telefónicas a las pacientes para determinar cómo se encuentra su estado general y aclarar dudas con respecto a su tratamien</t>
    </r>
  </si>
  <si>
    <r>
      <t>Justificación de diferencia de avances con respecto a las metas programadas
UR:</t>
    </r>
    <r>
      <rPr>
        <sz val="10"/>
        <rFont val="Montserrat"/>
      </rPr>
      <t xml:space="preserve"> NDE
El indicador muestra un comportamiento conforme a lo esperado, denotando que la mayor parte de las consultas otorgadas en el periodo han sido para mujeres, de acuerdo con lel quehacer del Instituto.  
</t>
    </r>
    <r>
      <rPr>
        <b/>
        <sz val="10"/>
        <rFont val="Montserrat"/>
      </rPr>
      <t>UR:</t>
    </r>
    <r>
      <rPr>
        <sz val="10"/>
        <rFont val="Montserrat"/>
      </rPr>
      <t xml:space="preserve"> NCG
Las actividades de nuestro programa Cáncer Cérvico Uterino continúan siendo limitadas y por ende la posibilidad de realizar estudios de tamizaje y procedimientos de diagnóstico y tratamiento de las lesiones del tracto genital inferior también sigue siendo reducida, impidiéndonos alcanzar las metas deseadas. Una vez que la contingencia se controle y las autoridades así lo permitan, estaremos en condiciones de intensificar las acciones de nuestro programa.   Independientemente de que el programa de reapertura antes señalado continúe expandiéndose de manera exitosa persiste el riesgo de que las personas beneficiarias opten por no acceder a los procedimientos de tamizaje del cáncer del tracto genital inferior y sus lesiones precursoras, siguiendo los periodos recomendados por las guías nacionales e internacionales en condiciones habituales. La recomendación de quedarse en casa, así como el miedo al contagio, los problemas de movilidad y las limitaciones económicas derivadas de la pandemia pueden justificar tal decisión. En resumen, incluían el requisito de que para efectuar la mastografía la paciente debiera contar con una cita previamente programada en consulta externa, limitaciones temporales en la disponibilidad de los equipos ocasionadas por la necesidad de someterlos a mantenimiento preventivo o correctivo, e insuficiente motivación de médicos y personas beneficiarias para indicar y acceder a los estudios dirigidos a la detección oportuna del cáncer mamario.   Por otra parte, la capacitación técnica requiere de actividades presenciales, que por ahora también están limitadas casi en su totalidad, es por ello que en este 3er trimestre se han logrado realizar 1 curso con un cupo de 17 participantes, deseando que para el último trimestre se logre un avance más significativo se tiene contemplado realizar por lo menos 2 cursos mas.
</t>
    </r>
    <r>
      <rPr>
        <b/>
        <sz val="10"/>
        <rFont val="Montserrat"/>
      </rPr>
      <t>UR:</t>
    </r>
    <r>
      <rPr>
        <sz val="10"/>
        <rFont val="Montserrat"/>
      </rPr>
      <t xml:space="preserve"> 610
El 19 de julio de 2021 la Coordinación Administrativa de la Dirección General de Calidad y Educación en Salud, realizó la solicitud de retiro de recurso, debido a que el Documento Operativo no contó con el VO de la Oficina de la Abogada General.
</t>
    </r>
    <r>
      <rPr>
        <b/>
        <sz val="10"/>
        <rFont val="Montserrat"/>
      </rPr>
      <t>UR:</t>
    </r>
    <r>
      <rPr>
        <sz val="10"/>
        <rFont val="Montserrat"/>
      </rPr>
      <t xml:space="preserve"> NCD
El indicador Porcentaje de mujeres a las que se les otorgo tratamiento dirigido por presentar mutaciones del gen EGFR registró un avance del 100%, toda vez que fue posible entregar tratamiento dirigido a 10 mujeres por presentar mutación; a pesar de la reconversión hospitalaria fue posible detectar su mutación.    En lo que se refiere al indicador Porcentaje de mujeres con diagnóstico de asma a las que se les otorgó consulta y tratamiento gratuito, se registró un avance del 39.7%, debido a que a pesar de que la atención en consulta externa y la realización de pruebas de laboratorio, imagen y fisiología respiratoria continúan suspendidas, fue posible la entrega de medicamentos a 83 mujeres para mantener el control de su enfermedad.    Dada la reconversión hospitalaria, en este trimestre no se programó actividad para los indicadores Porcentaje de mujeres con EPID a quienes se les realizaron pruebas de función respiratoria de seguimiento gratuitas no muestran avance. El porcentaje de mujeres a quienes se les realizaron estudios gratuitos para diagnóstico diferencial de EPID muestra un avance de 100% realizando estudios a 21 mujeres. El porcentaje de mujeres con diagnóstico de EPID a las que se les otorgó tratamiento gratuito, mostró un avance del 94.4%, otorgando medicamento a las 455 mujeres programadas.
</t>
    </r>
    <r>
      <rPr>
        <b/>
        <sz val="10"/>
        <rFont val="Montserrat"/>
      </rPr>
      <t>UR:</t>
    </r>
    <r>
      <rPr>
        <sz val="10"/>
        <rFont val="Montserrat"/>
      </rPr>
      <t xml:space="preserve"> L00
Cáncer de la Mujer.  El presupuesto asignado para la ejecución del programa en las entidades federativas, fue transferido de manera tardía, lo que debilitó la capacidad de respuesta de la entidad, ya que, con este recurso, se contrata a personal necesario para las actividades de detección y para la captura en el sistema de infor</t>
    </r>
  </si>
  <si>
    <r>
      <t>Acciones de mejora para el siguiente periodo
UR:</t>
    </r>
    <r>
      <rPr>
        <sz val="10"/>
        <rFont val="Montserrat"/>
      </rPr>
      <t xml:space="preserve"> NDE
La pandemia por COVID-19 ha reducido la productividad de atención médica en general incluyendo la consulta, razón por la cual se disminuyó de forma importante el número de consultas de algunas especialidades, sobre todo las ginecológicas y las de seguimiento pediátrico, por no considerarse prioritarias mientras las condiciones epidemiológicas no permitan pasar a semáforo verde
</t>
    </r>
    <r>
      <rPr>
        <b/>
        <sz val="10"/>
        <rFont val="Montserrat"/>
      </rPr>
      <t>UR:</t>
    </r>
    <r>
      <rPr>
        <sz val="10"/>
        <rFont val="Montserrat"/>
      </rPr>
      <t xml:space="preserve"> NCG
Se pretende continuar restableciendo las actividades permanentes del Programa de Salud Materna, Sexual y Reproductiva, gradualmente y en coordinación con las actividades generales del Instituto. Una vez que la contingencia se controle y las autoridades así lo permitan, estaremos en condiciones de intensificar las acciones de nuestro programa. La vacunación contra el virus SARS-CoV-2 realizada en el Instituto ha contribuido a acelerar la reactivación de las actividades de nuestro programa. Cuando sea oportuno, se promoverá a mayor escala la realización de los estudios de tamizaje para cáncer cérvico-uterino y mamario, dentro de la población de pacientes que se atienden en el Instituto.   Se tiene en espera 2 cursos de personal para la mejora continua de atención al paciente y con ello fortalecer mas las capacidades de dicho personal para brindar una mejor atención a las personas beneficiarias.
</t>
    </r>
    <r>
      <rPr>
        <b/>
        <sz val="10"/>
        <rFont val="Montserrat"/>
      </rPr>
      <t>UR:</t>
    </r>
    <r>
      <rPr>
        <sz val="10"/>
        <rFont val="Montserrat"/>
      </rPr>
      <t xml:space="preserve"> 610
El 19 de julio de 2021 la Coordinación Administrativa de la Dirección General de Calidad y Educación en Salud, realizó la solicitud de retiro de recurso, debido a que el Documento Operativo no contó con el VO de la Oficina de la Abogada General.
</t>
    </r>
    <r>
      <rPr>
        <b/>
        <sz val="10"/>
        <rFont val="Montserrat"/>
      </rPr>
      <t>UR:</t>
    </r>
    <r>
      <rPr>
        <sz val="10"/>
        <rFont val="Montserrat"/>
      </rPr>
      <t xml:space="preserve"> NCD
Se continuará con la entrega de medicamento a fin de que las mujeres puedan mantener el control de su enfermedad. Es importante resaltar que el Instituto en todo momento establece las medidas adecuadas para prevenir y evitar posibles contagios con la población que interactúa.
</t>
    </r>
    <r>
      <rPr>
        <b/>
        <sz val="10"/>
        <rFont val="Montserrat"/>
      </rPr>
      <t>UR:</t>
    </r>
    <r>
      <rPr>
        <sz val="10"/>
        <rFont val="Montserrat"/>
      </rPr>
      <t xml:space="preserve"> L00
Planificación Familiar.  Durante el cuarto trimestre de 2021 se espera contar con la autorización de la plataforma que se utilizará en el proyecto prioritario y se efectuará una reunión con el personal gerencial estatal y jurisdiccional para dar a conocer los Lineamientos y/o criterios para la instrumentación del servicio de Telemedicina en cada una de las entidades federativas para la atención a la población en materia de planificación familiar en el área seleccionada.;  Igualdad de Género en Salud.  Para el siguiente periodo se pretenden reportar avances en materia de capacitaciones centralizadas para los SESA, y que las entidades avancen en el cumplimiento de los criterios para las unidades de salud que cuentan con mecanismos incluyentes (USAMIs) y en materia de Hostigamiento y Acoso Sexual (HAS), finalmente se espera avanzar en la implementación de los proyectos prioritarios.;  Salud Sexual y Reproductiva.  En el cuarto trimestre de 2021 las actividades se concentrarán en operar lo;  Salud Materna y Perinatal.  La supervisión y asesoría por parte de personal experimentado en muerte materna a las entidades federativas, la capacitación constante del personal de salud, la promoción de la salud en unidades médicas, la realización oportuna de detecciones de enfermedades concomitantes durante el control prenatal, el fortalecimiento de procesos tales como: referencia y contrarreferencia, planificación familiar, planeación y gestión, asegurar el tamizaje a toda persona recién nacida, son acciones implementadas y que seguirán siendo prioritarias para continuar con la reducción de la morbilidad y mortalidad materna y perinatal en nuestro país.  Se concluirá con la supervisión a las 32 entidades federativas, así como con las acciones de capacitación y reuniones de coordinación programadas y se llevará a cabo la reunión nacional de planeación y presupuestación para la priorización de acciones y recursos del ejercicio del 2022.  
</t>
    </r>
    <r>
      <rPr>
        <b/>
        <sz val="10"/>
        <rFont val="Montserrat"/>
      </rPr>
      <t>UR:</t>
    </r>
    <r>
      <rPr>
        <sz val="10"/>
        <rFont val="Montserrat"/>
      </rPr>
      <t xml:space="preserve"> M7F
Se cumplió con la meta programada.
</t>
    </r>
    <r>
      <rPr>
        <b/>
        <sz val="10"/>
        <rFont val="Montserrat"/>
      </rPr>
      <t>UR:</t>
    </r>
    <r>
      <rPr>
        <sz val="10"/>
        <rFont val="Montserrat"/>
      </rPr>
      <t xml:space="preserve"> NBV
Sin información</t>
    </r>
  </si>
  <si>
    <r>
      <t>Acciones realizadas en el periodo
UR:</t>
    </r>
    <r>
      <rPr>
        <sz val="10"/>
        <rFont val="Montserrat"/>
      </rPr>
      <t xml:space="preserve"> R00
En el tercer trimestre 2021 se aplicaron un total de 221 Guías, superando al trimestre previo, así como la meta establecida, lo que se atribuye al incremento de la consulta de niño sano por cambio en los semáforos epidemiológicos en las diferentes entidades federativas. Se llevaron a cabo  actividades  por el Día mundial de síndrome de Turner, en las diferentes entidades federativas, se realizaron de manera principal a través de la difusión de postales diseñadas para este propósito con el hashtag # infórmateIdentificaInclúyelas, en redes sociales, así como el uso de del rotafolio de síndrome de Turner para informar a la población usuaria de los servicios de salud, acerca de las características que lo distinguen para una sospecha temprana.   </t>
    </r>
  </si>
  <si>
    <r>
      <t>Justificación de diferencia de avances con respecto a las metas programadas
UR:</t>
    </r>
    <r>
      <rPr>
        <sz val="10"/>
        <rFont val="Montserrat"/>
      </rPr>
      <t xml:space="preserve"> R00
Para este año se estableció como meta incrementar el número de Guías de detección rápida de síndrome de Turner en un 25 % más en comparación al año previo, con el cambio del semáforo epidemiológico a nivel nacional se ha visto un incremento en la aplicación de las guías rápidas en comparación con el año previo.     </t>
    </r>
  </si>
  <si>
    <r>
      <t>Acciones de mejora para el siguiente periodo
UR:</t>
    </r>
    <r>
      <rPr>
        <sz val="10"/>
        <rFont val="Montserrat"/>
      </rPr>
      <t xml:space="preserve"> R00
Por la situación epidemiológica y climatológica de algunos estados no se pudieron llevar a cabo las actividades habituales del Día mundial de síndrome de Turner, esta actividad se modifico y se exploto el uso de redes sociales para hacer difusión sobre las características del síndrome de Turner. Se buscar incrementar el uso de redes sociales, así como la capacitación a distancia, con sesiones virtuales. </t>
    </r>
  </si>
  <si>
    <r>
      <t>Acciones realizadas en el periodo
UR:</t>
    </r>
    <r>
      <rPr>
        <sz val="10"/>
        <rFont val="Montserrat"/>
      </rPr>
      <t xml:space="preserve"> NCD
Durante este periodo se proporcionó atención clínica a 128 mujeres en las diferentes especialidades que otorga el Centro de Investigación en Enfermedades Infecciosas, CIENI. Se realizaron 7014 estudios de laboratorio en el LDV-CIENI, lo que permite que las mujeres tengan acceso a servicios de laboratorio de calidad para su seguimiento clínico y detección.  En lo que se refiere a los servicios de consejería en VIH, se otorgaron a 35 mujeres, asimismo, se llevaron a cabo talleres psicoeducativos de generalidades del VIH y nutrición, prevención positiva y prevención sexual positiva que tienen como objetivo disminuir las conductas de riesgo y aumentar la adherencia al tratamiento y seguimiento, en este trimestre se tuvo una asistencia a los mismos de 181 mujeres. En lo que respecta al porcentaje de egreso por mejoría no se registra avance, lo anterior responde a la reconversión hospitalaria al 100% por COVID en el Instituto; ya que no se ingresaron mujeres con diagnóstico VIH. Por último, se logró la participación de 388 mujeres en protocolos de investigación. Es importante mencionar que se continua con la estrategia de entrega de medicamento antirretroviral para 3 y hasta 4 meses.
</t>
    </r>
    <r>
      <rPr>
        <b/>
        <sz val="10"/>
        <rFont val="Montserrat"/>
      </rPr>
      <t>UR:</t>
    </r>
    <r>
      <rPr>
        <sz val="10"/>
        <rFont val="Montserrat"/>
      </rPr>
      <t xml:space="preserve"> K00
En el tercer trimestre, se proporcionó tratamiento con antirretrovirales (TAR) a un total de 24,185 mujeres, con lo cual se logró un avance de 98.09%, respecto de la meta anual programada estimada  (24,655). Con lo anterior, Se mantiene el acceso universal a tratamiento de mujeres y hombres que son detectados y vinculados a los servicios de atención de la Secretaría de Salud.
</t>
    </r>
    <r>
      <rPr>
        <b/>
        <sz val="10"/>
        <rFont val="Montserrat"/>
      </rPr>
      <t>UR:</t>
    </r>
    <r>
      <rPr>
        <sz val="10"/>
        <rFont val="Montserrat"/>
      </rPr>
      <t xml:space="preserve"> NBD
La ejecución del Programa P016, en el Hospital General de México, tiene una asignación de recursos para el ejercicio 2021 de $1,400,571.00 y acciones específicas para la detección y seguimiento de pacientes mujeres con VIH/SIDA y otras ITS, por lo tanto, se encuentran asignados los recursos en el Presupuesto de La Institución. Los avances al tercer trimestre se muestran a continuación.; se realizaron pláticas de educación, orientación y apoyo, para la salud a pacientes y familiares que acuden a la Institución para su atención médica; por medidas de sana distancia se realizaron en grupos reducidos.    CONCEPTOS TOTAL  Consultas de primera vez 1,678  Consultas Subsecuentes   2,011  Total de Consultas           3,689   Ingresos hospitalarios       270  Egresos Hospitalarios        284  Días Estancia         4,520  Promedio Días Estancia    15.92  Días Paciente        4,089  Días Cama        5,544  Porcentaje de Ocupación Hospitalaria 73.76  Estudios de VIH/SIDA y otras ITS  A Mujeres 1,196; a Hombres 1,033   Total de Estudios: 2,229  
</t>
    </r>
    <r>
      <rPr>
        <b/>
        <sz val="10"/>
        <rFont val="Montserrat"/>
      </rPr>
      <t>UR:</t>
    </r>
    <r>
      <rPr>
        <sz val="10"/>
        <rFont val="Montserrat"/>
      </rPr>
      <t xml:space="preserve"> NBV
Se apertura la Clínica de Sarcoma de Kaposi diseminado, además del seguimiento de la detección de VIH en mujeres referidas a la Clínica de Displasias del INCan y Ginecologíco, a través de pruebas rápidas. Han sido beneficiados 22 pacientes en la investigación de este protocolo, mismos a los que se les administro VALCYTE (Valganciclovir 450mg), tratamiento que disminuye las lesiones por Sarcoma de Kaposi. Mismos que siguen en vigilancia por parte de esta clínica de Sarcoma de Kaposi hasta su mejoría (La Clínica continuara con su atención a pacientes para el ejercicio 2021).  Como resultado de las pruebas rápidas tomadas durante el periodo enero a septiembre de 2021, los resultados son los siguientes:  En la Clínica de Displasias se realizaron 1,303 pruebas rápidas, en la Unidad Funcional de Hematología se realizaron un total de 374 pruebas rápidas, de las cuales 176 se realizó a hombres y 198 a mujeres. El total de pruebas rápidas realizadas en la Clínica de Displasias y Hematología fueron 1,677.
</t>
    </r>
    <r>
      <rPr>
        <b/>
        <sz val="10"/>
        <rFont val="Montserrat"/>
      </rPr>
      <t>UR:</t>
    </r>
    <r>
      <rPr>
        <sz val="10"/>
        <rFont val="Montserrat"/>
      </rPr>
      <t xml:space="preserve"> NDE
Durante este trimestre, la cobertura de estudios en mujeres fue de 3,855 tanto para VIH y otras ITS, a los hombres se le realizaron 379 estudios.  </t>
    </r>
  </si>
  <si>
    <r>
      <t>Justificación de diferencia de avances con respecto a las metas programadas
UR:</t>
    </r>
    <r>
      <rPr>
        <sz val="10"/>
        <rFont val="Montserrat"/>
      </rPr>
      <t xml:space="preserve"> NCD
Al tercer trimestre, el porcentaje de mujeres que viven con VIH atendidas en las diferentes especialidades que otorga el CIENI, presentó un avance del 30.3%, atendiendo a 128 mujeres; el porcentaje de mujeres a quienes se les realizaron estudios de laboratorio en el Laboratorio de Diagnóstico Virológico (LDV-CIENI), presentó un avance del 15.4%, toda vez que se realizaron estudios a 7014 mujeres. En lo que respecta al porcentaje de mujeres que recibieron una consejería en VIH; el indicador reporta un avance del 51.5%, otorgando a 35 mujeres las consejerías, el porcentaje de mujeres a quienes se les proporcionó algún taller psicoeducativo en VIH registró un avance del 41.1% respecto a las 181 mujeres que recibieron los talleres. Por otro lado, en este periodo no se hospitalizaron pacientes con otros diagnósticos, motivo por el cual no se presenta avance respecto a los egresos por mejoría en mujeres que viven con VIH.  Por último, el Porcentaje de mujeres quienes participan en algunos de los protocolos de investigación en VIH del CIENI, mostró un avance del 8.4% debido a la participación de 388 mujeres. 
</t>
    </r>
    <r>
      <rPr>
        <b/>
        <sz val="10"/>
        <rFont val="Montserrat"/>
      </rPr>
      <t>UR:</t>
    </r>
    <r>
      <rPr>
        <sz val="10"/>
        <rFont val="Montserrat"/>
      </rPr>
      <t xml:space="preserve"> K00
Ninguna.
</t>
    </r>
    <r>
      <rPr>
        <b/>
        <sz val="10"/>
        <rFont val="Montserrat"/>
      </rPr>
      <t>UR:</t>
    </r>
    <r>
      <rPr>
        <sz val="10"/>
        <rFont val="Montserrat"/>
      </rPr>
      <t xml:space="preserve"> NBD
El indicador de Porcentaje de mujeres detectadas con VIH/SIDA y Otras ITS; al tercer trimestre se tuvo una meta programada de 1.4% (10/720), y el resultado fue de 1.3% (15/1,196): y un nivel de cumplimiento del indicador de (1.3/1.4) *100=92.85%, resultado que se considera adecuado, ya que a mayor resultado se convierte en problemática de salud pública. En las variables el incremento en las mujeres positivas fue de 5(50.0%) más respecto a la meta de, 10 proyectadas y en el total de la variable de mujeres programadas a la prueba se incrementaron por 476 mujeres más, que equivale al (66.11%).  Es importante destacar que, en el caso de hombres, fue menor las personas programadas a la prueba, en total fueron 1,033; sin embargo, el Número de positivos fue de 67 personas del género masculino que representa el 6.49% (67/1,033)  EL indicador de ?Porcentaje de mujeres satisfechas con la atención médica recibida en el área de VIH/SIDA, no fue posible evaluarlo dado que el hospital se reconvirtió a Hospital COVID, el Área de Infectología continua con pacientes COVID-19. y no se permitió el acceso, solo a personal autorizado, por la Pandemia.  
</t>
    </r>
    <r>
      <rPr>
        <b/>
        <sz val="10"/>
        <rFont val="Montserrat"/>
      </rPr>
      <t>UR:</t>
    </r>
    <r>
      <rPr>
        <sz val="10"/>
        <rFont val="Montserrat"/>
      </rPr>
      <t xml:space="preserve"> NBV
El indicador Porcentaje de Mujeres Tamizadas para VIH, atendidas en la Clínica de Displasias y en el Departamento de Hematología es mayor a lo programado, debido a que se tamizaron para VIH a un mayor número de mujeres en el periodo reportado.
</t>
    </r>
    <r>
      <rPr>
        <b/>
        <sz val="10"/>
        <rFont val="Montserrat"/>
      </rPr>
      <t>UR:</t>
    </r>
    <r>
      <rPr>
        <sz val="10"/>
        <rFont val="Montserrat"/>
      </rPr>
      <t xml:space="preserve"> NDE
En este periodo por cada hombre se atendieron 10 mujeres, la meta establecida para el tercer  trimestre se alcanzó, continúa observándose que las pacientes son canalizadas en forma tardía al INPer derivado de la pandemia de COVID-19</t>
    </r>
  </si>
  <si>
    <r>
      <t>Acciones de mejora para el siguiente periodo
UR:</t>
    </r>
    <r>
      <rPr>
        <sz val="10"/>
        <rFont val="Montserrat"/>
      </rPr>
      <t xml:space="preserve"> NCD
El CIENI continua con las siguientes actividades: Difusión de información sobre los servicios de CIENI, a través de redes sociales para atender de manera remota las dudas de los usuarios del CIENI e informar constantemente sobre las medidas recomendadas para la prevención del contagio de COVID-19, en el contexto de las circunstancias particulares de la comunidad de personas que viven con VIH.  A través del equipo integrado por personal de las áreas de atención psicológica y de trabajo social, continuar con llamadas telefónicas, con el fin de tener un acercamiento con los pacientes e informarles sobre la implementación de entrega de TAR, medidas de autocuidado y apoyo psicológico en caso de solicitarlo.  Continuar con el programa de telemedicina; un formato de seguimiento clínico vía telefónica por los médicos tratantes del CIENI, en el cual posterior a la entrega de los resultados de los estudios de determinación de Carga Viral y conteo de Linfocitos T CD4, los médicos tratantes a través de llamadas telefónicas programadas, se discuten los resultados, se proporciona asesoría médica y en caso de ser necesario, se refieren a otros Centros de Salud competentes.
</t>
    </r>
    <r>
      <rPr>
        <b/>
        <sz val="10"/>
        <rFont val="Montserrat"/>
      </rPr>
      <t>UR:</t>
    </r>
    <r>
      <rPr>
        <sz val="10"/>
        <rFont val="Montserrat"/>
      </rPr>
      <t xml:space="preserve"> K00
Debido a la pandemia, la accesibilidad a las pruebas de tamiz de VIH no ha sido oportuna y en ese sentido hay personas que están llegando tardíamente a los servicios de salud (aquellas que se identifican con menos de 200 CD4 al inicio de TAR). Entre las oportunidades que se tienen para subsanar, se tiene reforzar para identificar a mujeres que viven con VIH de manera más oportuna, así como generar un inicio oportuno de tratamiento.
</t>
    </r>
    <r>
      <rPr>
        <b/>
        <sz val="10"/>
        <rFont val="Montserrat"/>
      </rPr>
      <t>UR:</t>
    </r>
    <r>
      <rPr>
        <sz val="10"/>
        <rFont val="Montserrat"/>
      </rPr>
      <t xml:space="preserve"> NBD
Para el Hospital es una oportunidad prestar los servicios a este bloque de la población, que es vulnerable en varios sentidos uno por el género y la segunda por ser parte de la población no derechohabiente de los sistemas de salud, y que además será beneficiada con los Programas de gratuidad, obstáculo principal que afrontan las personas de bajos recursos y que no encuentran fácil el acceso a los servicios de salud, a pesar de que el Hospital siempre tuvo la Política de cero rechazos.
</t>
    </r>
    <r>
      <rPr>
        <b/>
        <sz val="10"/>
        <rFont val="Montserrat"/>
      </rPr>
      <t>UR:</t>
    </r>
    <r>
      <rPr>
        <sz val="10"/>
        <rFont val="Montserrat"/>
      </rPr>
      <t xml:space="preserve"> NBV
Sin información
</t>
    </r>
    <r>
      <rPr>
        <b/>
        <sz val="10"/>
        <rFont val="Montserrat"/>
      </rPr>
      <t>UR:</t>
    </r>
    <r>
      <rPr>
        <sz val="10"/>
        <rFont val="Montserrat"/>
      </rPr>
      <t xml:space="preserve"> NDE
Se continúa con las acciones implementadas previamente: explicarles a las pacientes en qué consisten los diferentes estudios y sus beneficios como el dar tratamientos oportunos e indicar profilaxis, se continúa otorgando consejería. Los programas implementados para difundir los beneficios de las pruebas de detección tanto de VIH como de otras ITS se han visto afectados ya que las pacientes continúan ingresando en forma tardía para su control prenatal, derivado por la pandemia por SARS-COV-2.</t>
    </r>
  </si>
  <si>
    <r>
      <t>Acciones realizadas en el periodo
UR:</t>
    </r>
    <r>
      <rPr>
        <sz val="10"/>
        <rFont val="Montserrat"/>
      </rPr>
      <t xml:space="preserve"> R00
Para el tercer trimestre del ciclo presupuestario 2021 se programaron 640,030 dosis de vacuna contra la influenza estacional que se aplicaran a las mujeres embarazadas, que son responsabilidad de la Secretaría de Salud, durante los meses de noviembre y diciembre 2021; la campaña de vacunación contra la influenza estacional 2021 iniciará el 3 de noviembre del presente año. </t>
    </r>
  </si>
  <si>
    <r>
      <t>Justificación de diferencia de avances con respecto a las metas programadas
UR:</t>
    </r>
    <r>
      <rPr>
        <sz val="10"/>
        <rFont val="Montserrat"/>
      </rPr>
      <t xml:space="preserve"> R00
Para el tercer trimestre del ciclo presupuestario 2021 se programaron 640030 dosis de vacuna contra la influenza estacional que se aplicaran a las mujeres embarazadas no derechohabientes y son responsabilidad de la secretaria de Salud.</t>
    </r>
  </si>
  <si>
    <r>
      <t>Acciones de mejora para el siguiente periodo
UR:</t>
    </r>
    <r>
      <rPr>
        <sz val="10"/>
        <rFont val="Montserrat"/>
      </rPr>
      <t xml:space="preserve"> R00
Se cuenta con las dosis programadas de vacuna contra la influenza estacional, las cuales se distribuirán a las entidades federativas durante la segunda quincena del mes de octubre del presente para dar inicio de la vacunación el 3 de noviembre del presente.</t>
    </r>
  </si>
  <si>
    <r>
      <t>Acciones realizadas en el periodo
UR:</t>
    </r>
    <r>
      <rPr>
        <sz val="10"/>
        <rFont val="Montserrat"/>
      </rPr>
      <t xml:space="preserve"> X00
Se informa que la Comisión Nacional contra las Adicciones no realizó la carga de los avances del tercer trimestre 2021 de los indicadores correspondientes al ?Anexo Erogaciones para la Igualdad entre Mujeres y Hombres?, lo anterior se debe a que los indicadores con los que se trabaja este año tienen una periodicidad semestral, motivo por el cual queda pendiente el llenado   de los anexos y registro de la información en el Portal Aplicativo de la Secretaría de Hacienda (PASH).  Importante mencionar que se registrará la información en tiempo y forma para el cuarto informe trimestral 2021 del anexo 13, correspondiente al Programa presupuestario E025 ?Prevención y atención contra las adicciones?.  </t>
    </r>
  </si>
  <si>
    <r>
      <t>Justificación de diferencia de avances con respecto a las metas programadas
UR:</t>
    </r>
    <r>
      <rPr>
        <sz val="10"/>
        <rFont val="Montserrat"/>
      </rPr>
      <t xml:space="preserve"> X00
Se informa que la Comisión Nacional contra las Adicciones no realizó la carga de los avances del tercer trimestre 2021 de los indicadores correspondientes al ?Anexo Erogaciones para la Igualdad entre Mujeres y Hombres?, lo anterior se debe a que los indicadores con los que se trabaja este año tienen una periodicidad semestral, motivo por el cual queda pendiente el llenado   de los anexos y registro de la información en el Portal Aplicativo de la Secretaría de Hacienda (PASH).  Importante mencionar que se registrará la información en tiempo y forma para el cuarto informe trimestral 2021 del anexo 13, correspondiente al Programa presupuestario E025 ?Prevención y atención contra las adicciones?.  </t>
    </r>
  </si>
  <si>
    <r>
      <t>Acciones de mejora para el siguiente periodo
UR:</t>
    </r>
    <r>
      <rPr>
        <sz val="10"/>
        <rFont val="Montserrat"/>
      </rPr>
      <t xml:space="preserve"> X00
Se informa que la Comisión Nacional contra las Adicciones no realizó la carga de los avances del tercer trimestre 2021 de los indicadores correspondientes al ?Anexo Erogaciones para la Igualdad entre Mujeres y Hombres?, lo anterior se debe a que los indicadores con los que se trabaja este año tienen una periodicidad semestral, motivo por el cual queda pendiente el llenado   de los anexos y registro de la información en el Portal Aplicativo de la Secretaría de Hacienda (PASH).  Importante mencionar que se registrará la información en tiempo y forma para el cuarto informe trimestral 2021 del anexo 13, correspondiente al Programa presupuestario E025 ?Prevención y atención contra las adicciones?.  </t>
    </r>
  </si>
  <si>
    <r>
      <t>Acciones realizadas en el periodo
UR:</t>
    </r>
    <r>
      <rPr>
        <sz val="10"/>
        <rFont val="Montserrat"/>
      </rPr>
      <t xml:space="preserve"> NDE
131 Otorgar atención ambulatoria  Durante el trimestre se realizaron 470 encuestas, de satisfacción por la atención recibida.    134 Otorgar atención hospitalaria.  En este periodo 80.7% del total de los egresos hospitalarios fueron de mujeres que salieron por mejoría o curación. En comparación con la meta programada (82.7%), el indicador se encuentra solamente 1.7% por abajo, es decir que se encuentra dentro de una variación mínima y por tanto aceptable. El que la mayor parte de los egresos hospitalarios sean por mejoría/curación indica que no obstante las difíciles circunstancias por las que se ha atravesado desde el año pasado por la pandemia, se ha logrado brindar la atención requerida y de buena calidad a nuestras pacientes.    136 Abastecer oportunamente medicamentos  Derivado al cambio de los procesos de Adquisiciones de medicamentos y a los desfases de entrega reportados por la compra consolidada con el INSABI los insumos fueron agotando sus existencias lo que se ve reflejado en una baja del 16.3 % en el porcentaje de abasto.    137. Mejorar la calidad de la atención a la salud.  La meta programada para este periodo fue de 62.1% procedimientos quirúrgicos de alta especialidad realizados a mujeres respecto del total de procedimientos quirúrgicos; el valor alcanzado fue de 63.1%, es decir 1.6%superior a lo programado, lo que resulta de haber ido incrementando la programación de cirugía, sobre todo ginecológica no urgente.    149. Reforzar las acciones contra la obesidad.   De acuerdo con los resultados obtenidos al cierre de este periodo, el 38.4% de los egresos de mujeres (adultas) presentaron un Índice de Masa Corporal de 30.0 o mayor, es decir que se trató de pacientes con problema de obesidad, rebasando la meta programada en un 8.2%.     168 Mejorar la gestión de procesos sustantivos mediante sistemas y modelos de calidad que incluyan perspectiva de género, se aceptaron 2,116 mujeres como pacientes del INPer, a las cuales se les aperturaron expedientes.  
</t>
    </r>
    <r>
      <rPr>
        <b/>
        <sz val="10"/>
        <rFont val="Montserrat"/>
      </rPr>
      <t>UR:</t>
    </r>
    <r>
      <rPr>
        <sz val="10"/>
        <rFont val="Montserrat"/>
      </rPr>
      <t xml:space="preserve"> NBV
En el periodo enero-septiembre de 2021, se tuvo un porcentaje de recetas surtidas de forma completa a mujeres hospitalizadas con cáncer del 82.7 por ciento; por lo que les fueron administrados sus medicamentos en tiempo y forma.    Durante este periodo fueron surtidas 28,176 recetas completas a mujeres hospitalizadas con cáncer de un total de 34,051 recetas realizadas a mujeres hospitalizadas con cáncer.  
</t>
    </r>
    <r>
      <rPr>
        <b/>
        <sz val="10"/>
        <rFont val="Montserrat"/>
      </rPr>
      <t>UR:</t>
    </r>
    <r>
      <rPr>
        <sz val="10"/>
        <rFont val="Montserrat"/>
      </rPr>
      <t xml:space="preserve"> NBB
Durante el período de enero a septiembre de 2021, se alcanzó un cumplimiento del indicador Porcentaje de pacientes mujeres atendidas en Consulta Externa del 91.83 por ciento con respecto a la meta programada del 57 por ciento; al lograrse que se otorgaran 23,688 consultas a pacientes mujeres, 52.34 por ciento de las 45,254 consultas otorgadas en esta área.    La disminución en el total de consultas otorgadas a mujeres (23,688 consultas) con respecto a las programadas (49,165 consultas) se debió al cierre de la Consulta Externa por las medidas preventivas que se  implementaron a partir del 23 de marzo del 2020,  para la mitigación y control de los riesgos para la salud que implica la enfermedad por el virus SARS-CoV2 (COVID-19). Siendo hasta el 16 de febrero 2021 que  se reactivó la consulta externa en algunos servicios en forma paulatina, dando prioridad a la consulta subsecuente.  Así mismo se otorgaron los siguientes servicios a pacientes del sexo femenino en el área de consulta exte;  Durante el período de enero  a septiembre de 2021, se alcanzó un cumplimiento del indicador Porcentaje de pacientes mujeres atendidas en hospitalización, del 99.9 por ciento con respecto a la meta programada del 53.0 por ciento; al lograrse que el 52.99 por ciento (2,182) pacientes mujeres se atendieran en el área de hospitalización en relación a los 4,117 pacientes atendidos en esta área.    Las pacientes femeninas que egresaron fueron de los siguientes servicios: 881 de Cirugía, 208 de Pediatría; 409 de Medicina Interna y 684 de Ginecobstetricia.    Duran</t>
    </r>
  </si>
  <si>
    <r>
      <t>Acciones de mejora para el siguiente periodo
UR:</t>
    </r>
    <r>
      <rPr>
        <sz val="10"/>
        <rFont val="Montserrat"/>
      </rPr>
      <t xml:space="preserve"> NDE
Como se ha reportado en los informes previos de este año, la situación de pandemia por COVID-19 ha afectado de forma importante la productividad de varios servicios, encerrando riesgos potenciales para la población objetivo de nuestra institución.  Estos riesgos se han minimizado identificando a quienes presentan condiciones de mayor vulnerabilidad, con lo que se ha podido priorizar la atención. 
</t>
    </r>
    <r>
      <rPr>
        <b/>
        <sz val="10"/>
        <rFont val="Montserrat"/>
      </rPr>
      <t>UR:</t>
    </r>
    <r>
      <rPr>
        <sz val="10"/>
        <rFont val="Montserrat"/>
      </rPr>
      <t xml:space="preserve"> NBV
Sin información
</t>
    </r>
    <r>
      <rPr>
        <b/>
        <sz val="10"/>
        <rFont val="Montserrat"/>
      </rPr>
      <t>UR:</t>
    </r>
    <r>
      <rPr>
        <sz val="10"/>
        <rFont val="Montserrat"/>
      </rPr>
      <t xml:space="preserve"> NBB
Entre las acciones de mejora que se realizaron se encuentran: - El Hospital continua siendo un Hospital Híbrido para dar atención a pacientes COVID y No COVID.   - A partir del 16 de febrero de 2021 se reaperturaron algunos servicios de la Consulta Externa en forma paulatina.  ;  El Hospital continua siendo un Hospital Híbrido para dar atención a pacientes COVID y No COVID, por lo que a partir del 16 de febrero de 2021 se reaperturaron algunos servicios de la Consulta Externa en forma paulatina para brindar atención a la población usuaria, sobre todo a la consulta subsecuente.
</t>
    </r>
    <r>
      <rPr>
        <b/>
        <sz val="10"/>
        <rFont val="Montserrat"/>
      </rPr>
      <t>UR:</t>
    </r>
    <r>
      <rPr>
        <sz val="10"/>
        <rFont val="Montserrat"/>
      </rPr>
      <t xml:space="preserve"> NCK
Ya concluida la migración, se reforzarán las medidas para continuar con la comunicación vía telefónica con los pacientes para agendar citas y cumplir con la meta establecida
</t>
    </r>
    <r>
      <rPr>
        <b/>
        <sz val="10"/>
        <rFont val="Montserrat"/>
      </rPr>
      <t>UR:</t>
    </r>
    <r>
      <rPr>
        <sz val="10"/>
        <rFont val="Montserrat"/>
      </rPr>
      <t xml:space="preserve"> NCD
Ante la imposibilidad de conocer el tiempo en que el Instituto permanecerá reconvertido como Hospital 100% COVID-19, se continuará otorgando atención médica especializada de mujeres con diagnóstico de enfermedades respiratorias de alta complejidad en los servicios de hospitalización.   Asimismo, el INER sigue buscando las mejores alternativas para cumplir con su objetivo institucional; otorgar atención médica especializada a la población con padecimientos respiratorios, y sobre todo coadyuvar en la igualdad de oportunidades para las mujeres.
</t>
    </r>
    <r>
      <rPr>
        <b/>
        <sz val="10"/>
        <rFont val="Montserrat"/>
      </rPr>
      <t>UR:</t>
    </r>
    <r>
      <rPr>
        <sz val="10"/>
        <rFont val="Montserrat"/>
      </rPr>
      <t xml:space="preserve"> 160
Seguimos en espera de que el semáforo epidemiológico permita la apertura del área de Consulta Externa. Solicitud de medicamentos e insumos requeridos por las áreas, considerando la reactivación de dicho servicio. </t>
    </r>
  </si>
  <si>
    <r>
      <t>Acciones realizadas en el periodo
UR:</t>
    </r>
    <r>
      <rPr>
        <sz val="10"/>
        <rFont val="Montserrat"/>
      </rPr>
      <t xml:space="preserve"> NDE
Durante el trimestre, se mantuvo el número total de investigadores con nombramiento vigente de 77 a 83. Se mantuvo la tendencia a promoción de los investigadores hacia categorías más altas: C de 27 a 32 y E de 3 a 5. El número de investigadores SNI se mantuvo en 62 con ingresos y promociones a nivel I. Durante el periodo se publicaron 21 productos con enfoque de género en colaboración con otras instituciones 2 en el INPer destacando los siguientes: Perfil de expresión de cuatro miRNAs en el suero de pacientes con endometriosis; Hemangioma hepático gigante en una mujer embarazada. Reporte de un caso. Reporte de un caso y Riesgo de infección en recién nacidos expuestos a la colonización vaginal por Chlamydia trachomatis (2020). Se realizaron 48 proyectos con enfoque de género entre los cuales destacan los siguientes: Dilucidación de los mecanismos involucrados en la capacidad de la prolactina decidual para modular la respuesta inmune innata mediada por tlr2 y tlr-4 en la interfase materno-fetal; Estudio retrospectivo de alteraciones congénitas estructurales en pacientes del Instituto Nacional de perinatología (ERACE-INPer) y Estrategias preventivas en el embarazo adolescente en menores de 15 años de edad: Voces de las protagonistas.
</t>
    </r>
    <r>
      <rPr>
        <b/>
        <sz val="10"/>
        <rFont val="Montserrat"/>
      </rPr>
      <t>UR:</t>
    </r>
    <r>
      <rPr>
        <sz val="10"/>
        <rFont val="Montserrat"/>
      </rPr>
      <t xml:space="preserve"> NDY
Las acciones 128 se realizó la capacitación de ENSANUT y el inicio del levantamiento de campo. Más de 11 mil mujeres han finalizado los cursos virtuales, se reportaron 81 productos de investigación con perspectiva de género, el grupo de trabajo de igualdad continuó con las labores de planeación para su funcionamiento constante al interior del INSP. Se continuó con los seminarios de covid que ayudan a visibilizar grupos más vulnerables, en cultura institucional se difundió material enfocado en la prevención del acoso. Las acciones 630 muestran que más de mil mujeres han aprobado el curso virtual de salud sexual y reproductiva y prevención del embarazo en la adolescencia, más de 16 mil mujeres visitaron comolehago.org, se revisaron galeras del fact sheet de educación integral en sexualidad, se tuvieron dos reuniones para hacer un mapeo de temáticas necesarias para la prevención del embarazo subsecuente en la adolescencia, se difundió comolehago desde la página institucional asi como desde las redes sociales institucionales. Se realizaron acciones de difusión el curso virtual de prevención del embarazo en la adolescencia en las redes sociales institucionales. En las páginas de Facebook y la página web de comolehago.org se han promovido las campañas Yo decido, y Yo ejerzo mis derechos. En colaboración con la ENSANUT se realizó la capacitación de la sección de salud reproductiva del cuestionario de adolescentes. Se realizaron acciones de colaboración con el  GIPEA en el grupo de indicadores para el monitoreo de la estrategia, en los grupos de expertas principalmente en el del grupo de Educación Integral en Sexualidad y en el grupo de expertas de Servicios amigables, se realizaron reuniones con el CNEGSR sobre la capacitación del chat en línea que ofrece la página web comolehago.org.</t>
    </r>
  </si>
  <si>
    <r>
      <t>Justificación de diferencia de avances con respecto a las metas programadas
UR:</t>
    </r>
    <r>
      <rPr>
        <sz val="10"/>
        <rFont val="Montserrat"/>
      </rPr>
      <t xml:space="preserve"> NDE
E022 129 La variación en el indicador obedece a que se realizaron 38 de publicaciones de las cuales durante el periodo de las cuales 21 son en colaboración con otras instituciones y 2 en el INPer,  E022 130 La variación en el indicador obedece a que se desarrollaron 48 proyectos aprobados durante el  trimestre, de los cuales 20 son con enfoque de género.
</t>
    </r>
    <r>
      <rPr>
        <b/>
        <sz val="10"/>
        <rFont val="Montserrat"/>
      </rPr>
      <t>UR:</t>
    </r>
    <r>
      <rPr>
        <sz val="10"/>
        <rFont val="Montserrat"/>
      </rPr>
      <t xml:space="preserve"> NDY
Sin información</t>
    </r>
  </si>
  <si>
    <r>
      <t>Acciones de mejora para el siguiente periodo
UR:</t>
    </r>
    <r>
      <rPr>
        <sz val="10"/>
        <rFont val="Montserrat"/>
      </rPr>
      <t xml:space="preserve"> NDE
Los obstáculos son de carácter presupuestal, ya que para el ejercicio 2021 se redujo 6 mdp la asignación para el PPE022. No obstante que tanto el desarrollo de la investigación como la publicación de los resultados, dependen en gran medida de la disponibilidad de recursos, se continúa dando prioridad al ejercicio del gasto para el pago de publicaciones y compra de reactivos que promuevan la participación y producción científica.
</t>
    </r>
    <r>
      <rPr>
        <b/>
        <sz val="10"/>
        <rFont val="Montserrat"/>
      </rPr>
      <t>UR:</t>
    </r>
    <r>
      <rPr>
        <sz val="10"/>
        <rFont val="Montserrat"/>
      </rPr>
      <t xml:space="preserve"> NDY
Sin información</t>
    </r>
  </si>
  <si>
    <r>
      <t>Acciones realizadas en el periodo
UR:</t>
    </r>
    <r>
      <rPr>
        <sz val="10"/>
        <rFont val="Montserrat"/>
      </rPr>
      <t xml:space="preserve"> 160
Las acciones encaminadas para mantener las actividades académicas garantizan su ejecución y permanencia de las médicas y médicos en formación, como son cursos y capacitación impartidos por medio de plataforma virtual con la capacidad y tecnología de calidad. 
</t>
    </r>
    <r>
      <rPr>
        <b/>
        <sz val="10"/>
        <rFont val="Montserrat"/>
      </rPr>
      <t>UR:</t>
    </r>
    <r>
      <rPr>
        <sz val="10"/>
        <rFont val="Montserrat"/>
      </rPr>
      <t xml:space="preserve"> NCE
Durante el periodo se impartió el curso autodirigido ?Atención Centrada en la Persona con Demencia?, que da prioridad a la atención de mujeres e hijas quienes son cuidadoras primarias de las personas mayores, sea como personal de salud o incluso como familiares de los mismos, el cual se realizó del  23 de junio al 20 de julio del 2021 con un total de 245 participantes.
</t>
    </r>
    <r>
      <rPr>
        <b/>
        <sz val="10"/>
        <rFont val="Montserrat"/>
      </rPr>
      <t>UR:</t>
    </r>
    <r>
      <rPr>
        <sz val="10"/>
        <rFont val="Montserrat"/>
      </rPr>
      <t xml:space="preserve"> NDY
En el trimestre julio-septiembre la generación 2021 se reporta un ingreso de 204 inscritos de los cuales 110 (54%) mujeres y 94 (46%) hombres.En el período enero-septiembre de 2021, el alumnado graduado fue de un total de 157, de los cuales 90 (57%) son mujeres y 67 (43%) son hombres.En el período enero-septiembre 2021 el total de directoras y directores de tesis fue de un total de 118, de los cuales 75 (64%) son mujeres y 43 (36%) son hombres.  En el período de enero a septiembre de 2021 el alumnado capacitado (APROBADOS) fue de 3107 de un total 3765 inscritos, esto representa una eficiencia terminal del 82.5%. En la población de inscritos se captaron a 2480 mujeres (66%) y a 1285 hombres (34%).En la población de aprobados se reportan 2097 mujeres (67%) y a 1010 hombres (33%).Se continua con las acciones para considerar incluir en la oferta del programa de educación continua, nuevos temas que apoyen el desarrollo profesional del capital humano con equidad de género, sin marcar una tendencia de cursos dirigidos exclusivamente a mujeres, sino ser inclusivos, para ambos sexos, siempre pensando en cubrir las necesidades de capacitación para las y los profesionales de la salud.
</t>
    </r>
    <r>
      <rPr>
        <b/>
        <sz val="10"/>
        <rFont val="Montserrat"/>
      </rPr>
      <t>UR:</t>
    </r>
    <r>
      <rPr>
        <sz val="10"/>
        <rFont val="Montserrat"/>
      </rPr>
      <t xml:space="preserve"> NDE
E010 302 El Webinar: La Participación de las Mujeres en la Medicina y la Salud Pública buscó difundir los avances y brechas de la desigualdad y discriminación en las mujeres médicas trabajadoras en el sector de la salud pública; el Seminario Virtual: Salud y Discapacidad: tuvo como objetivo generar un espacio de reflexión con especialistas en torno a garantizar a la población con discapacidad sus derechos en salud, la salud sexual y reproductiva de la población con discapacidad como un derecho a la salud en el marco normativo y políticas públicas en materia de discapacidad así como identificar los logros y desafíos en el ámbito de la salud;; el curso Políticas de Cuidado y Autonomía Económica buscó que las y los servidores públicos pudieran estar al frente del diseño, implementación o coordinación de políticas y programas para el cuidado de la Institución y en los diversos niveles y contextos, incluyendo en ellos, los referentes más importantes sobre cuidados y las políticas públicas d;  E010 163 Durante el trimestre, se impartieron cinco cursos por medio de Webinar o cursos en línea para la capacitación de los residentes los cuales fueron: 7° Curso internacional de Histeroscpía y 3er taller recesión mecánica histeroscópica en modelos, XI Curso Internacional de transporte médico, pediátrico y neonatal,   Semana Mundial de la Lactancia Materna, Proteger la lactancia materna: Una responsabilidad Compartida, XII Curso Internacional de Histerectomía Laparoscópica y 2° Foro de Investigación Neonatal INPer 2021. Nuestros pasos hacia el futuro  
</t>
    </r>
    <r>
      <rPr>
        <b/>
        <sz val="10"/>
        <rFont val="Montserrat"/>
      </rPr>
      <t>UR:</t>
    </r>
    <r>
      <rPr>
        <sz val="10"/>
        <rFont val="Montserrat"/>
      </rPr>
      <t xml:space="preserve"> NBV
En cuanto al tercer trimestre, durante el mes de julio se presentó un incremento en los contagios de COVID-19. Dicha situación obligó a suspender las rotaciones de técnicos y médicos a las instalaciones del INCan. Se tomó la decisión de convertir la parte presencial de los cursos a modalidad virtual para poder finalizar los cursos. Para esto, se han desarrollado propuestas que permitan a los estudiantes (médicos y técnicos) recibir de forma adecuada los conceptos planeados. La realización de las sesiones virtuales se tiene planeada para el cuarto trimestre del año</t>
    </r>
  </si>
  <si>
    <r>
      <t>Justificación de diferencia de avances con respecto a las metas programadas
UR:</t>
    </r>
    <r>
      <rPr>
        <sz val="10"/>
        <rFont val="Montserrat"/>
      </rPr>
      <t xml:space="preserve"> 160
Los avances correspondientes a este indicador se verán reflejados en el último trimestre del presente año. 
</t>
    </r>
    <r>
      <rPr>
        <b/>
        <sz val="10"/>
        <rFont val="Montserrat"/>
      </rPr>
      <t>UR:</t>
    </r>
    <r>
      <rPr>
        <sz val="10"/>
        <rFont val="Montserrat"/>
      </rPr>
      <t xml:space="preserve"> NCE
Durante el periodo se impartió el curso autodirigido ?Atención Centrada en la Persona con Demencia?, que da prioridad a la atención de mujeres e hijas quienes son cuidadoras primarias de las personas mayores, sea como personal de salud o incluso como familiares de los mismos, el cual se realizó del  23 de junio al 20 de julio del 2021 con un total de 245 participantes
</t>
    </r>
    <r>
      <rPr>
        <b/>
        <sz val="10"/>
        <rFont val="Montserrat"/>
      </rPr>
      <t>UR:</t>
    </r>
    <r>
      <rPr>
        <sz val="10"/>
        <rFont val="Montserrat"/>
      </rPr>
      <t xml:space="preserve"> NDY
Sin información
</t>
    </r>
    <r>
      <rPr>
        <b/>
        <sz val="10"/>
        <rFont val="Montserrat"/>
      </rPr>
      <t>UR:</t>
    </r>
    <r>
      <rPr>
        <sz val="10"/>
        <rFont val="Montserrat"/>
      </rPr>
      <t xml:space="preserve"> NDE
E010 302 La variación entre la meta programada y el resultado alcanzado en la V1 se debió a que se realizó durante el periodo acumulativo enero-septiembre el Curso en Materia de Prevención de Delitos Electorales y Responsabilidades Administrativas (Grupos 1 al 8), el cual tuvo una alta participación de los servidores públicos del Instituto toda vez que era una actividad obligatoria y contempló entre sus temas Violencia Política contra las mujeres en razón de género cometida por personas servidoras públicas, además se realizó la Videoconferencia La interculturalidad en la atención de la salud, la cual fue de interés para las personas servidoras públicas ya que al ser una Institución de tercer nivel se proporciona atención a pacientes con enfoque basado en la diversidad cultural  La V2 tuvo un incremento considerable debido a que se realizaron,adicional a lo programado, eventos de capacitación en materia de Protección Civil, derivado del apoyo de la Secretaría de Gestión Integral del Rie;  E010 163 La variación entre porcentajes es a consecuencia de que en el Webinmar Seguimiento del Lactante con Exposición Perinatal al SARS-Cov-2, se inscribieron más personas de las programadas, además se también se registró un mayor número de asistentes de los programados tanto en los cursos de Paciente obstétrica grave con infección por SARS-CoV-2 y Webinar Experiencia en Tamiz Auditivo en el INPer, como en los cursos de: Semana Mundial de la Lactancia Materna, Proteger la lactancia materna: Una responsabilidad Compartida, 7° Curso internacional de Histeroscpía y 3er taller reseción mecánica histeroscópica en modelos, 4° Curso Internacional de Farmacia Hospitalaria, IV Curso Programación Metabólica (DOHAD) y Prescripción Sistematizada de un Estilo de Vida Saludable (EVS).
</t>
    </r>
    <r>
      <rPr>
        <b/>
        <sz val="10"/>
        <rFont val="Montserrat"/>
      </rPr>
      <t>UR:</t>
    </r>
    <r>
      <rPr>
        <sz val="10"/>
        <rFont val="Montserrat"/>
      </rPr>
      <t xml:space="preserve"> NBV
Sin información</t>
    </r>
  </si>
  <si>
    <r>
      <t>Acciones de mejora para el siguiente periodo
UR:</t>
    </r>
    <r>
      <rPr>
        <sz val="10"/>
        <rFont val="Montserrat"/>
      </rPr>
      <t xml:space="preserve"> 160
Las actividades correspondientes al programa de estudios de posgrado clínico continúan a través de enlaces vía internet y medios electrónicos entre los profesores y médicos en formación cumpliendo con las medidas sanitarias de Sana distancia para minimizar contagios masivos por el COVID-19. 
</t>
    </r>
    <r>
      <rPr>
        <b/>
        <sz val="10"/>
        <rFont val="Montserrat"/>
      </rPr>
      <t>UR:</t>
    </r>
    <r>
      <rPr>
        <sz val="10"/>
        <rFont val="Montserrat"/>
      </rPr>
      <t xml:space="preserve"> NCE
Durante el periodo se impartió el curso autodirigido ?Atención Centrada en la Persona con Demencia?, que da prioridad a la atención de mujeres e hijas quienes son cuidadoras primarias de las personas mayores, sea como personal de salud o incluso como familiares de los mismos, el cual se realizó del  23 de junio al 20 de julio del 2021 con un total de 245 participantes.
</t>
    </r>
    <r>
      <rPr>
        <b/>
        <sz val="10"/>
        <rFont val="Montserrat"/>
      </rPr>
      <t>UR:</t>
    </r>
    <r>
      <rPr>
        <sz val="10"/>
        <rFont val="Montserrat"/>
      </rPr>
      <t xml:space="preserve"> NDY
Sin información
</t>
    </r>
    <r>
      <rPr>
        <b/>
        <sz val="10"/>
        <rFont val="Montserrat"/>
      </rPr>
      <t>UR:</t>
    </r>
    <r>
      <rPr>
        <sz val="10"/>
        <rFont val="Montserrat"/>
      </rPr>
      <t xml:space="preserve"> NDE
Por el momento no se observan obstáculos, sino oportunidades ya que los cursos de capacitación son en línea.;  Por el momento no se observan obstáculos, sino oportunidades ya que los cursos de capacitación son en línea
</t>
    </r>
    <r>
      <rPr>
        <b/>
        <sz val="10"/>
        <rFont val="Montserrat"/>
      </rPr>
      <t>UR:</t>
    </r>
    <r>
      <rPr>
        <sz val="10"/>
        <rFont val="Montserrat"/>
      </rPr>
      <t xml:space="preserve"> NBV
Sin información</t>
    </r>
  </si>
  <si>
    <r>
      <t>Acciones realizadas en el periodo
UR:</t>
    </r>
    <r>
      <rPr>
        <sz val="10"/>
        <rFont val="Montserrat"/>
      </rPr>
      <t xml:space="preserve"> O00
Con información preliminar al 1o de octubre, durante el tercer trimestre del ejercicio 2021 la CNBBBJ ha otorgado becas a 4,069,855 estudiantes de educación media superior a través del Pp S311, de los cuales 2,108,588 (51.8%) fueron mujeres.</t>
    </r>
  </si>
  <si>
    <r>
      <t>Justificación de diferencia de avances con respecto a las metas programadas
UR:</t>
    </r>
    <r>
      <rPr>
        <sz val="10"/>
        <rFont val="Montserrat"/>
      </rPr>
      <t xml:space="preserve"> O00
Sin información</t>
    </r>
  </si>
  <si>
    <r>
      <t>Acciones de mejora para el siguiente periodo
UR:</t>
    </r>
    <r>
      <rPr>
        <sz val="10"/>
        <rFont val="Montserrat"/>
      </rPr>
      <t xml:space="preserve"> O00
A pesar del importante incremento en el presupuesto del programa se observa un exceso de demanda. </t>
    </r>
  </si>
  <si>
    <r>
      <t>Acciones realizadas en el periodo
UR:</t>
    </r>
    <r>
      <rPr>
        <sz val="10"/>
        <rFont val="Montserrat"/>
      </rPr>
      <t xml:space="preserve"> O00
Con información preliminar al 1o de octubre, las acciones realizadas durante el primer trimestre del 2021 fueron la entrega de becas a 406,643 estudiantes de los cuales el 55.4% fueron mujeres. Para el ejercicio se tiene una estimación de emisión de 2 millones de becas a 576 mil becarios con una meta del 50% de becas entregadas a mujeres.     Con el fin de contribuir a asegurar la mayor inclusión y equidad educativa entre todos los grupos de la población para la construcción de una sociedad más justa mediante el otorgamiento de becas a personas que cuentan con un ingreso per cápita inferior a la línea de pobreza por ingreso, para la permanencia y terminación de su educación superior.    </t>
    </r>
  </si>
  <si>
    <r>
      <t>Acciones de mejora para el siguiente periodo
UR:</t>
    </r>
    <r>
      <rPr>
        <sz val="10"/>
        <rFont val="Montserrat"/>
      </rPr>
      <t xml:space="preserve"> O00
El presupuesto parece quedarse corto para el interés que puede despertar esta beca por lo que se puede presentar una sobredemanda de la misma.</t>
    </r>
  </si>
  <si>
    <r>
      <t>Acciones realizadas en el periodo
UR:</t>
    </r>
    <r>
      <rPr>
        <sz val="10"/>
        <rFont val="Montserrat"/>
      </rPr>
      <t xml:space="preserve"> 314
Por otra parte, esta Dirección General ha validado las propuestas de Estrategias Estatales de Formación presentadas por las Autoridades Estatales, como los documentos normativos-operativos para el desarrollo de los procesos de formación planeados para implementarse en cada entidad federativa, en la que se pueden incluir cursos, talleres, diplomados, conferencias, webinars, talleres cortos, entre otras opciones de formación docente.  Así mismo, se han formalizado la totalidad de los Convenios de coordinación con los gobiernos de las diferentes entidades federativas, con el fin de otorgar certeza jurídica a las acciones del programa y en consecuencia a las estrategias estatales de formación.  Finalmente, esta Dirección General ha comenzado a realizar el registro de la oferta académica de formación que han propuesto las diversas autoridades educativas estatales, con este proceso se formalizan los programas académicos que estarán disponibles para la formación de maestras y maestros durante el ejercicio.  </t>
    </r>
  </si>
  <si>
    <r>
      <t>Justificación de diferencia de avances con respecto a las metas programadas
UR:</t>
    </r>
    <r>
      <rPr>
        <sz val="10"/>
        <rFont val="Montserrat"/>
      </rPr>
      <t xml:space="preserve"> 314
Sin información</t>
    </r>
  </si>
  <si>
    <r>
      <t>Acciones de mejora para el siguiente periodo
UR:</t>
    </r>
    <r>
      <rPr>
        <sz val="10"/>
        <rFont val="Montserrat"/>
      </rPr>
      <t xml:space="preserve"> 314
La situación de emergencia sanitaria por el virus SARS-CoV2 (COVID-19), que se ha mantenido en el país, ha complicado la operación de acciones planificadas durante el año, muchas actividades se han tenido que adaptar de un modelo de seguimiento presencial a virtual.  Por otra parte, derivado de una reforma administrativa implementada en la Secretaría, esta Dirección General ha pasado por una larga gestión para adscribirse orgánicamente a una Unidad de nueva creación, lo que ha imposibilitado el desarrollo adecuado de procesos administrativos, como el retraso en la entrega de los recursos financieros que destina el programa a sus beneficiarios, la cual se realizó durante el tercer trimestre.  La DGFC ha logrado adaptarse a estos inconvenientes desde el año pasado, se tiene la confianza que al final del ejercicio se entregaran los resultados esperados, ha sido de gran valía la aportación de las AEE para seguir con toda actividad calendarizada aún en fechas posteriores a las establecidas.  </t>
    </r>
  </si>
  <si>
    <r>
      <t>Justificación de diferencia de avances con respecto a las metas programadas
UR:</t>
    </r>
    <r>
      <rPr>
        <sz val="10"/>
        <rFont val="Montserrat"/>
      </rPr>
      <t xml:space="preserve"> A2M
indicador 1 Porcentaje de alumnas becadas que cursan el último año de estudios de nivel licenciatura en el año t, respecto al  total de alumnas de nivel licenciatura que cursan el último año de estudios.  justificación.-El indicador considera una frecuencia de medición anual. Será en el último trimestre en donde se reporten los datos respectivos.  indicador 2 Porcentaje de alumnas becadas que cursan el último año de estudios de nivel posgrado en el año t, respecto al total de alumnas de nivel posgrado que cursan el último año de estudios.-  justificación.-El indicador considera una frecuencia de medición anual. Será en el último trimestre en donde se reporten los datos respectivos.  indicador 3 Porcentaje de estudiantes becadas de licenciatura y posgrado con respecto a lo programado en el año t.justificacion.-La variación respecto a lo reprogramado,se debe a los siguientes factores:    1. La UAM a través de la Junta de Coordinación de Movilidad determinó mantener la suspensión de las e;  indicador 4 Porcentaje de alumnas de licenciatura que terminaron sus estudios con respecto al total de alumnas y alumnos de licenciatura que terminan sus estudios. justificación .-El indicador considera una frecuencia de medición anual. Será en el último trimestre en donde se reporten los datos respectivos
</t>
    </r>
    <r>
      <rPr>
        <b/>
        <sz val="10"/>
        <rFont val="Montserrat"/>
      </rPr>
      <t>UR:</t>
    </r>
    <r>
      <rPr>
        <sz val="10"/>
        <rFont val="Montserrat"/>
      </rPr>
      <t xml:space="preserve"> B00
El indicador está programado a reportarse en el segundo y cuarto trimestre.
</t>
    </r>
    <r>
      <rPr>
        <b/>
        <sz val="10"/>
        <rFont val="Montserrat"/>
      </rPr>
      <t>UR:</t>
    </r>
    <r>
      <rPr>
        <sz val="10"/>
        <rFont val="Montserrat"/>
      </rPr>
      <t xml:space="preserve"> A00
Derivado de los acuerdos que se tomaron en la reunión del 12 de marzo con la CNBBBJ, durante el periodo que se reporta no se han realizado acciones relacionadas con la erogación de recursos del programa transversal.
</t>
    </r>
    <r>
      <rPr>
        <b/>
        <sz val="10"/>
        <rFont val="Montserrat"/>
      </rPr>
      <t>UR:</t>
    </r>
    <r>
      <rPr>
        <sz val="10"/>
        <rFont val="Montserrat"/>
      </rPr>
      <t xml:space="preserve"> O00
Se recbió un menor número de solicitudes de beca por parte de mujeres que estudian en áreas de Ingeniería y Tecnología y ciencias físico-matemáticas con respecto al estimado, por lo que la meta del tercer trimestre se cumplió en un 94%
</t>
    </r>
    <r>
      <rPr>
        <b/>
        <sz val="10"/>
        <rFont val="Montserrat"/>
      </rPr>
      <t>UR:</t>
    </r>
    <r>
      <rPr>
        <sz val="10"/>
        <rFont val="Montserrat"/>
      </rPr>
      <t xml:space="preserve"> A3Q
1.-( Número de estudiantes becadas al final del ciclo escolar t / total de estudiantes becadas al inicio del ciclo escolar t ) X 100. justificación.-Al cierre del tercer trimestre, no se cuenta con avances, derivado de que la medición es anual.  A la fecha se tiene un registro de  41,690 alumnas becadas  de los niveles educativos medio superior, superior y de posgrado, cifra que corresponde al inicio del ciclo escolar, con lo cual se busca apoyar el acceso, la permanencia y superación académica.  Cabe señalar que el porcentaje de permanencia se tiene programado registrarlo en el 4to trimestre del año.  indicador 2.-( Presupuesto asignado a becas para alumnas en el año t / total del presupuesto asignado al programa presupuestario en el año t ) X 100.  justificación.-Al tercer trimestre, se registro un monto de $61,326,306 erogados para el otorgamiento de becas para alumnas. A través de este indicador se busca apoyar en el acceso, la permanencia y la terminación de los estudios en los niveles educativos de nivel medio superior, superior y de posgrado.
</t>
    </r>
    <r>
      <rPr>
        <b/>
        <sz val="10"/>
        <rFont val="Montserrat"/>
      </rPr>
      <t>UR:</t>
    </r>
    <r>
      <rPr>
        <sz val="10"/>
        <rFont val="Montserrat"/>
      </rPr>
      <t xml:space="preserve"> 313
no reporta 
</t>
    </r>
    <r>
      <rPr>
        <b/>
        <sz val="10"/>
        <rFont val="Montserrat"/>
      </rPr>
      <t>UR:</t>
    </r>
    <r>
      <rPr>
        <sz val="10"/>
        <rFont val="Montserrat"/>
      </rPr>
      <t xml:space="preserve"> 600
El 01 de febrero de 2021, se publicaron en el portal del Programa de Becas Elisa Acuña becasmediasuperior.sep.gob.mx, las convocatoria para la Beca de Estímulo para Educación Dual, la Beca de Estímulo para Prácticas Profesionales, Beca de Estímulo para Servicio Social, las cuales están dirigidas para  alumnos inscritos/as en el Colegio Nacional de Educación Técnica, en la dirección General de Educación Tecnológica Industrial y de Servicios, en la dirección General de Educación Tecnológica Agropecuaria y Ciencias del Mar, en el Colegio de Estudios Científicos y Tecnológicos, en el Centro de Enseñanza Técnica Industrial o en Instituto Politécnico Nacional, que han sido aceptados/as para realizar la Formación Dual, las Prácticas Profesionales y el Servicio Social y sean postulados por el Comité de Becas de su plantel a solicitar las becas. Para el caso de las convocatorias a la beca para la Profesionalización Docente, se publicaron en el portal oficial becasmediasuperor.sep.gob.mx, en las siguientes fechas:    ? Di</t>
    </r>
  </si>
  <si>
    <r>
      <t>Acciones de mejora para el siguiente periodo
UR:</t>
    </r>
    <r>
      <rPr>
        <sz val="10"/>
        <rFont val="Montserrat"/>
      </rPr>
      <t xml:space="preserve"> A2M
Obstáculos:  1. Debido a que continúa la emergencia sanitaria por el virus SARS-CoV-2 (COVID-19) a nivel mundial, y con la finalidad de procurar la salud, integridad y bienestar de los alumnos de la UAM, así como de los estudiantes pertenecientes a Instituciones de Educación Superior (IES) socias del extranjero, la Junta de Coordinación de Movilidad determinó mantener la suspensión de las estancias de movilidad presenciales entrantes y salientes a nivel licenciatura y posgrado.  Oportunidades:  1. La emergencia sanitaria generada por el virus SARS-CoV-2 (COVID-19), ha permitido que los eventos realizados en materia de igualdad de género se lleven a cabo de manera virtual aprovechando las plataformas digitales con las que cuenta la Institución.  3. Se han beneficiado a un mayor número de mujeres con el programa de becas Elisa Acuña, lo cual permite cerrar brechas de desigualdad de género y propicia la terminación oportuna de sus estudios superiores.  
</t>
    </r>
    <r>
      <rPr>
        <b/>
        <sz val="10"/>
        <rFont val="Montserrat"/>
      </rPr>
      <t>UR:</t>
    </r>
    <r>
      <rPr>
        <sz val="10"/>
        <rFont val="Montserrat"/>
      </rPr>
      <t xml:space="preserve"> B00
- Los alumnos que registran su solicitud de becas en el Sistema Informático de Becas del IPN no cumplen con la totalidad de requisitos o no concluyen con el trámite para poder acceder a una beca.    - La constante rotación de personal que se presenta entre los responsables de becas de las diferentes unidades académicas dificulta la continuidad en la operación de los procesos.    - La información académica que proporciona la Dirección de Administración Escolar del IPN no está actualizada en su totalidad, situación que dificulta la asignación de becas por parte de las unidades académicas.  
</t>
    </r>
    <r>
      <rPr>
        <b/>
        <sz val="10"/>
        <rFont val="Montserrat"/>
      </rPr>
      <t>UR:</t>
    </r>
    <r>
      <rPr>
        <sz val="10"/>
        <rFont val="Montserrat"/>
      </rPr>
      <t xml:space="preserve"> A00
A partir de 2019 el programa presupuestario S243 Programa de Becas Elisa Acuña, ha sufrido algunas modificaciones en su operación, anteriormente la convocatoria se publicaba de acuerdo con el ciclo escolar ahora corresponde al año fiscal, el registro se realiza directamente en la CNBBJ, también se definieron cinco bimestres para el pago de la beca de Manutención y se definió un monto único para todas las personas beneficiarias, independientemente del semestre que estén cursando.  Adicionalmente, cabe mencionar que debido a que el recurso presupuestal que la UPN recibe en el programa S243 es insuficiente no ha sido posible otorgar las otras becas señaladas en las Reglas de Operación de dicho programa y hasta 2020 nos habíamos enfocado en las becas de manutención.  Durante 2020 la UPN solicitó un aumento presupuestal producto de lo cual fue autorizada la cantidad de  $188,603.00 adicionales para el ejercicio 2021, con lo cual se podría apoyar a un mayor número de estudiantes provenientes de familias de bajos recursos económicos.  
</t>
    </r>
    <r>
      <rPr>
        <b/>
        <sz val="10"/>
        <rFont val="Montserrat"/>
      </rPr>
      <t>UR:</t>
    </r>
    <r>
      <rPr>
        <sz val="10"/>
        <rFont val="Montserrat"/>
      </rPr>
      <t xml:space="preserve"> O00
no reporta informacion
</t>
    </r>
    <r>
      <rPr>
        <b/>
        <sz val="10"/>
        <rFont val="Montserrat"/>
      </rPr>
      <t>UR:</t>
    </r>
    <r>
      <rPr>
        <sz val="10"/>
        <rFont val="Montserrat"/>
      </rPr>
      <t xml:space="preserve"> A3Q
Durante la operación, no se presentan obstáculos y oportunidades, derivado de que al momento no se cuenta aún con resultados ya que el indicador es de medición anual.    
</t>
    </r>
    <r>
      <rPr>
        <b/>
        <sz val="10"/>
        <rFont val="Montserrat"/>
      </rPr>
      <t>UR:</t>
    </r>
    <r>
      <rPr>
        <sz val="10"/>
        <rFont val="Montserrat"/>
      </rPr>
      <t xml:space="preserve"> 313
No hay avances cualitativos toda vez que no se formalizado el instrumento jurídico de acuerdo al as ROP 2021.
</t>
    </r>
    <r>
      <rPr>
        <b/>
        <sz val="10"/>
        <rFont val="Montserrat"/>
      </rPr>
      <t>UR:</t>
    </r>
    <r>
      <rPr>
        <sz val="10"/>
        <rFont val="Montserrat"/>
      </rPr>
      <t xml:space="preserve"> 600
Las becas otorgadas dependen de la demanda de cada estudiante y su otorgamiento del cumplimiento de los requisitos establecidos en las Reglas de Operación y en la convocatoria</t>
    </r>
  </si>
  <si>
    <r>
      <t>Acciones realizadas en el periodo
UR:</t>
    </r>
    <r>
      <rPr>
        <sz val="10"/>
        <rFont val="Montserrat"/>
      </rPr>
      <t xml:space="preserve"> O00
Con información preliminar al 1o de octubre, las acciones realizadas durante el primer trimestre de 2021, fueron la entrega de becas a 3,743,665 familias beneficiarias de las cuales 97.5% fueron familias con mujeres como titulares beneficiarias. Para el ejercicio 2021 se tiene una estimación de 95% de familias con mujeres como titulares beneficiarias ante el Programa como meta.     Con el fin de contribuir a asegurar la mayor inclusión y equidad educativa entre todos los grupos de la población para la construcción de una sociedad más justa, el Programa otorga becas a familias con niñas, niños y/o adolescentes que se caracterizan por tener un ingreso per cápita inferior a la línea de pobreza por ingreso, para la permanencia y continuidad educativa de sus integrantes en el nivel básico.  </t>
    </r>
  </si>
  <si>
    <r>
      <t>Justificación de diferencia de avances con respecto a las metas programadas
UR:</t>
    </r>
    <r>
      <rPr>
        <sz val="10"/>
        <rFont val="Montserrat"/>
      </rPr>
      <t xml:space="preserve"> O00
no reporta informacion</t>
    </r>
  </si>
  <si>
    <r>
      <t>Acciones de mejora para el siguiente periodo
UR:</t>
    </r>
    <r>
      <rPr>
        <sz val="10"/>
        <rFont val="Montserrat"/>
      </rPr>
      <t xml:space="preserve"> O00
Debido a que el apoyo se otorga por familia y no de forma individual y que las Reglas de Operación establecen la preferencia de asignar como tutora a la jefa de familia, el desglose por género que se reporta es de las y los tutores de cada familia beneficiaria.    </t>
    </r>
  </si>
  <si>
    <r>
      <t>Acciones realizadas en el periodo
UR:</t>
    </r>
    <r>
      <rPr>
        <sz val="10"/>
        <rFont val="Montserrat"/>
      </rPr>
      <t xml:space="preserve"> 700
Se revisaron los documentos normativos: Proyecto del Programa Nacional para la Igualdad y No Discriminación 2021-2024 y Proyecto del Programa Nacional de Desarrollo Social (PNDS) 2021-2024 a partir de los cuales se emitieron las opiniones correspondientes.    Se brindó orientación a las áreas de la SEP enfocada a la instrumentación del Programa para la Igualdad entre Mujeres y Hombres, el Programa Nacional de Derechos Humanos y la Estrategia Nacional para la Prevención del Embarazo en Adolescentes.    A partir de la información de 17 unidades administrativas se integró el Reporte de Logros del Programa Nacional de Derechos Humanos de la SEP    Se llevó a la difusión de tres boletines informativos: ?La Violencia Contra las Mujeres en México: avances y retos?; ?Los beneficios de la lactancia materna ante el COVID-19 y la importancia de la participación de la familia en ella? y el ?Día mundial de prevención del embarazo no planificado en adolescentes?    Se dio seguimiento a la instrumentación de la Norma Méxicana en Igualdad Laboral y no Discriminación, con la participación de las personas representantes de seis áreas que forman parte del Grupo para la Igualdad Laboral y no Discriminación.    Se elaboró el documento orientador denominado ?Programa de sensibilización en materia de Igualdad de Género, No Discriminación y Derechos Humanos, de la Coordinación Sectorial de Igualdad de Género y Programas Transversales (CSIGyPT). Segundo semestre de 2021- 2022?      </t>
    </r>
  </si>
  <si>
    <r>
      <t>Justificación de diferencia de avances con respecto a las metas programadas
UR:</t>
    </r>
    <r>
      <rPr>
        <sz val="10"/>
        <rFont val="Montserrat"/>
      </rPr>
      <t xml:space="preserve"> 700
Sin información</t>
    </r>
  </si>
  <si>
    <r>
      <t>Acciones de mejora para el siguiente periodo
UR:</t>
    </r>
    <r>
      <rPr>
        <sz val="10"/>
        <rFont val="Montserrat"/>
      </rPr>
      <t xml:space="preserve"> 700
En el contexto del periodo de contingencia decretado por la Secretaría de Salud a causa del virus SARS-COV-2 (COVID-19), se continúa fortaleciendo   el intercambio de información y el desarrollo de reuniones vías las Tecnologías de la Información y Comunicación.</t>
    </r>
  </si>
  <si>
    <r>
      <t>Acciones realizadas en el periodo
UR:</t>
    </r>
    <r>
      <rPr>
        <sz val="10"/>
        <rFont val="Montserrat"/>
      </rPr>
      <t xml:space="preserve"> A3Q
Realización de investigación, seminarios, diplomados, cursos, talleres, conferencias, coloquios, congresos, conversatorio, foros, homenajes, presentación de libros y mesas de diálogo en la UNAM, así como la publicación de boletines en medios electrónicos, con la finalidad de contribuir a la igualdad de género, derechos humanos, derechos de las personas con discapacidad y la no discriminación, dirigidos a la comunidad universitaria de la UNAM y público en general.</t>
    </r>
  </si>
  <si>
    <r>
      <t>Justificación de diferencia de avances con respecto a las metas programadas
UR:</t>
    </r>
    <r>
      <rPr>
        <sz val="10"/>
        <rFont val="Montserrat"/>
      </rPr>
      <t xml:space="preserve"> A3Q
indicador 1.-Porcentaje actividades académicas con perspectiva de género realizadas respecto a las programadas a realizar en el año.  justificación.-El tercer trimestre, se alcanzó una meta de 19 actividades académicas con perspectiva de género, derechos humanos, derechos de las personas con discapacidad y la no discriminación, cifra superior a su estimación en 316.7% por ciento. En tanto la cifra acumulada es de 44 actividades académicas desarrolladas, de 20 programadas, lo cual es reflejo de que no obstante la pandemia COVID-19, se ha podido impactar a más público, particularmente por el uso de los medios digitales.  Las actividades realizadas fueron:  Feminismos del sur global: género y procesos de colonialidad.  Género y Educación: retos y oportunidades en la UNAM.  El lenguaje incluyente en contextos educativos.  Género educación y cultura: incorporación de las prácticas artísticas en la labor pedagógica.  Escenarios del feminismo en América Latina y el Caribe. Memoria, afectos y ;  indicador 2 Porcentaje de mujeres asistentes a las actividades académicas con perspectiva de género.justificacion.-La meta alcanzada al durante el tercer trimestre fue de 540 mujeres participantes de un total de 680, a las actividades académicas con perspectiva de género, derechos humanos, derechos de las personas con discapacidad y la no discriminación,  motivado por el interés de la población universitaria y público en general, en este tipo de actividades.   Las condiciones sanitarias provocadas por la pandemia (COVID-19) ha generado la necesidad de establecer estrategias en medios virtuales/digitales para impactar y favorecer a las mujeres. Es por esto, que se refleja una meta alcanzada muy sustantiva con el uso de las plataformas.  La cifra acumulada al tercer trimestre es de 3,196 mujeres participantes de un total de 3,963, cifra muy superior a la programada.</t>
    </r>
  </si>
  <si>
    <r>
      <t>Acciones de mejora para el siguiente periodo
UR:</t>
    </r>
    <r>
      <rPr>
        <sz val="10"/>
        <rFont val="Montserrat"/>
      </rPr>
      <t xml:space="preserve"> A3Q
Las acciones implementadas han presentado resultados positivos e interés al interior de la comunidad universitaria y del público en general que asistió a las actividades académicas desarrolladas, lo que ha permitido fortalecer la concientización de igualdad de género derechos humanos, derechos de las personas con discapacidad y la no discriminación.</t>
    </r>
  </si>
  <si>
    <r>
      <t>Acciones realizadas en el periodo
UR:</t>
    </r>
    <r>
      <rPr>
        <sz val="10"/>
        <rFont val="Montserrat"/>
      </rPr>
      <t xml:space="preserve"> B00
    TERCER TRIMESTRE  En el periodo julio-septiembre de 2021, se realizaron 17 de acciones de sensibilización, capacitación, formación, investigación y promoción de la perspectiva de género en el IPN a favor de una cultura de igualdad de género en su comunidad, que representan el 34% de la meta anual programada de 50 acciones.   En tanto que las Redes de Género llevaron a cabo 146 actividades, de las cuales 140 fueron de sensibilización y 6 de capacitación, esto permitió el acercamiento a temas como igualdad de género, masculinidades, feminismo, sororidad, corresponsabilidad, diversidad sexual, violencia de género, entre otros, a 25,972 personas de la comunidad politécnica (13,165 mujeres y 12,807 hombres), en 61 dependencias politécnicas.    Cabe señalar, que la alta rotación de integrantes de las Redes de Género y la falta de apoyo por parte de algunos directivos/vas sigue incidiendo de manera desfavorable en el desempeño de las funciones de las Redes.    
</t>
    </r>
    <r>
      <rPr>
        <b/>
        <sz val="10"/>
        <rFont val="Montserrat"/>
      </rPr>
      <t>UR:</t>
    </r>
    <r>
      <rPr>
        <sz val="10"/>
        <rFont val="Montserrat"/>
      </rPr>
      <t xml:space="preserve"> A3Q
Eliminación de cualquier restricción que pudiera significar un impedimento para el acceso y/o permanencia de las mujeres en la educación superior y de posgrado que ofrece la UNAM, así como la realización y promoción de acciones que refuerzan la igualdad de género y la erradicación de estereotipos.</t>
    </r>
  </si>
  <si>
    <r>
      <t>Justificación de diferencia de avances con respecto a las metas programadas
UR:</t>
    </r>
    <r>
      <rPr>
        <sz val="10"/>
        <rFont val="Montserrat"/>
      </rPr>
      <t xml:space="preserve"> B00
indicador.-Porcentaje de acciones en perspectiva de género realizadas por la Redes de Género en el IPN.  perspectiva de género en el IPN.     Justificación TERCER TRIMESTRE  El bajo número de acciones se debio a que las Dependencias Politécnicas focalizaron sus esfuerzos en implementar las medidas sanitarias, humanas y académicas necesarias para el retorno a actividades en la modalidad híbrida, adicionalmente, de forma particular en este trimestre se presentaron cambios en las coordinaciones de Área Central, lo que hizo necesario iniciar el proceso de sensibilización y capacitación para proporcionales las herramientas necesarias para su operación.  
</t>
    </r>
    <r>
      <rPr>
        <b/>
        <sz val="10"/>
        <rFont val="Montserrat"/>
      </rPr>
      <t>UR:</t>
    </r>
    <r>
      <rPr>
        <sz val="10"/>
        <rFont val="Montserrat"/>
      </rPr>
      <t xml:space="preserve"> A3Q
indicador 1 Porcentaje de mujeres que acceden y permanecen en la educación superior y de posgrado. justificación.-Durante el tercer trimestre el indicador reflejó un porcentaje de 100.8 por ciento de cumplimiento, equivalente a 135,864 mujeres que acceden y permanecen en la educación superior y posgrado con respecto de 259,891 estudiantes de educación superior y posgrado en la UNAM.  A través de este indicador se logró dar seguimiento de los servicios educativos ofertados en el nivel de licenciatura y posgrado enfocados a la igualdad de género.</t>
    </r>
  </si>
  <si>
    <r>
      <t>Acciones de mejora para el siguiente periodo
UR:</t>
    </r>
    <r>
      <rPr>
        <sz val="10"/>
        <rFont val="Montserrat"/>
      </rPr>
      <t xml:space="preserve"> B00
Si bien existe una constante movilidad del personal que integra las Redes de Género, situación que incide en la operatividad para el cumplimiento de las metas en la materia, una de las dificultades que se identificó es la falta de voluntad política de algunos directivos/as para apoyar la operación.   Al cierre del 1er trimestre, de 115 ReG conformadas, 23 no operan, lo cual impacta de forma negativa en el alcance de la meta de actividades establecida, sin embargo con la finalidad de elaborar una estrategia para su reactivación, se hará un diagnóstico individual de ésta, para identificar los motivos de su inactividad, de lo cual se obtendrán hallazgos que seguramente se tendrán que capitalizar e incorporar en unos lineamientos de aplicación para todas las ReG.  En el segundo trimestre se continuó presentando una alta movilidad de las/los integrantes de las ReG; para mitigar esta problemática y otras más que afectan su desempeño, se trabaja en un proyecto de ?Fortalecimiento? en el que se establecerán los lineamientos de operación con la finalidad de crear las condiciones para una mayor estabilidad.  En el periodo julio-septiembre, la operación de las redes se vio afectada por el periodo vacacional e inicio de semestre, de tal manera que de las 95 ReG en operación, solo 61 reportaron acciones. Al igual que otros trimestres se presentaron cambios en las coordinaciones, concentrándose en esta ocasión la movilidad en Dependencias Politécnicas de Área Central. 
</t>
    </r>
    <r>
      <rPr>
        <b/>
        <sz val="10"/>
        <rFont val="Montserrat"/>
      </rPr>
      <t>UR:</t>
    </r>
    <r>
      <rPr>
        <sz val="10"/>
        <rFont val="Montserrat"/>
      </rPr>
      <t xml:space="preserve"> A3Q
Las acciones implementadas han presentado resultados positivos e interés al interior de la comunidad universitaria, lo que ha permitido  avanzar en la concientización de la igualdad de género entre hombres y mujeres de la UNAM.</t>
    </r>
  </si>
  <si>
    <r>
      <t>Acciones realizadas en el periodo
UR:</t>
    </r>
    <r>
      <rPr>
        <sz val="10"/>
        <rFont val="Montserrat"/>
      </rPr>
      <t xml:space="preserve"> 114
Los apoyos entregados en el marco de las tres modalidades que integran el Programa de Apoyo Financiero a Microempresas Familiares durante el trimestre en cuestión se encuentran en proceso de integración y son reportados de forma semestral, de conformidad con la periodicidad del indicador registrado para el Anexo Erogaciones para la Igualdad entre Mujeres y Hombres.</t>
    </r>
  </si>
  <si>
    <r>
      <t>Justificación de diferencia de avances con respecto a las metas programadas
UR:</t>
    </r>
    <r>
      <rPr>
        <sz val="10"/>
        <rFont val="Montserrat"/>
      </rPr>
      <t xml:space="preserve"> 114
La periodicidad del indicador registrado para el Anexo Erogaciones para la Igualdad entre Mujeres y Hombres es semestral.</t>
    </r>
  </si>
  <si>
    <r>
      <t>Acciones de mejora para el siguiente periodo
UR:</t>
    </r>
    <r>
      <rPr>
        <sz val="10"/>
        <rFont val="Montserrat"/>
      </rPr>
      <t xml:space="preserve"> 114
Se informará la desagregación por sexo, entidad, municipio y edad de los beneficiarios del Programa de Apoyo Financiero a Microempresas Familiares.</t>
    </r>
  </si>
  <si>
    <r>
      <t>Acciones realizadas en el periodo
UR:</t>
    </r>
    <r>
      <rPr>
        <sz val="10"/>
        <rFont val="Montserrat"/>
      </rPr>
      <t xml:space="preserve"> 710
A consecuencia de las circunstancias de Emergencia Sanitaria por las que atraviesa el país, relacionadas a la pandemia por COVID-19, el Gobierno Federal ha suspendido actividades no esenciales mediante diversos ACUERDOS publicados en el DOF; por lo que la Subdirección de Unidad de Igualdad de Género, realizó las actividades programadas para el avance del indicador durante el tercer trimestre del año 2021, que consistió en la aplicación de la encuesta de opinión a 90 personas servidoras públicas.</t>
    </r>
  </si>
  <si>
    <r>
      <t>Justificación de diferencia de avances con respecto a las metas programadas
UR:</t>
    </r>
    <r>
      <rPr>
        <sz val="10"/>
        <rFont val="Montserrat"/>
      </rPr>
      <t xml:space="preserve"> 710
Entre los meses de julio y septiembre se llevó a cabo la difusión de los boletines e infografías sobre diversos temas de género, programadas para el tercer trimestre.   Finalmente, se realizó de manera virtual la aplicación de la Encuesta de Opinión sobre Infografías y Boletines en temas de Género 2021, teniendo una respuesta favorable por parte de 86 personas de las 90 personas seleccionadas de la muestra, logrando el 96%.</t>
    </r>
  </si>
  <si>
    <r>
      <t>Acciones de mejora para el siguiente periodo
UR:</t>
    </r>
    <r>
      <rPr>
        <sz val="10"/>
        <rFont val="Montserrat"/>
      </rPr>
      <t xml:space="preserve"> 710
Se continuará con la Campaña de Sensibilización durante el cuarto trimestre del año.</t>
    </r>
  </si>
  <si>
    <r>
      <t>Acciones realizadas en el periodo
UR:</t>
    </r>
    <r>
      <rPr>
        <sz val="10"/>
        <rFont val="Montserrat"/>
      </rPr>
      <t xml:space="preserve"> 300
Para este tercer trimestre 2021, en el Sector de Comunicaciones y Transportes, contamos con la colaboración de diferentes áreas que realizaron actividades incorporando la Perspectiva de Género en su quehacer institucional. De estas áreas podemos mencionar: 21 centros SCT, 16 áreas centrales, 2 desconcentrados, así como 5 descentralizados.</t>
    </r>
  </si>
  <si>
    <r>
      <t>Justificación de diferencia de avances con respecto a las metas programadas
UR:</t>
    </r>
    <r>
      <rPr>
        <sz val="10"/>
        <rFont val="Montserrat"/>
      </rPr>
      <t xml:space="preserve"> 300
Todas aquellas actividades de comunicación asincrónica, ha favorecido mayoritariamente, sin embargo, no todas las personas servidoras públicas que están trabajando desde casa, se encuentran con disponibilidad de correo institucional.</t>
    </r>
  </si>
  <si>
    <r>
      <t>Acciones de mejora para el siguiente periodo
UR:</t>
    </r>
    <r>
      <rPr>
        <sz val="10"/>
        <rFont val="Montserrat"/>
      </rPr>
      <t xml:space="preserve"> 300
La programación anual de actividades en materia de género se ha visto modificada por el contexto de contingencia por la pandemia Covid-19. Esta modificación ha llevado a realizar adaptaciones de manera virtual en cuanto a difusión, reuniones, capacitación, etcétera.</t>
    </r>
  </si>
  <si>
    <r>
      <t>Acciones realizadas en el periodo
UR:</t>
    </r>
    <r>
      <rPr>
        <sz val="10"/>
        <rFont val="Montserrat"/>
      </rPr>
      <t xml:space="preserve"> I00
De conformidad con el Acuerdo por el que se dan a conocer las Reglas de Operación del Programa de Fomento a la Agricultura, Ganadería, Pesca y Acuicultura para el ejercicio 2021 publicado en el Diario Oficial de la Federación (DOF) el 28 de diciembre de 2021, en lo que concierne al Componente de BIENPESCA, señala que el programa tendrá cobertura nacional, y priorizará a los pescadores y acuicultores que se encuentren ubicados en las zonas rurales previstas en el DECRETO por el que se formula la Declaratoria de las Zonas de Atención Prioritaria para el año 2021, publicado en el DOF el 30 de noviembre de 2020, o que sea parte de los municipios comprendidos en el Corredor Interoceánico del Istmo de Tehuantepec, o forme parte de etnias o pueblos indígenas, conforme a lo que disponga la Ley del Instituto Nacional de los Pueblos Indígenas. Y aunado a lo anterior, se le agrega el hecho de que en el PEF 2021, en el Anexo 13 del mismo se enmarca este programa presupuestario con recursos destinados a la Equidad de Género, lo cual ha permitido abatir esas brechas de desigualdad, y conforme se vaya dando una participación más incluyente de las mujeres en las actividades pesquera y acuícola en México, así como en las que ha participado de manera tradicional en lo que corresponde a las fases de procesamiento e industrialización de productos pesqueros y acuícolas. Al mes de septiembre se apoyaron 921 mujeres a través de incentivos económicos derivados del BIENPESCA, así como con la entrega de títulos legales correspondientes a permisos de pesca comercial para el aprovechamiento de recursos pesqueros.
</t>
    </r>
    <r>
      <rPr>
        <b/>
        <sz val="10"/>
        <rFont val="Montserrat"/>
      </rPr>
      <t>UR:</t>
    </r>
    <r>
      <rPr>
        <sz val="10"/>
        <rFont val="Montserrat"/>
      </rPr>
      <t xml:space="preserve"> RJL
Al 30 de septiembre del 2021, el componente ha concluido con la en fase de supervisión de la entrega de organismos y de acuerdo a lo establecido en las Reglas de Operación, se ha entregado el recurso a 211 beneficiarios; de ellos, 72 son mujeres y 139 hombres. Cabe mencionar que dado que uno de los criterios de priorización es la atención a mujeres, para el ejercicio 2021 se observa un incremento en el porcentaje de beneficiarios mujeres de entre la población beneficiada de manera significativa contra lo presupuestado inicialmente.</t>
    </r>
  </si>
  <si>
    <r>
      <t>Justificación de diferencia de avances con respecto a las metas programadas
UR:</t>
    </r>
    <r>
      <rPr>
        <sz val="10"/>
        <rFont val="Montserrat"/>
      </rPr>
      <t xml:space="preserve"> I00
Sin información
</t>
    </r>
    <r>
      <rPr>
        <b/>
        <sz val="10"/>
        <rFont val="Montserrat"/>
      </rPr>
      <t>UR:</t>
    </r>
    <r>
      <rPr>
        <sz val="10"/>
        <rFont val="Montserrat"/>
      </rPr>
      <t xml:space="preserve"> RJL
Sin información</t>
    </r>
  </si>
  <si>
    <r>
      <t>Acciones de mejora para el siguiente periodo
UR:</t>
    </r>
    <r>
      <rPr>
        <sz val="10"/>
        <rFont val="Montserrat"/>
      </rPr>
      <t xml:space="preserve"> I00
Las limitantes que se presentan son las que aún persisten en una cultura aún presente de restringir la participación de la mujer en actividades productivas que se reducían sólo al género masculino, lo cual abre oportunidades inmejorables para profundizar en la formación de valores por una sociedad más justa e igualitaria, con equidad de género.
</t>
    </r>
    <r>
      <rPr>
        <b/>
        <sz val="10"/>
        <rFont val="Montserrat"/>
      </rPr>
      <t>UR:</t>
    </r>
    <r>
      <rPr>
        <sz val="10"/>
        <rFont val="Montserrat"/>
      </rPr>
      <t xml:space="preserve"> RJL
Hasta el momento, con las acciones concluidas del Subcomponente, y dando cumplimiento a las Reglas de Operación, no se identifican obstáculos que impliquen no dar cumplimiento al compromiso establecido. Se está evaluando la oportunidad de poder reducir la brecha de desigualdad entre las mujeres y los hombres, a efecto de incrementar en el tiempo  la participación de las mujeres en el subcomponente.  Dado que los solicitantes se registran de manera libre a la apertura de ventanilla, se considera un área de oportunidad hacer hincapié en la promoción del programa el apoyo a mujeres.</t>
    </r>
  </si>
  <si>
    <r>
      <t>Acciones realizadas en el periodo
UR:</t>
    </r>
    <r>
      <rPr>
        <sz val="10"/>
        <rFont val="Montserrat"/>
      </rPr>
      <t xml:space="preserve"> 215
Al tercer trimestre de operación del Programa Producción para el Bienestar con el ejercicio fiscal 2021, se tiene un avance de 721,463 mujeres apoyadas con un monto de 4,059.5 millones de pesos, lo que representa el 33.2% respecto del total de productores beneficiarios del Programa en dicho periodo (2,172,183).</t>
    </r>
  </si>
  <si>
    <r>
      <t>Justificación de diferencia de avances con respecto a las metas programadas
UR:</t>
    </r>
    <r>
      <rPr>
        <sz val="10"/>
        <rFont val="Montserrat"/>
      </rPr>
      <t xml:space="preserve"> 215
Sin información</t>
    </r>
  </si>
  <si>
    <r>
      <t>Acciones de mejora para el siguiente periodo
UR:</t>
    </r>
    <r>
      <rPr>
        <sz val="10"/>
        <rFont val="Montserrat"/>
      </rPr>
      <t xml:space="preserve"> 215
Las personas productoras cuentan con liquidez para realizar las labores productivas en sus predios.</t>
    </r>
  </si>
  <si>
    <r>
      <t>Acciones realizadas en el periodo
UR:</t>
    </r>
    <r>
      <rPr>
        <sz val="10"/>
        <rFont val="Montserrat"/>
      </rPr>
      <t xml:space="preserve"> 311
Conforme a la suficiencia presupuestaria, el Programa publicó las convocatorias para el estado de Guerrero, Morelos, Puebla y Tlaxcala, al 30 de septiembre del presente año se han entregado apoyos a 363,352 productoras y productores de estas entidades, de los cuales 164,036 son beneficiarias, lo que representa el 45.15% de los fertilizantes entregados, superando a la fecha en más de 500 mujeres respecto del total de las apoyadas en el ejercicio fiscal anterior.</t>
    </r>
  </si>
  <si>
    <r>
      <t>Justificación de diferencia de avances con respecto a las metas programadas
UR:</t>
    </r>
    <r>
      <rPr>
        <sz val="10"/>
        <rFont val="Montserrat"/>
      </rPr>
      <t xml:space="preserve"> 311
Sin información</t>
    </r>
  </si>
  <si>
    <r>
      <t>Acciones de mejora para el siguiente periodo
UR:</t>
    </r>
    <r>
      <rPr>
        <sz val="10"/>
        <rFont val="Montserrat"/>
      </rPr>
      <t xml:space="preserve"> 311
De acuerdo al número de apoyos a entregados beneficiarias que se reportan al tercer trimestre, se supera el monto de recursos etiquetados en el Anexo 13 del PEF para el Programa, en beneficio de productoras de pequeña escala de cultivos prioritarios.</t>
    </r>
  </si>
  <si>
    <r>
      <t>Acciones realizadas en el periodo
UR:</t>
    </r>
    <r>
      <rPr>
        <sz val="10"/>
        <rFont val="Montserrat"/>
      </rPr>
      <t xml:space="preserve"> JBP
Al tercer trimestre los avances en la entrega del incentivo fueron los siguientes: se apoyaron a 329 medianas productoras de maíz, lo que representa un avance del 2.23% de la meta. Los estados donde se encuentran las productoras beneficiadas son Chihuahua (245), Guanajuato (48), Jalisco (19), Querétaro (12) y Michoacán (5).  Se apoyaron a 17 productoras de trigo, lo que representa un avance del 0.46% de la meta. Los estados donde se encuentran las productoras beneficiadas son: Tlaxcala (14), Durango (2) y Zacatecas (1). Se apoyaron a 30 productoras de arroz, lo que representa un avance del 5.03% de la meta. Los estados donde se encuentran las productoras beneficiadas son: Nayarit (10), Jalisco (7), Veracruz (5), Michoacán (3), Morelos (2), Oaxaca (1) Colima (1) y Tabasco (1).</t>
    </r>
  </si>
  <si>
    <r>
      <t>Justificación de diferencia de avances con respecto a las metas programadas
UR:</t>
    </r>
    <r>
      <rPr>
        <sz val="10"/>
        <rFont val="Montserrat"/>
      </rPr>
      <t xml:space="preserve"> JBP
La información del Programa Precios de Garantía a Productores Alimentarios Básicos, se actualizará en el cuarto trimestre del año.</t>
    </r>
  </si>
  <si>
    <r>
      <t>Acciones de mejora para el siguiente periodo
UR:</t>
    </r>
    <r>
      <rPr>
        <sz val="10"/>
        <rFont val="Montserrat"/>
      </rPr>
      <t xml:space="preserve"> JBP
Sin información</t>
    </r>
  </si>
  <si>
    <r>
      <t>Acciones realizadas en el periodo
UR:</t>
    </r>
    <r>
      <rPr>
        <sz val="10"/>
        <rFont val="Montserrat"/>
      </rPr>
      <t xml:space="preserve"> VSS
Al cierre de septiembre de 2021, el 61.7% de las tiendas comunitarias en operación (15,156 de 24,503) cuentan con una mujer como encargada de tienda. Siendo los Estados de Oaxaca y Veracruz con el mayor número de mujeres al frente de una tienda.</t>
    </r>
  </si>
  <si>
    <r>
      <t>Justificación de diferencia de avances con respecto a las metas programadas
UR:</t>
    </r>
    <r>
      <rPr>
        <sz val="10"/>
        <rFont val="Montserrat"/>
      </rPr>
      <t xml:space="preserve"> VSS
Sin información</t>
    </r>
  </si>
  <si>
    <r>
      <t>Acciones de mejora para el siguiente periodo
UR:</t>
    </r>
    <r>
      <rPr>
        <sz val="10"/>
        <rFont val="Montserrat"/>
      </rPr>
      <t xml:space="preserve"> VSS
Sin información</t>
    </r>
  </si>
  <si>
    <r>
      <t>Acciones realizadas en el periodo
UR:</t>
    </r>
    <r>
      <rPr>
        <sz val="10"/>
        <rFont val="Montserrat"/>
      </rPr>
      <t xml:space="preserve"> 116
Durante el tercer trimestre se realizaron los trámites administrativos de los proyectos siguientes: Curso, Taller Prevención y Atención de la Violencia Laboral: Hostigamiento Sexual y Mobbing y Adquisición de Insumos para la salud de la mujer.
</t>
    </r>
    <r>
      <rPr>
        <b/>
        <sz val="10"/>
        <rFont val="Montserrat"/>
      </rPr>
      <t>UR:</t>
    </r>
    <r>
      <rPr>
        <sz val="10"/>
        <rFont val="Montserrat"/>
      </rPr>
      <t xml:space="preserve"> 139
En el Tercer trimestre se realizaron los trámites administrativos de los proyectos siguientes: Curso el Fortalecimiento de Igualdad de Género, Cursos de Equidad y Violencia de Género, Taller para la prevención de situaciones de inequidad, discriminación y violencia de género, Taller para prevenir el hostigamiento y acoso sexual, Taller para reducir la violencia de género y el sexting, Talleres para la Prevención de la Violencia de Género, Talleres de Sensibilización de Género, Taller de Equidad de Género e Igualdad de Oportunidades entre Mujeres y Hombres.
</t>
    </r>
    <r>
      <rPr>
        <b/>
        <sz val="10"/>
        <rFont val="Montserrat"/>
      </rPr>
      <t>UR:</t>
    </r>
    <r>
      <rPr>
        <sz val="10"/>
        <rFont val="Montserrat"/>
      </rPr>
      <t xml:space="preserve"> 138
Durante el Tercer trimestre se realizo la entrega del material publicitario de la Campaña de Difusión Interna.
</t>
    </r>
    <r>
      <rPr>
        <b/>
        <sz val="10"/>
        <rFont val="Montserrat"/>
      </rPr>
      <t>UR:</t>
    </r>
    <r>
      <rPr>
        <sz val="10"/>
        <rFont val="Montserrat"/>
      </rPr>
      <t xml:space="preserve"> 115
Durante el Tercer trimestre se realizaron los trámites administrativos de los proyectos siguientes: Curso de Perspectiva de Género y Obra de teatro, Obra de Teatro con perspectiva de género y Taller de relaciones de género, Construyendo la Equidad entre Mujeres y Hombres.
</t>
    </r>
    <r>
      <rPr>
        <b/>
        <sz val="10"/>
        <rFont val="Montserrat"/>
      </rPr>
      <t>UR:</t>
    </r>
    <r>
      <rPr>
        <sz val="10"/>
        <rFont val="Montserrat"/>
      </rPr>
      <t xml:space="preserve"> 111
En el tercer trimestre iniciaron los trabajos los proyectos siguientes: Construcción de un alojamiento para mujeres de la planta del Campo Mil. 41-A (Puerto Vallarta, Jal.), Adecuación de una Sala de lactancia para el personal de la planta de la Dirección General de Educación Militar del Campo Mil. No. 1-B, Popotla, Cd. Méx., Construcción de un alojamiento para mujeres pertenecientes a la planta del Heroico Colegio Militar (Tlalpan, Cd. Méx.), Construcción de un alojamiento para mujeres de la Escuela Militar de Aplicación de las Armas y Servicios, Construcción de un alojamiento para mujeres de la Escuela Militar de Clases de Transmisiones, Construcción de 3 aulas de preescolar en beneficio del Centro de Desarrollo Infantil No. 7, Construcción de un alojamiento para mujeres pertenecientes a la Dirección General de Intendencia, Construcción de un alojamiento para mujeres pertenecientes a la planta de la Prisión Militar de la V Región Militar, Fortalecimiento de los servicios de Salud Mental del Hospital Central Militar, Construcción de un alojamiento para mujeres para la guardia en prevención de la Escuela Militar de Sargentos (Puebla, Pue.), la Adquisición de Equipo para Instalaciones Militares con perspectiva de género y Adecuación del Centro de Atención y Desarrollo de Habilidades para Militares Lesionados (CADMIL).</t>
    </r>
  </si>
  <si>
    <r>
      <t>Justificación de diferencia de avances con respecto a las metas programadas
UR:</t>
    </r>
    <r>
      <rPr>
        <sz val="10"/>
        <rFont val="Montserrat"/>
      </rPr>
      <t xml:space="preserve"> 116
Ninguna.
</t>
    </r>
    <r>
      <rPr>
        <b/>
        <sz val="10"/>
        <rFont val="Montserrat"/>
      </rPr>
      <t>UR:</t>
    </r>
    <r>
      <rPr>
        <sz val="10"/>
        <rFont val="Montserrat"/>
      </rPr>
      <t xml:space="preserve"> 139
Ninguna.
</t>
    </r>
    <r>
      <rPr>
        <b/>
        <sz val="10"/>
        <rFont val="Montserrat"/>
      </rPr>
      <t>UR:</t>
    </r>
    <r>
      <rPr>
        <sz val="10"/>
        <rFont val="Montserrat"/>
      </rPr>
      <t xml:space="preserve"> 138
Ninguna.
</t>
    </r>
    <r>
      <rPr>
        <b/>
        <sz val="10"/>
        <rFont val="Montserrat"/>
      </rPr>
      <t>UR:</t>
    </r>
    <r>
      <rPr>
        <sz val="10"/>
        <rFont val="Montserrat"/>
      </rPr>
      <t xml:space="preserve"> 115
Ninguna.
</t>
    </r>
    <r>
      <rPr>
        <b/>
        <sz val="10"/>
        <rFont val="Montserrat"/>
      </rPr>
      <t>UR:</t>
    </r>
    <r>
      <rPr>
        <sz val="10"/>
        <rFont val="Montserrat"/>
      </rPr>
      <t xml:space="preserve"> 111
Ninguna.</t>
    </r>
  </si>
  <si>
    <r>
      <t>Acciones de mejora para el siguiente periodo
UR:</t>
    </r>
    <r>
      <rPr>
        <sz val="10"/>
        <rFont val="Montserrat"/>
      </rPr>
      <t xml:space="preserve"> 116
Ninguna en virtud de que se cumplió con la meta establecida para el trimestre.
</t>
    </r>
    <r>
      <rPr>
        <b/>
        <sz val="10"/>
        <rFont val="Montserrat"/>
      </rPr>
      <t>UR:</t>
    </r>
    <r>
      <rPr>
        <sz val="10"/>
        <rFont val="Montserrat"/>
      </rPr>
      <t xml:space="preserve"> 139
Ninguna en virtud de que se cumplió con la meta establecida para el trimestre.
</t>
    </r>
    <r>
      <rPr>
        <b/>
        <sz val="10"/>
        <rFont val="Montserrat"/>
      </rPr>
      <t>UR:</t>
    </r>
    <r>
      <rPr>
        <sz val="10"/>
        <rFont val="Montserrat"/>
      </rPr>
      <t xml:space="preserve"> 138
Ninguna en virtud de que se cumplió con la meta establecida para el trimestre.
</t>
    </r>
    <r>
      <rPr>
        <b/>
        <sz val="10"/>
        <rFont val="Montserrat"/>
      </rPr>
      <t>UR:</t>
    </r>
    <r>
      <rPr>
        <sz val="10"/>
        <rFont val="Montserrat"/>
      </rPr>
      <t xml:space="preserve"> 115
Ninguna en virtud de que se cumplió con la meta establecida para el trimestre.
</t>
    </r>
    <r>
      <rPr>
        <b/>
        <sz val="10"/>
        <rFont val="Montserrat"/>
      </rPr>
      <t>UR:</t>
    </r>
    <r>
      <rPr>
        <sz val="10"/>
        <rFont val="Montserrat"/>
      </rPr>
      <t xml:space="preserve"> 111
Ninguna en virtud de que se cumplió con la meta establecida para el trimestre.</t>
    </r>
  </si>
  <si>
    <r>
      <t>Acciones realizadas en el periodo
UR:</t>
    </r>
    <r>
      <rPr>
        <sz val="10"/>
        <rFont val="Montserrat"/>
      </rPr>
      <t xml:space="preserve"> 711
Durante el tercer trimestre de 2021, se realizaron las siguientes acciones: Indicador 157 acciones estratégicas en temas de igualdad entre mujeres y hombres (foros, talleres, eventos y marco jurídico, entre otros). ? Se llevó a cabo una mesa de diálogo ?Claves para vivir una vida libre de violencias? para proporcionar al personal de la SHCP herramientas y recursos de intervención ante posibles casos de violencias contra las mujeres y niñas. Se contó con la participación de 200 servidoras y servidores públicos. Indicador 160 capacitación y sensibilización. ?Debido al contexto de pandemia por la Covid-19, se difundió la oferta de capacitación en línea y a distancia de diversas dependencias de la APF y de organismos internacionales. Un total de 1,786 servidoras y servidores públicos tomaron un total de 37 cursos y/o diplomados. Indicador 610 difusión-campañas. - Se diseñaron y difundieron 12 instrumentos de comunicación (4 infografías y 8 cartas informativas) con las siguientes temáticas: trata de personas, juventudes, pueblos indígenas, lenguaje de señas, claves para vivir una vida libre de violencias, masculinidades y paternidades. Todas fueron distribuidas al personal de la SHCP y de las entidades que conforman el Sector Coordinado mediante correo electrónico, intranet, página web institucional, Wallpaper, redes sociales de la Secretaría.</t>
    </r>
  </si>
  <si>
    <r>
      <t>Justificación de diferencia de avances con respecto a las metas programadas
UR:</t>
    </r>
    <r>
      <rPr>
        <sz val="10"/>
        <rFont val="Montserrat"/>
      </rPr>
      <t xml:space="preserve"> 711
En tercer trimestre de 2021, se cumplieron al 100% las metas comprometidas por indicador. Indicador 157 acciones estratégicas en temas de igualdad entre mujeres y hombres (foros, talleres, eventos y marco jurídico, entre otros). ? Se programó un total de 130 personas beneficiadas y con la mesa de diálogo en línea ?Claves para vivir una vida libre de violencias se logró beneficiar a 200 servidoras y servidores públicos. Indicador 160 capacitación y sensibilización. ? Para este indicador se programó un total de 250 personas, y con los 37 cursos a distancia y línea de las dependencias de la APF se logró sensibilizar y capacitar a 1, 786 servidoras y servidores públicos. De manera específica, se insistió en la importancia de que el personal cursará las actividades que oferta el INMUJERES sobre el Protocolo para prevenir, atender y sancionar el hostigamiento sexual y acoso sexual. Indicador 610 difusión-campañas. ? En este trimestre se programaron 12 materiales de comunicación y difusión, cuya cantidad fue cumplida en el periodo que se informa.</t>
    </r>
  </si>
  <si>
    <r>
      <t>Acciones de mejora para el siguiente periodo
UR:</t>
    </r>
    <r>
      <rPr>
        <sz val="10"/>
        <rFont val="Montserrat"/>
      </rPr>
      <t xml:space="preserve"> 711
Indicador 157 acciones estratégicas en temas de igualdad entre mujeres y hombres (foros, talleres, eventos y marco jurídico, entre otros). ? Continuar con el involucramiento de quienes integran el Comité de Igualdad laboral y No Discriminación en el apoyo a las convocatorias de las actividades estratégicas. Indicador 160 capacitación y sensibilización. Dar continuidad al trabajo colaborativo con la Red de Enlaces de Género, quienes abonan a promocionar las acciones de sensibilización y capacitación en todo el Sector Hacendario. Indicador 103 difusión-campañas. ?Continuar con la estrategia de vinculación con las 22 dependencias del Sector Coordinado para la distribución de los materiales elaborados al interior de las mismas. Asimismo, dar continuidad al trabajo conjunto con la Unidad de Comunicación Social y Vocero para distribuir los materiales de comunicación en redes sociales de la dependencia para mayor difusión de las temáticas.</t>
    </r>
  </si>
  <si>
    <r>
      <t>Acciones realizadas en el periodo
UR:</t>
    </r>
    <r>
      <rPr>
        <sz val="10"/>
        <rFont val="Montserrat"/>
      </rPr>
      <t xml:space="preserve"> 812
El lanzamiento de la Red Global sobre Política Exterior Feminista en el marco del Foro Generación Igualdad en París, Francia, refleja el consenso sobre la importancia de que este enfoque de política exterior se encuentre presente en más países. Asimismo, este espacio permitió la reflexión y e intercambio de buenas prácticas entre gobiernos, sociedad civil, sector empresarial y filantropía. Cabe destacar que México es parte importante de esta iniciativa desde que anunció que adoptaría una Política Exterior Feminista en la 74 Asamblea General de la Organización de las Naciones Unidas en septiembre de 2019.  Se reactivaron los trabajos de la Subcomisión de Género entre México y El Salvador, la cual no sesionaba desde 2016  La segunda reunión de la Subcomisión de Género entre México y El Salvador versó sobre la Política Exterior Feminista; en esta reunión se compartió con las autoridades salvadoreñas qué es esta política, las motivaciones de la misma y los objetivos que tiene. Con esta presentación se busca incentivar a que más países asuman el compromiso de adoptar una política exterior sea feminista o contemplar los temas de igualdad de género y derechos humanos de las mujeres y las niñas como prioridades en los foros multilaterales y en sus relaciones bilaterales.</t>
    </r>
  </si>
  <si>
    <r>
      <t>Justificación de diferencia de avances con respecto a las metas programadas
UR:</t>
    </r>
    <r>
      <rPr>
        <sz val="10"/>
        <rFont val="Montserrat"/>
      </rPr>
      <t xml:space="preserve"> 812
El periodo reportado coincidió con dos factores que incidieron en que no se pudieran ejercer recursos del Anexo 13 Erogaciones para la Igualdad entre Mujeres y Hombres:           El primero se relaciona con las condiciones sanitarias a nivel internacional por la pandemia de COVID-19, lo que impidió que personas funcionarias adscritas a esta Dirección General hayan podido ser comisionadas para atender, entre otros eventos, los segmentos del Foro Generación Igualdad en México y Francia; así como las reuniones de la Subcomisión de Género entre México y El Salvador. No obstante, se pudo atender los trabajos de estos eventos con el apoyo del personal de nuestras representaciones en el exterior y porque ambos eventos tuvieron un formato virtual.  El segundo se relaciona con que la partida 37106 ?Pasajes aéreos internacionales? se encuentra comprometida y por lo tanto no se pueden ejercer estos recursos para poder llevar a cabo comisiones al exterior. </t>
    </r>
  </si>
  <si>
    <r>
      <t>Acciones de mejora para el siguiente periodo
UR:</t>
    </r>
    <r>
      <rPr>
        <sz val="10"/>
        <rFont val="Montserrat"/>
      </rPr>
      <t xml:space="preserve"> 812
Acciones de mejora para el siguiente periodo   Se espera que para el siguiente trimestre las condiciones sanitarias permitan la celebración de reuniones presenciales en materia de igualdad de género y derechos humanos de las mujeres y las niñas a fin de seguir promoviendo la Política Exterior Feminista de México.  También se comenzará a contemplar la realización de eventos presenciales que permitan ejercer recursos del Anexo 13 correspondiente a la partida 33903 Servicios generales, en caso de que las condiciones sanitarias así lo permitan.  Se harán las gestiones correspondientes para conocer si los recursos de la partida 37106 pasajes aéreos internacionales ya se encuentran disponibles para poder gestionar comisiones al exterior y de esta forma atender eventos internacionales en materia de igualdad de género y derechos humanos de las mujeres y niñas.   </t>
    </r>
  </si>
  <si>
    <r>
      <t>Acciones realizadas en el periodo
UR:</t>
    </r>
    <r>
      <rPr>
        <sz val="10"/>
        <rFont val="Montserrat"/>
      </rPr>
      <t xml:space="preserve"> 610
Se capacito con la finalidad de que funjan como agentes de transversalización de la perspectiva de género una de las áreas sustantivas y operativas de la Secretaría de Relaciones Exteriores, por lo que su formación y actualización constante es fundamental.  ? Estas capacitaciones se realizaron del 6, 8 y 10 de septiembre al sigue en curso y se capacito a un total de 98 mujeres y 34 hombres.  Los siguientes documentos se distribuyeron vía Administrador de Correo de la Secretaría de Relaciones Exteriores, los cuales llegan a todos los centros de trabajo de esta Dependencia, tanto en México como en el Exterior.    - Acuerdo por la Igualdad Entre Mujeres y Hombres  - Pronunciamiento cero tolerancia a las conductas de hostigamiento y acoso sexual en la SRE    - Apartado de Igualdad Laboral y No Discriminación en el Extranet  - El acoso y el hostigamiento son delitos  - La violencia no es normal, ¡DENUNCIALA!  - El acoso y el hostigamiento sexual son más comunes de lo que piensas, ¡Identifícalo y Denúncialo!  - Licencia de Paternidad  - Cursos impartidos por INMUJERES  - Documental; Mujeres de la Patria   </t>
    </r>
  </si>
  <si>
    <r>
      <t>Justificación de diferencia de avances con respecto a las metas programadas
UR:</t>
    </r>
    <r>
      <rPr>
        <sz val="10"/>
        <rFont val="Montserrat"/>
      </rPr>
      <t xml:space="preserve"> 610
Debido a la situación sanitaria que prevalece en el país se buscaron nuevas formas de llegar a la población objetivo utilizando medios alternos como son cursos en línea, motivo por el cual la meta se ha visto superada.</t>
    </r>
  </si>
  <si>
    <r>
      <t>Acciones de mejora para el siguiente periodo
UR:</t>
    </r>
    <r>
      <rPr>
        <sz val="10"/>
        <rFont val="Montserrat"/>
      </rPr>
      <t xml:space="preserve"> 610
Para el tercer trimestre del 2021 se tienen planeadas varias capacitaciones empezando el 13 de octubre con la Conferencia: ?No todo es Cáncer de Mama: enfermedades benignas?, al igual que tendremos un taller de Ley Olimpia para personal de la SRE, las cuales se seguirán dando vía remota por la situación actual. </t>
    </r>
  </si>
  <si>
    <r>
      <t>Acciones realizadas en el periodo
UR:</t>
    </r>
    <r>
      <rPr>
        <sz val="10"/>
        <rFont val="Montserrat"/>
      </rPr>
      <t xml:space="preserve"> 211
La DGPCP concentra esfuerzos en la aplicación de la perspectiva de la igualdad de género en las gestiones diarias de la protección consular en las RMEs. Una acción afirmativa que está instrumentando es la estrategia de la Ventanilla de Atención Integral a la Mujer (VAIM) en la red consular de México en Estados Unidos.   En 2016, se instaló una VAIM en cada uno de los 50 consulados en Estados Unidos, las cuales ofrecen atención consular especializada y diferenciada, reconociendo las distintas situaciones de vulnerabilidad de las mujeres, incluyendo las víctimas de trata de personas, lo cual permite brindar una atención consular integral.     La VAIM es un esquema transversal que comunica todos los servicios que ofrecen las representaciones consulares a partir de la perspectiva de género. La adopción del concepto de la VAIM en la red consular es consistente con el nuevo paradigma de protección consular que pone en el centro de las acciones y de las políticas públicas a las personas. Además, reconoce a las mujeres como sujetos de derechos y agentes de cambio en sus contextos familiares y en sus comunidades.    Durante el tercer trimestre de 2021, la red consular en EUA reportó haber realizado 4 eventos relacionados con la VAIM, en los que participaron 520 personas.  </t>
    </r>
  </si>
  <si>
    <r>
      <t>Justificación de diferencia de avances con respecto a las metas programadas
UR:</t>
    </r>
    <r>
      <rPr>
        <sz val="10"/>
        <rFont val="Montserrat"/>
      </rPr>
      <t xml:space="preserve"> 211
casos de mujeres, niñas, niños y adultos mayores mexicanos en el exterior, en situación de maltrato atendidos bajo el subprograma Igualdad de Género presenta un cumplimiento menor a la meta trimestral programada (293), situación que deriva de un menor número de solicitudes de asistencia y/o protección consular en esta materia durante el tercer trimestre del año.   casos de personas mexicanas en situación de maltrato y/o vulnerabilidad, atendidas para su repatriación a México en el subprograma Igualdad de Género, no alcanzó la meta trimestral programada (400) como resultado de una reducción de solicitudes de repatriación a territorio nacional.   casos de mujeres mexicanas recluidas en el extranjero, atendidas bajo el subprograma Igualdad de Género tampoco alcanzó la meta trimestral programada (275).     Lo anterior puede explicarse por la reducción de actividades de los consulados como consecuencia de las acciones para la contención de la pandemia causada por COVID-19, actividades que se van restableciendo paulatinamente dependiendo de las indicaciones provistas por las autoridades sanitarias locales.</t>
    </r>
  </si>
  <si>
    <r>
      <t>Acciones de mejora para el siguiente periodo
UR:</t>
    </r>
    <r>
      <rPr>
        <sz val="10"/>
        <rFont val="Montserrat"/>
      </rPr>
      <t xml:space="preserve"> 211
? Acciones de mejora en materia de igualdad de género:   Se requiere extender la red de aliados estratégicos para diversificar las actividades de protección preventiva y aumentar su impacto en la comunidad mexicana que reside en el exterior, incluidas acciones de sensibilización sobre estereotipos de género y su relación con acciones discriminatorias.     La red de aliados estratégicos en la materia se pretende ampliar a través de acercamientos con autoridades y/u organizaciones de la sociedad civil involucradas, mediante reuniones de trabajo que permitan alcanzar acuerdos en los que se establezca principalmente la difusión de información sobre los servicios que otorgan las representaciones de México en el exterior y los mencionados aliados a favor de las personas mexicanas.   ? Acciones de mejora en materia de trata de personas:   Considerando las distintas aristas y la complejidad que representa la atención al fenómeno de trata de personas, particularmente en el exterior, es indispensable poner en marcha estrategias de sensibilización dirigidas a la población mexicana sobre las características de este delito, sus causas y consecuencias, la detección de las víctimas y posibles víctimas, la difusión de los derechos humanos de las personas, acciones para garantizar el acceso a la justicia y a los servicios disponibles para las víctimas, contemplando la unidad familiar y apoyo de empoderamiento para su reincorporación social.   </t>
    </r>
  </si>
  <si>
    <r>
      <t>Acciones realizadas en el periodo
UR:</t>
    </r>
    <r>
      <rPr>
        <sz val="10"/>
        <rFont val="Montserrat"/>
      </rPr>
      <t xml:space="preserve"> EZQ
El indicador -Porcentaje de avance en las acciones de la campaña de difusión que contribuye al cambio cultural en favor de la igualdad y la No discriminación- es de carácter anual. En este sentido, el reporte de las acciones comprometidas para la difusión de la campaña institucional se realizará en el cuarto trimestre de 2021. Cabe señalarse que, en el tercer trimestre se realizaron acciones de carácter administrativo para la difusión de la campaña.</t>
    </r>
  </si>
  <si>
    <r>
      <t>Justificación de diferencia de avances con respecto a las metas programadas
UR:</t>
    </r>
    <r>
      <rPr>
        <sz val="10"/>
        <rFont val="Montserrat"/>
      </rPr>
      <t xml:space="preserve"> EZQ
Al tercer trimestre de 2021 no se presentaron desviaciones de la meta, derivado de que el indicador es de periodicidad anual, por lo que los alcances comprometidos serán reportados en el último trimestre del año.</t>
    </r>
  </si>
  <si>
    <r>
      <t>Acciones de mejora para el siguiente periodo
UR:</t>
    </r>
    <r>
      <rPr>
        <sz val="10"/>
        <rFont val="Montserrat"/>
      </rPr>
      <t xml:space="preserve"> EZQ
No hay acciones de mejora</t>
    </r>
  </si>
  <si>
    <r>
      <t>Acciones realizadas en el periodo
UR:</t>
    </r>
    <r>
      <rPr>
        <sz val="10"/>
        <rFont val="Montserrat"/>
      </rPr>
      <t xml:space="preserve"> 911
Se atendieron 34 Solicitudes de Medidas de Protección ante el Mecanismo para la Protección de Personas Defensoras de Derechos Humanos y Periodistas, en las que solicitaban Medidas de Protección, de las cuales se atendió el 100% de ellas, se menciona que con las solicitudes presentadas se atendieron a 39 personas, correspondiendo 18 a mujeres y 21 a hombres, como se señala en el anexo 1, se hace la aclaración que una solicitud puede contener a 2 o más personas solicitantes de medidas.
</t>
    </r>
    <r>
      <rPr>
        <b/>
        <sz val="10"/>
        <rFont val="Montserrat"/>
      </rPr>
      <t>UR:</t>
    </r>
    <r>
      <rPr>
        <sz val="10"/>
        <rFont val="Montserrat"/>
      </rPr>
      <t xml:space="preserve"> 914
Porcentaje de reuniones de trabajo para el Fortalecimiento del BANAVIM: Se realizaron las siguientes reuniones:  9 de julio, XXXI Sesión Ordinaria de la Comisión de Sanción del Sistema Nacional de Prevención, Atención, Sanción y Erradicación de la Violencia contra las Mujeres. 12 de julio, reunión con la Fiscalía General del Estado de Baja California. 12 de agosto: reunión con el Tribunal Superior de Justicia del Estado de México; XXXVII Sesión Ordinaria de la Comisión de Atención del Sistema Nacional de Prevención, Atención, Sanción y Erradicación de la Violencia contra las Mujeres; I Sesión Extraordinaria de la Comisión de Sanción del Sistema Nacional de Prevención, Atención, Sanción y Erradicación de la Violencia contra las Mujeres. 16 de agosto, reunión de trabajo entre BANAVIM, CONAVIM, Amazon Web Service (AWS) y las entidades de Guanajuato, Estado de México, Sonora y Veracruz.  18 de agosto, Mesa de Trabajo: Revisión del Modelo de Atención y Protección Integral para Mujeres que V;  Porcentaje de convenios para la coordinación interinstitucional contra la trata de personas, firmados. Para el trimestre que se reporta no se tuvo avance en este indicador.</t>
    </r>
  </si>
  <si>
    <r>
      <t>Justificación de diferencia de avances con respecto a las metas programadas
UR:</t>
    </r>
    <r>
      <rPr>
        <sz val="10"/>
        <rFont val="Montserrat"/>
      </rPr>
      <t xml:space="preserve"> 911
Cabe mencionar que las solicitudes de medidas de protección que se reciben no necesariamente son atendidas por la Junta de Gobierno en el periodo que se reporta. La Junta de Gobierno del Mecanismo para la Protección de Personas Defensoras de Derechos humanos y Periodistas, realizó tres sesiones ordinarias durante el Tercer trimestre como se detalla a continuación: Nonagésima Octava Sesión Ordinaria, llevada a cabo el 29 y 30 de julio de 2021; Nonagésima Novena Sesión Ordinaria, llevada a cabo el  30 y 31 de agosto de 2021; Centésima Sesión Ordinaria, llevada a cabo el 29 y 30 de septiembre de 2021.
</t>
    </r>
    <r>
      <rPr>
        <b/>
        <sz val="10"/>
        <rFont val="Montserrat"/>
      </rPr>
      <t>UR:</t>
    </r>
    <r>
      <rPr>
        <sz val="10"/>
        <rFont val="Montserrat"/>
      </rPr>
      <t xml:space="preserve"> 914
Porcentaje de reuniones de trabajo para el Fortalecimiento del BANAVIM; Se estableció un total acumulado de 30 reuniones de trabajo. Durante el tercer trimestre del 2021 se realizaron 13 reuniones de trabajo con dependencias e instituciones a nivel nacional, estatal o municipal encargadas de prevenir, atender, sancionar y erradicar la violencia contra las mujeres, lo cual constituye un avance trimestral del 162.5% respecto a la meta programada y un avance anual de 86.6%.  El avance alcanzado de este indicador corresponde a las acciones de coordinación y seguimiento que se han realizado con distintas instituciones y dependencias de las entidades federativas, así como el establecimiento de vínculos institucionales con las administraciones entrantes.  La cifra de 26 reuniones es un dato acumulado de los dos trimestres anteriores, que son 13 reuniones, más las 13 programas al periodo da la equivalencia a 26 reuniones en total.;  Porcentaje de cumplimiento en la elaboración del informe anua;  Porcentaje de convenios para la coordinación interinstitucional contra la trata de personas, firmados.  Respecto al convenio con el Consejo Ciudadano para la Seguridad y Justicia de la CDMX, se reporta para el Tercer Trimestre del 2021 que la Unidad Jurídica de la SEGOB realizó observaciones que deberán ser solventadas por parte de la Dirección de Desarrollo de Programas y el Consejo Ciudadano.</t>
    </r>
  </si>
  <si>
    <r>
      <t>Acciones de mejora para el siguiente periodo
UR:</t>
    </r>
    <r>
      <rPr>
        <sz val="10"/>
        <rFont val="Montserrat"/>
      </rPr>
      <t xml:space="preserve"> 911
Se planteó reforzar la metodología utilizada para realizar los estudios de evaluación de riesgo con perspectiva de género, que es el procedimiento que determina el nivel de riesgo así como las medidas de protección, urgentes de protección o preventivas que se le otorgan a una persona protegida por el mecanismo, para lo cual se plantearon las siguientes líneas de acción:   ? Capacitar al personal del Mecanismo en materia de género, masculinidad, técnicas de entrevistas, atención a víctimas.   ? Elaborar estudios de evaluación de riesgo con un enfoque de construcción de planes integrales de protección donde el enfoque diferenciado, perspectiva de género, análisis de fortalezas de las beneficiarias del Mecanismo de Protección, determinen la definición, operación y seguimiento de las medidas de protección que se otorgan.
</t>
    </r>
    <r>
      <rPr>
        <b/>
        <sz val="10"/>
        <rFont val="Montserrat"/>
      </rPr>
      <t>UR:</t>
    </r>
    <r>
      <rPr>
        <sz val="10"/>
        <rFont val="Montserrat"/>
      </rPr>
      <t xml:space="preserve"> 914
Porcentaje de reuniones de trabajo para el Fortalecimiento del BANAVIM.  Se tomarán en cuenta las reuniones de trabajo con dependencias e instituciones a nivel nacional, estatal o municipal encargadas de prevenir, atender, sancionar y erradicar la violencia contra las mujeres a efecto de generar acciones de coordinación tendientes a la integración de casos de violencia contra las mujeres al BANAVIM.;  Porcentaje de cumplimiento en la elaboración del informe anual estadístico del BANAVIM.  Para el resultado de este indicador se toma en cuenta la siguiente acción: Elaborar un informe anual estadístico del Banco Nacional de Datos e Información sobre Casos de Violencia contra las Mujeres (BANAVIM).;  Porcentaje de casos registrados en el BANAVIM.  Para el resultado de este indicador durante el último periodo de 2021, se tomarán en cuenta los casos registrados en el Banco Nacional de Datos e Información sobre Casos de Violencia contra las Mujeres (BANAVIM), por parte de los miembros del Sis;  Porcentaje de convenios para la coordinación interinstitucional contra la trata de personas, firmados. para el último periodo a reportar se canalizaran esfuerzos a efecto de atender las observaciones al proyecto de Convenio, por lo que una vez que sean solventadas se procederá al envío del documento nuevamente a la Unidad Jurídica de la SEGOB para su revisión y emisión del dictamen correspondiente para su firma.</t>
    </r>
  </si>
  <si>
    <r>
      <t>Acciones realizadas en el periodo
UR:</t>
    </r>
    <r>
      <rPr>
        <sz val="10"/>
        <rFont val="Montserrat"/>
      </rPr>
      <t xml:space="preserve"> G00
El avance que se reporta en este trimestre corresponde a la actividad de  difusión. La vigencia de la difusión de la campaña Derechos sexuales y reproductivos entorno rural, versión: ¡Yo decido! y versión: ¡Yo exijo respeto! Fue del 25 de agosto al 25 de septiembre de 2021 y a pesar de tener medios con impacto nacional, esta estuvo principalmente enfocada en los estados de Chiapas, Guerrero y Oaxaca. Los medios en los cuales se llevó a cabo dicha difusión fueron radio, medios digitales, medios complementarios y diarios editados en los Estados para la versión de la campaña ¡Yo decido!; mientras que para la versión ¡Yo exijo respeto! La difusión se llevó a cabo a través de la radio, televisión, medios digitales, medios complementarios y diarios editados en los Estados.   El público objetivo de la difusión de la campaña fueron adolescentes y jóvenes de 15 a 19 años de edad, niñas de 14 años y menos; madres, padres, familias y amistades y el público en general.Los mensajes de la campaña fueron los siguientes: Autonomía y Derechos Sexuales y Reproductivos. Identificación, Prevención y Denuncia del Abuso Sexual como factor que causa embarazos a temprana edad. Promoción de la Doble Protección: Uso de Métodos Anticonceptivos y Preservativo (masculino o femenino). Y prevención de las prácticas sexuales bajo la influencia de alcohol  y otras sustancias.  </t>
    </r>
  </si>
  <si>
    <r>
      <t>Justificación de diferencia de avances con respecto a las metas programadas
UR:</t>
    </r>
    <r>
      <rPr>
        <sz val="10"/>
        <rFont val="Montserrat"/>
      </rPr>
      <t xml:space="preserve"> G00
Se cumplió en tiempo y forma con la actividad programada para el tercer trimestre 2021</t>
    </r>
  </si>
  <si>
    <r>
      <t>Acciones de mejora para el siguiente periodo
UR:</t>
    </r>
    <r>
      <rPr>
        <sz val="10"/>
        <rFont val="Montserrat"/>
      </rPr>
      <t xml:space="preserve"> G00
No se detectaron acciones de mejora. </t>
    </r>
  </si>
  <si>
    <r>
      <t>Acciones realizadas en el periodo
UR:</t>
    </r>
    <r>
      <rPr>
        <sz val="10"/>
        <rFont val="Montserrat"/>
      </rPr>
      <t xml:space="preserve"> V00
Tasa de variación trimestral de mujeres atendidas en los CJM en operación: Para el tercer trimestre, la meta del indicador fue superado poco más del 400% más de lo programado. Esto se debió a que al mes de septiembre se cuenta  55 Centros de Justicia para las Mujeres en operación, que brindaron más servicios de atención psicológica, jurídica y médica; canalización e información de albergues temporales; impartición de talleres de empoderamiento social y económico para apoyarlas a salir del círculo de violencia, además y además se brindó atención especializada a las hijas e hijos de estas mujeres. Estos Centros de Justicia para las Mujeres atendieron a 165,006  mujeres (Dato preliminar) de enero a septiembre de 2021, de las cuales 46,731 (Dato preliminar) recibieron por lo menos un servicio durante el tercer trimestre.;  Porcentaje de avance en las acciones para la instrumentación y seguimiento de algunas líneas de la SEGOB conforme a la LGIMH: Para el tercer trimestre, la meta del indic;  Porcentaje de avance en la aplicación de los criterios que rigen el mecanismo para acceder a los subsidios destinados a la creación, fortalecimiento o extensión territorial de los CJM: Para el tercer trimestre, la meta programada de dicho indicador fue superada en un 33.33% toda vez que se realizaron las transferencias por la cantidad de $101?313,741.00 millones de pesos para subsidiar a ocho entidades federativa (Campeche, Chihuahua, Coahuila, Ciudad de México, Durango, Tlaxcala, Sonora y Sinaloa) para la creación y/o  fortalecimiento de Centros de Justicia para las Mujeres. </t>
    </r>
  </si>
  <si>
    <r>
      <t>Justificación de diferencia de avances con respecto a las metas programadas
UR:</t>
    </r>
    <r>
      <rPr>
        <sz val="10"/>
        <rFont val="Montserrat"/>
      </rPr>
      <t xml:space="preserve"> V00
Porcentaje de avance en la aplicación de los criterios que rigen el mecanismo para acceder a los subsidios destinados a la creación, fortalecimiento o extensión territorial de los CJM: Lo anterior, se debió a que dichos recursos se trasfirieron con anticipación, con la finalidad de que las entidades federativas tengan una mejor planeación y distribución de los mismos, en la creación y/o  fortalecimiento de los Centros de Justicia para las Mujeres. Toda vez que, al 31 de diciembre de 2021, estos recursos deberán estar erogados en su totalidad o de lo contrario habrá que realizar el reintegro a la Tesorería de la Federación del recurso no ejercido por la entidad federativa. ;  Porcentaje de avance en las acciones para la instrumentación y seguimiento de algunas líneas de la SEGOB conforme a la LGIMH: La variación de la meta, del 0.43% corresponde a que la actividad que se tenía programada para el mes de julio se reprogramo para el cuarto trimestre de 2021. ;  Tasa de variación trimestral;  Porcentaje de avance de las acciones de coadyuvancia para las alertas de género: La variación del 4.95% de la meta realizada con respecto a la programada, se debió a que reprogramó una actividad para el cuarto trimestre de 2021. </t>
    </r>
  </si>
  <si>
    <r>
      <t>Acciones de mejora para el siguiente periodo
UR:</t>
    </r>
    <r>
      <rPr>
        <sz val="10"/>
        <rFont val="Montserrat"/>
      </rPr>
      <t xml:space="preserve"> V00
Porcentaje de avance en la aplicación de los criterios que rigen el mecanismo para acceder a los subsidios destinados a la creación, fortalecimiento o extensión territorial de los CJM: Para lo subsecuente, este indicador tendrá modificaciones en la planeación y programación de metas para un mejor resultado;  Tasa de variación trimestral de mujeres atendidas en los CJM en operación: Para este indicador, resulta imposible tener una acción de mejora, ya que  a ciencia cierta no se sabe cuántas mujeres que sufren algún tipo de violencia, acudirán a solicitar los servicios que se brindan en los Centros de Justicia para las Mujeres.  Y aunque se tenga una meta programada, en ocasiones que no se llega a cumplir o es supera dicha  meta durante el trimestre. Es por ello, que se seguirá reforzando la planeación para un mejor resultado.  ;  Porcentaje de avance en las acciones para la instrumentación y seguimiento de algunas líneas de la SEGOB conforme a la LGIMH: La actividad Número de personas ;  Porcentaje de avance de las acciones de coadyuvancia para las alertas de género: Para el cuarto trimestre la acción de mejora será, realizar la conformación de los grupos de trabajo y grupos Interinstitucionales y Multidisciplinarios de las declaratorias de Alertas de Violencia de Género contra las Mujeres de las entidades federativas de Chihuahua, Sonora y Tlaxcala, con el objetivo de cumplir al 100% dicho indicador.</t>
    </r>
  </si>
  <si>
    <r>
      <t>Acciones realizadas en el periodo
UR:</t>
    </r>
    <r>
      <rPr>
        <sz val="10"/>
        <rFont val="Montserrat"/>
      </rPr>
      <t xml:space="preserve"> 200
CAPACITACIÓN EN MATERIA DE IGUALDAD ENTRE MUJERES Y HOMBRES Curso Toma de Conciencia e Inclusión impartido por el INDISCAPACIDAD, con la participación de 26 personas. Se difundió información con las titulares de las Unidades de Género en los Congresos Estatales. 3 conferencias -Día Naranja- organizadas por la UTIG. CERTIFICACIÓN EN IGUALDAD LABORAL Y NO DISCRIMINACIÓN. 5 acciones derivadas del Plan de Acción de  la Política para la Igualdad Laboral y No Discriminación. que incluye: Brindar capacitaciones en materia de género, derechos humanos, inclusión laboral, igualdad y no discriminación; capacitación sobre el Protocolo; difusión de la Política para la Igualdad Laboral y No Discriminación, propuesta de actualización de la Declaratoria -Cero Tolerancia- y de la Política de Igualdad Laboral y No Discriminación; propuesta de Acuerdo para institucionalizar el Uso de Lenguaje incluyente y no sexista; propuesta de anexo al Programa de Protección Civil para garantizar condiciones de seguridad para personas con discapacidad, mujeres embarazadas y personas adultas mayores y se revisaron contenidos digitales, audiovisuales y normativos en materia de Protección Civil, identificando áreas de oportunidad para la integración de la perspectiva de género. Se elaboraron los contenidos y se difundieron 5 infografías en materia de protección civil y prevención de riesgos en conjunto con la Dirección de Protección Civil de esta Soberanía. REUNIÓN DE TRABAJO DEL GRUPO PARA EL SEGUIMIENTO Y VIGILANCIA EN LA IMPLEMENTACIÓN DE PRÁCTICAS PARA LA IGUALDAD LABORAL Y NO DISCRIMINACIÓN EN EL SENADO DE LA REPÚBLICA (3ª SESIÓN)   REVISIÓN, MODIFICCIÓN Y ELABORACIÓN DE INSTRUMENTOS NORMATIVOS.   ACCIONES PARA LA PREVENCIÓN, ATENCIÓN Y SANCIÓN DE LA VIOLENCIA DE GÉNERO AL INTERIOR DEL SENADO DE LA REPÚBLICA. CAMPAÑAS INSTITUCIONALES PARA CONSOLIDAR UNA CULTURA CON LA PERSPECTIVA DE GÉNERO, LIBRE DE DISCRIMINACIÓN Y VIOLENCIA. </t>
    </r>
  </si>
  <si>
    <r>
      <t>Justificación de diferencia de avances con respecto a las metas programadas
UR:</t>
    </r>
    <r>
      <rPr>
        <sz val="10"/>
        <rFont val="Montserrat"/>
      </rPr>
      <t xml:space="preserve"> 200
La diferencia en el indicador de capacitación se debe a la mayor demanda de cursos. </t>
    </r>
  </si>
  <si>
    <r>
      <t>Acciones de mejora para el siguiente periodo
UR:</t>
    </r>
    <r>
      <rPr>
        <sz val="10"/>
        <rFont val="Montserrat"/>
      </rPr>
      <t xml:space="preserve"> 200
Sin información</t>
    </r>
  </si>
  <si>
    <r>
      <t>Acciones realizadas en el periodo
UR:</t>
    </r>
    <r>
      <rPr>
        <sz val="10"/>
        <rFont val="Montserrat"/>
      </rPr>
      <t xml:space="preserve"> A2M
La deserción, el rezago estudiantil y los bajos índices de eficiencia terminal se encuentran entre los problemas más complejos y frecuentes que enfrentan las Instituciones de Educación Superior.  En la Institución, se han detectado varios elementos que pueden llevar a que los alumnos tomen la decisión de abandonar sus estudios y que se resumen de la siguiente manera:  ?Causas de origen social y familiar: desarticulación y/o disfuncionalidad familiar, desadaptación al medio por el origen sociocultural del que provienen, estudiantes que trabajan, problemas psicosociales y estudiantes casados y/o de paternidad o maternidad prematuras.   ?Causas de origen psicológico: desubicación en propósitos de vida e inadecuada opción vocacional.   ?Causas económicas: escasez de recursos y desempleo de los padres.   ?Causas atribuibles al rendimiento escolar: perfiles de ingreso inadecuados y falta de hábitos de estudio.   ?Causas físicas: problemas de salud y alimentación inadecuada.    Como Institución pública, la UAM ha implementado varias medidas para tratar de mitigar algunas de estas causas, entre las que destacan:   1) La línea de apoyo psicológico que, a lo largo de sus 15 años de existencia, ofrece un servicio de orientación e información sobre los diversos problemas emocionales.  2) Implementación de una oferta de becas con recursos provenientes del programa presupuestario S243 ?Programa de Becas Elisa Acuña?. Estos apoyos atenúan el problema de abandono por razones económicas y además contribuyen a lograr una equidad educativa, favorecer el egreso de la UAM, y propiciar la terminación oportuna de los estudios superiores. Para mayor detalle de la oferta de becas que oferta la institución, se puede consultar: http://www.becas.uam.mx/index.html    
</t>
    </r>
    <r>
      <rPr>
        <b/>
        <sz val="10"/>
        <rFont val="Montserrat"/>
      </rPr>
      <t>UR:</t>
    </r>
    <r>
      <rPr>
        <sz val="10"/>
        <rFont val="Montserrat"/>
      </rPr>
      <t xml:space="preserve"> B00
  La población atendida se reportará en el segundo y cuarto trimestre del 2021.    A la fecha de elaboración de este informe no se cuenta con la cifra de beneficiarios definitiva para el periodo escolar 2022-1.         La población atendida se reportará en el segundo y cuarto trimestre del 2021.    A la fecha de elaboración de este informe no se cuenta con la cifra de beneficiarios definitiva para el periodo escolar 2022-1.         
</t>
    </r>
    <r>
      <rPr>
        <b/>
        <sz val="10"/>
        <rFont val="Montserrat"/>
      </rPr>
      <t>UR:</t>
    </r>
    <r>
      <rPr>
        <sz val="10"/>
        <rFont val="Montserrat"/>
      </rPr>
      <t xml:space="preserve"> A00
Durante 2020 la UPN solicitó un aumento presupuestal. Como resultado, fue autorizada la cantidad de $188,603.00 adicionales para el ejercicio 2021, contando con un presupuesto total de $6,328,169.00 de los cuales $3,164,085.00 corresponden al programa transversal para la Igualdad entre mujeres y hombres.  Derivado de los acuerdos que se tomaron en la reunión del 12 de marzo con la CNBBBJ, durante el periodo que se reporta no se han realizado acciones relacionadas con la erogación de recursos del programa transversal.  
</t>
    </r>
    <r>
      <rPr>
        <b/>
        <sz val="10"/>
        <rFont val="Montserrat"/>
      </rPr>
      <t>UR:</t>
    </r>
    <r>
      <rPr>
        <sz val="10"/>
        <rFont val="Montserrat"/>
      </rPr>
      <t xml:space="preserve"> O00
Se impulsaron acciones afirmativas al otorgar 26,739 becas para elevar la retención femenina en educación superior, fomentar la profesionalización docente e incentivar la integración de mujeres en carreras de ingeniería, tecnología y ciencias físico-matemáticas.
</t>
    </r>
    <r>
      <rPr>
        <b/>
        <sz val="10"/>
        <rFont val="Montserrat"/>
      </rPr>
      <t>UR:</t>
    </r>
    <r>
      <rPr>
        <sz val="10"/>
        <rFont val="Montserrat"/>
      </rPr>
      <t xml:space="preserve"> A3Q
Otorgar becas a las estudiantes de los planteles de nivel medio superior, superior y de posgrado de la UNAM, para coadyuvar a su acceso, permanencia y conclusión de los estudios que están cursando.
</t>
    </r>
    <r>
      <rPr>
        <b/>
        <sz val="10"/>
        <rFont val="Montserrat"/>
      </rPr>
      <t>UR:</t>
    </r>
    <r>
      <rPr>
        <sz val="10"/>
        <rFont val="Montserrat"/>
      </rPr>
      <t xml:space="preserve"> 313
no reporto
</t>
    </r>
    <r>
      <rPr>
        <b/>
        <sz val="10"/>
        <rFont val="Montserrat"/>
      </rPr>
      <t>UR:</t>
    </r>
    <r>
      <rPr>
        <sz val="10"/>
        <rFont val="Montserrat"/>
      </rPr>
      <t xml:space="preserve"> 600
Es importante mencionar que el Programa otorga becas de acuerdo a la demanda y al cumplimiento de los requisitos específicos, es decir, es necesario que las alumnas soliciten la beca y realicen el procedimiento en estricto apego a lo estipulado en las convocatorias de la beca solicitada. Por otro lado, de acuerdo a lo establecido a las Reglas de Operación del Programa de Becas Elisa Acuña para el ejercicio fiscal 2021, cuando los recursos disponibles sean insuficientes para otorgar una beca a todos/as los/as solicitantes, el Programa de Becas Elisa Acuña utiliza los siguientes criterios de priorización prevista en sus convocatorias de becas para el ejercicio fiscal 2021:  a) Estudiantes provenientes de escuelas ubicadas en localidades</t>
    </r>
  </si>
  <si>
    <r>
      <t>Justificación de diferencia de avances con respecto a las metas programadas
UR:</t>
    </r>
    <r>
      <rPr>
        <sz val="10"/>
        <rFont val="Montserrat"/>
      </rPr>
      <t xml:space="preserve"> NDE
131 De 470 encuestas, el 94% manifestaron satisfacción por la atención recibida    134 En este periodo el 80.7% de los egresos hospitalarios correspondieron a mujeres que salieron por mejoría o curación, lo que muestra un valor solamente 1.7% menor que la meta.  Se observa un incremento de 2% en el indicador con respecto del valor obtenido en el trimestre anterior.    136 Con el propósito de contender contra una caída importante en el suministro de los insumos en nuestros pacientes; se logró que la falta de surtimiento de las recetas, solamente disminuyera en un 16%.    137 El indicador se mantiene en un valor muy cercano al  del trimestre anterior, y se ubica muy próximo a la meta programada (1.6% por arriba de la meta), gracias a que se ha ido recuperando la programación de cirugía ginecológica, la cual disminuyó de forma importante sobre todo en la 1a. mitad del año por la pandemia por COVID-19.  149 La proporción de mujeres con un IMC de 30 o mayor  es de 38.4% con respecto del total de egresos de mujeres, es decir 8.2% por arriba de la meta programada, lo cual se relaciona con la situación pandemia que ha obligado a las personas a permanecer más tiempo resguardas en casa con lo que se ha propiciado mayor inactividad y menor apego a una dieta saludable. Adicionalmente el indicador se ve afectado al alza debido a que se ha registrado menor número de egresos hospitalarios que los esperado, también como consecuencia de la pandemia.    168 El valor porcentual de este indicador disminuyó en 33%, sin embargo las variables 1 y 2, resultaron a la alza en 10% y 66.1% respectivamente, en virtud de que de las 1,958 pacientes que se tenían programadas para que acudieran a solicitar cita de valoración, se presentaron 3,252 y de estas pacientes, únicamente se aceptaron a 2116, esto se debe al cierre temporal de algunos servicios por la pandemia por COVID 19.  
</t>
    </r>
    <r>
      <rPr>
        <b/>
        <sz val="10"/>
        <rFont val="Montserrat"/>
      </rPr>
      <t>UR:</t>
    </r>
    <r>
      <rPr>
        <sz val="10"/>
        <rFont val="Montserrat"/>
      </rPr>
      <t xml:space="preserve"> NBV
El indicador Porcentaje de mujeres con diagnóstico de cáncer cumplió con la meta programada.;  La diferencia de avance del indicador: Porcentaje de Presupuesto Federal institucional ejercido en la adquisición de medicinas y productos farmacéuticos, obedece a que por instrucciones de la CCINSAHE, se llevó a cabo el procedimiento de compras consolidadas de medicamentos y material de curación a través de la UNOPS; por lo que se realizó una transferencia de recursos al FONSABI de esa clave y otras claves presupuestarias para dicho procedimiento.
</t>
    </r>
    <r>
      <rPr>
        <b/>
        <sz val="10"/>
        <rFont val="Montserrat"/>
      </rPr>
      <t>UR:</t>
    </r>
    <r>
      <rPr>
        <sz val="10"/>
        <rFont val="Montserrat"/>
      </rPr>
      <t xml:space="preserve"> NBB
Durante el período de enero  a septiembre de 2021, se alcanzó un cumplimiento del indicador Porcentaje de pacientes mujeres atendidas en hospitalización, del 99.9 por ciento con respecto a la meta programada del 53.0 por ciento; al lograrse que el 52.99 por ciento (2,182) pacientes mujeres se atendieran en el área de hospitalización en relación a los 4,117 pacientes atendidos en esta área.    Las pacientes femeninas que egresaron fueron de los siguientes servicios: 881 de Cirugía, 208 de Pediatría; 409 de Medicina Interna y 684 de Ginecobstetricia.      Durante este periodo disminuyó la demanda de pacientes mujeres para ser atendidas en hospitalización de 3,218 programadas a 2,182 pacientes mujeres que requirieron el servicio de hospitalización, debido a que durante el mes de enero y hasta el 15 de febrero estuvieron suspendidas las cirugías programadas y se están restableciendo paulatinamente, toda vez que el Hospital continua siendo Hospital Híbrido, para hacer frente a la pandemia p;  Durante el período de enero a septiembre de 2021, se alcanzó un cumplimiento del indicador Porcentaje de pacientes mujeres atendidas en Consulta Externa del 91.83 por ciento con respecto a la meta programada del 57 por ciento; al lograrse que se otorgaran 23,688 consultas a pacientes mujeres, 52.34 por ciento de las 23,688 consultas otorgadas en esta área.    La disminución en el total de consultas otorgadas a mujeres (23,688 consultas) con respecto a las programadas (49,165 consultas) se debió al cierre de la Consulta Externa</t>
    </r>
  </si>
  <si>
    <t>UR: 173</t>
  </si>
  <si>
    <t>Dirección General de Formación Continua a Docentes y Directivos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</si>
</sst>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00"/>
    <numFmt numFmtId="167" formatCode="_-* #,##0_-;\-* #,##0_-;_-* &quot;-&quot;??_-;_-@_-"/>
    <numFmt numFmtId="168" formatCode="_-* #,##0.0_-;\-* #,##0.0_-;_-* &quot;-&quot;??_-;_-@_-"/>
  </numFmts>
  <fonts count="36">
    <font>
      <sz val="10"/>
      <name val="Soberana Sans"/>
      <family val="2"/>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Montserrat"/>
    </font>
    <font>
      <b/>
      <sz val="11"/>
      <name val="Montserrat"/>
    </font>
    <font>
      <sz val="10"/>
      <name val="Soberana Sans"/>
      <family val="2"/>
    </font>
    <font>
      <sz val="11"/>
      <color theme="1"/>
      <name val="Montserrat"/>
    </font>
    <font>
      <sz val="10"/>
      <color indexed="8"/>
      <name val="Montserrat"/>
    </font>
    <font>
      <b/>
      <sz val="10"/>
      <color indexed="8"/>
      <name val="Montserrat"/>
    </font>
    <font>
      <b/>
      <sz val="11"/>
      <color theme="0"/>
      <name val="Montserrat"/>
    </font>
    <font>
      <b/>
      <sz val="12"/>
      <color indexed="23"/>
      <name val="Montserrat"/>
    </font>
    <font>
      <sz val="12"/>
      <color theme="0"/>
      <name val="Montserrat"/>
    </font>
    <font>
      <sz val="10"/>
      <color theme="1"/>
      <name val="Montserrat"/>
    </font>
    <font>
      <sz val="10"/>
      <name val="Montserrat"/>
    </font>
    <font>
      <sz val="9"/>
      <color theme="1"/>
      <name val="Montserrat"/>
    </font>
    <font>
      <sz val="7"/>
      <name val="Montserrat"/>
    </font>
    <font>
      <b/>
      <sz val="10"/>
      <name val="Montserrat"/>
    </font>
    <font>
      <b/>
      <sz val="10"/>
      <color indexed="53"/>
      <name val="Montserrat"/>
    </font>
    <font>
      <b/>
      <sz val="10"/>
      <color indexed="9"/>
      <name val="Montserrat"/>
    </font>
    <font>
      <sz val="9"/>
      <name val="Montserrat"/>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s>
  <borders count="8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969696"/>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969696"/>
      </top>
      <bottom/>
      <diagonal/>
    </border>
    <border>
      <left/>
      <right style="thick">
        <color rgb="FFD8D8D8"/>
      </right>
      <top style="thick">
        <color rgb="FFD8D8D8"/>
      </top>
      <bottom style="thick">
        <color rgb="FFD8D8D8"/>
      </bottom>
      <diagonal/>
    </border>
    <border>
      <left/>
      <right/>
      <top style="thick">
        <color rgb="FFD8D8D8"/>
      </top>
      <bottom style="thick">
        <color rgb="FFD8D8D8"/>
      </bottom>
      <diagonal/>
    </border>
    <border>
      <left style="medium">
        <color auto="1"/>
      </left>
      <right/>
      <top/>
      <bottom/>
      <diagonal/>
    </border>
    <border>
      <left/>
      <right style="medium">
        <color auto="1"/>
      </right>
      <top/>
      <bottom/>
      <diagonal/>
    </border>
    <border>
      <left/>
      <right/>
      <top/>
      <bottom style="medium">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style="medium">
        <color auto="1"/>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style="medium">
        <color auto="1"/>
      </right>
      <top/>
      <bottom style="medium">
        <color rgb="FF808080"/>
      </bottom>
      <diagonal/>
    </border>
    <border>
      <left/>
      <right/>
      <top/>
      <bottom style="medium">
        <color rgb="FF808080"/>
      </bottom>
      <diagonal/>
    </border>
    <border>
      <left style="medium">
        <color auto="1"/>
      </left>
      <right/>
      <top style="thick">
        <color rgb="FF969696"/>
      </top>
      <bottom style="medium">
        <color rgb="FF808080"/>
      </bottom>
      <diagonal/>
    </border>
    <border>
      <left/>
      <right style="medium">
        <color rgb="FF969696"/>
      </right>
      <top style="thick">
        <color rgb="FF969696"/>
      </top>
      <bottom style="medium">
        <color rgb="FF808080"/>
      </bottom>
      <diagonal/>
    </border>
    <border>
      <left/>
      <right/>
      <top style="thick">
        <color rgb="FF969696"/>
      </top>
      <bottom style="medium">
        <color rgb="FF808080"/>
      </bottom>
      <diagonal/>
    </border>
    <border>
      <left style="medium">
        <color rgb="FF969696"/>
      </left>
      <right/>
      <top/>
      <bottom style="medium">
        <color rgb="FF969696"/>
      </bottom>
      <diagonal/>
    </border>
    <border>
      <left/>
      <right style="medium">
        <color auto="1"/>
      </right>
      <top/>
      <bottom style="medium">
        <color rgb="FF969696"/>
      </bottom>
      <diagonal/>
    </border>
    <border>
      <left/>
      <right/>
      <top/>
      <bottom style="medium">
        <color rgb="FF969696"/>
      </bottom>
      <diagonal/>
    </border>
    <border>
      <left/>
      <right/>
      <top style="medium">
        <color rgb="FF808080"/>
      </top>
      <bottom/>
      <diagonal/>
    </border>
    <border>
      <left style="medium">
        <color auto="1"/>
      </left>
      <right/>
      <top style="medium">
        <color rgb="FF808080"/>
      </top>
      <bottom/>
      <diagonal/>
    </border>
    <border>
      <left style="medium">
        <color auto="1"/>
      </left>
      <right/>
      <top/>
      <bottom style="medium">
        <color auto="1"/>
      </bottom>
      <diagonal/>
    </border>
    <border>
      <left/>
      <right/>
      <top/>
      <bottom style="medium">
        <color auto="1"/>
      </bottom>
      <diagonal/>
    </border>
    <border>
      <left/>
      <right style="medium">
        <color rgb="FF969696"/>
      </right>
      <top style="medium">
        <color rgb="FF808080"/>
      </top>
      <bottom/>
      <diagonal/>
    </border>
    <border>
      <left/>
      <right style="medium">
        <color rgb="FF969696"/>
      </right>
      <top/>
      <bottom style="medium">
        <color auto="1"/>
      </bottom>
      <diagonal/>
    </border>
    <border>
      <left style="medium">
        <color rgb="FF969696"/>
      </left>
      <right/>
      <top style="medium">
        <color rgb="FF969696"/>
      </top>
      <bottom/>
      <diagonal/>
    </border>
    <border>
      <left style="medium">
        <color rgb="FF969696"/>
      </left>
      <right/>
      <top/>
      <bottom style="medium">
        <color auto="1"/>
      </bottom>
      <diagonal/>
    </border>
    <border>
      <left/>
      <right/>
      <top style="medium">
        <color rgb="FF969696"/>
      </top>
      <bottom/>
      <diagonal/>
    </border>
    <border>
      <left/>
      <right style="medium">
        <color auto="1"/>
      </right>
      <top style="medium">
        <color rgb="FF969696"/>
      </top>
      <bottom style="medium">
        <color auto="1"/>
      </bottom>
      <diagonal/>
    </border>
    <border>
      <left/>
      <right style="medium">
        <color auto="1"/>
      </right>
      <top style="medium">
        <color rgb="FF969696"/>
      </top>
      <bottom/>
      <diagonal/>
    </border>
    <border>
      <left/>
      <right style="medium">
        <color auto="1"/>
      </right>
      <top/>
      <bottom style="medium">
        <color auto="1"/>
      </bottom>
      <diagonal/>
    </border>
    <border>
      <left/>
      <right style="thick">
        <color rgb="FFB2B2B2"/>
      </right>
      <top style="thick">
        <color rgb="FF969696"/>
      </top>
      <bottom/>
      <diagonal/>
    </border>
    <border>
      <left/>
      <right style="thick">
        <color rgb="FFB2B2B2"/>
      </right>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style="medium">
        <color auto="1"/>
      </right>
      <top/>
      <bottom style="thin">
        <color rgb="FFD8D8D8"/>
      </bottom>
      <diagonal/>
    </border>
    <border>
      <left/>
      <right/>
      <top/>
      <bottom style="thin">
        <color rgb="FFD8D8D8"/>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thick">
        <color rgb="FF969696"/>
      </top>
      <bottom/>
      <diagonal/>
    </border>
    <border>
      <left style="medium">
        <color auto="1"/>
      </left>
      <right/>
      <top style="thick">
        <color rgb="FF969696"/>
      </top>
      <bottom/>
      <diagonal/>
    </border>
    <border>
      <left/>
      <right style="medium">
        <color auto="1"/>
      </right>
      <top/>
      <bottom style="thin">
        <color rgb="FFD8D8D8"/>
      </bottom>
      <diagonal/>
    </border>
    <border>
      <left style="medium">
        <color auto="1"/>
      </left>
      <right/>
      <top/>
      <bottom style="thin">
        <color rgb="FFD8D8D8"/>
      </bottom>
      <diagonal/>
    </border>
    <border>
      <left/>
      <right style="medium">
        <color auto="1"/>
      </right>
      <top style="medium">
        <color rgb="FFD8D8D8"/>
      </top>
      <bottom style="thin">
        <color auto="1"/>
      </bottom>
      <diagonal/>
    </border>
    <border>
      <left/>
      <right/>
      <top style="medium">
        <color rgb="FFD8D8D8"/>
      </top>
      <bottom style="thin">
        <color auto="1"/>
      </bottom>
      <diagonal/>
    </border>
    <border>
      <left style="medium">
        <color auto="1"/>
      </left>
      <right/>
      <top style="medium">
        <color rgb="FFD8D8D8"/>
      </top>
      <bottom style="thin">
        <color auto="1"/>
      </bottom>
      <diagonal/>
    </border>
    <border>
      <left/>
      <right style="medium">
        <color auto="1"/>
      </right>
      <top/>
      <bottom style="thin">
        <color auto="1"/>
      </bottom>
      <diagonal/>
    </border>
    <border>
      <left style="medium">
        <color auto="1"/>
      </left>
      <right/>
      <top/>
      <bottom style="medium">
        <color rgb="FFD8D8D8"/>
      </bottom>
      <diagonal/>
    </border>
    <border>
      <left/>
      <right style="medium">
        <color auto="1"/>
      </right>
      <top style="medium">
        <color rgb="FF969696"/>
      </top>
      <bottom style="medium">
        <color auto="1"/>
      </bottom>
      <diagonal/>
    </border>
    <border>
      <left/>
      <right style="thick">
        <color rgb="FFB2B2B2"/>
      </right>
      <top/>
      <bottom style="medium">
        <color auto="1"/>
      </bottom>
      <diagonal/>
    </border>
    <border>
      <left/>
      <right style="medium">
        <color auto="1"/>
      </right>
      <top/>
      <bottom style="medium">
        <color rgb="FF969696"/>
      </bottom>
      <diagonal/>
    </border>
    <border>
      <left/>
      <right style="medium">
        <color auto="1"/>
      </right>
      <top/>
      <bottom/>
      <diagonal/>
    </border>
    <border>
      <left style="medium">
        <color auto="1"/>
      </left>
      <right/>
      <top/>
      <bottom/>
      <diagonal/>
    </border>
    <border>
      <left style="medium">
        <color rgb="FF969696"/>
      </left>
      <right/>
      <top/>
      <bottom style="medium">
        <color auto="1"/>
      </bottom>
      <diagonal/>
    </border>
    <border>
      <left/>
      <right style="medium">
        <color rgb="FF969696"/>
      </right>
      <top/>
      <bottom style="medium">
        <color auto="1"/>
      </bottom>
      <diagonal/>
    </border>
    <border>
      <left/>
      <right style="medium">
        <color auto="1"/>
      </right>
      <top style="medium">
        <color rgb="FF969696"/>
      </top>
      <bottom/>
      <diagonal/>
    </border>
    <border>
      <left style="medium">
        <color auto="1"/>
      </left>
      <right/>
      <top style="medium">
        <color rgb="FF808080"/>
      </top>
      <bottom/>
      <diagonal/>
    </border>
    <border>
      <left style="medium">
        <color auto="1"/>
      </left>
      <right/>
      <top style="thick">
        <color rgb="FF969696"/>
      </top>
      <bottom style="medium">
        <color rgb="FF808080"/>
      </bottom>
      <diagonal/>
    </border>
    <border>
      <left/>
      <right style="medium">
        <color auto="1"/>
      </right>
      <top/>
      <bottom style="medium">
        <color rgb="FF808080"/>
      </bottom>
      <diagonal/>
    </border>
    <border>
      <left style="medium">
        <color auto="1"/>
      </left>
      <right/>
      <top/>
      <bottom style="medium">
        <color rgb="FF808080"/>
      </bottom>
      <diagonal/>
    </border>
    <border>
      <left/>
      <right/>
      <top style="medium">
        <color theme="0" tint="-0.499984740745262"/>
      </top>
      <bottom style="medium">
        <color theme="0" tint="-0.499984740745262"/>
      </bottom>
      <diagonal/>
    </border>
    <border>
      <left/>
      <right/>
      <top/>
      <bottom style="medium">
        <color theme="0" tint="-0.499984740745262"/>
      </bottom>
      <diagonal/>
    </border>
    <border>
      <left/>
      <right/>
      <top/>
      <bottom style="thin">
        <color theme="0"/>
      </bottom>
      <diagonal/>
    </border>
    <border>
      <left/>
      <right/>
      <top/>
      <bottom style="thick">
        <color theme="0" tint="-0.499984740745262"/>
      </bottom>
      <diagonal/>
    </border>
    <border>
      <left/>
      <right/>
      <top style="medium">
        <color theme="0" tint="-0.499984740745262"/>
      </top>
      <bottom/>
      <diagonal/>
    </border>
    <border>
      <left/>
      <right/>
      <top style="thin">
        <color theme="0"/>
      </top>
      <bottom style="thin">
        <color theme="0"/>
      </bottom>
      <diagonal/>
    </border>
    <border>
      <left/>
      <right/>
      <top style="thin">
        <color theme="0"/>
      </top>
      <bottom/>
      <diagonal/>
    </border>
  </borders>
  <cellStyleXfs count="46">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 fillId="0" borderId="0"/>
    <xf numFmtId="43" fontId="21" fillId="0" borderId="0" applyFont="0" applyFill="0" applyBorder="0" applyAlignment="0" applyProtection="0"/>
    <xf numFmtId="0" fontId="1" fillId="0" borderId="0"/>
    <xf numFmtId="43" fontId="21" fillId="0" borderId="0" applyFont="0" applyFill="0" applyBorder="0" applyAlignment="0" applyProtection="0"/>
  </cellStyleXfs>
  <cellXfs count="253">
    <xf numFmtId="0" fontId="0" fillId="0" borderId="0" xfId="0"/>
    <xf numFmtId="0" fontId="22" fillId="0" borderId="0" xfId="42" applyFont="1"/>
    <xf numFmtId="0" fontId="22" fillId="0" borderId="0" xfId="42" applyFont="1" applyAlignment="1">
      <alignment horizontal="right"/>
    </xf>
    <xf numFmtId="3" fontId="22" fillId="0" borderId="0" xfId="42" applyNumberFormat="1" applyFont="1"/>
    <xf numFmtId="0" fontId="23" fillId="37" borderId="35" xfId="42" applyFont="1" applyFill="1" applyBorder="1" applyAlignment="1">
      <alignment horizontal="center" vertical="center" wrapText="1"/>
    </xf>
    <xf numFmtId="0" fontId="23" fillId="0" borderId="0" xfId="42" applyFont="1"/>
    <xf numFmtId="0" fontId="23" fillId="38" borderId="35" xfId="42" applyFont="1" applyFill="1" applyBorder="1" applyAlignment="1">
      <alignment horizontal="center" vertical="center" wrapText="1"/>
    </xf>
    <xf numFmtId="0" fontId="23" fillId="38" borderId="35" xfId="42" applyFont="1" applyFill="1" applyBorder="1" applyAlignment="1">
      <alignment vertical="top" wrapText="1"/>
    </xf>
    <xf numFmtId="3" fontId="23" fillId="38" borderId="35" xfId="42" applyNumberFormat="1" applyFont="1" applyFill="1" applyBorder="1" applyAlignment="1">
      <alignment vertical="top"/>
    </xf>
    <xf numFmtId="3" fontId="23" fillId="37" borderId="0" xfId="42" applyNumberFormat="1" applyFont="1" applyFill="1" applyAlignment="1">
      <alignment horizontal="center"/>
    </xf>
    <xf numFmtId="3" fontId="23" fillId="38" borderId="0" xfId="42" applyNumberFormat="1" applyFont="1" applyFill="1" applyAlignment="1">
      <alignment horizontal="center"/>
    </xf>
    <xf numFmtId="0" fontId="23" fillId="38" borderId="0" xfId="42" applyFont="1" applyFill="1" applyAlignment="1">
      <alignment vertical="top" wrapText="1"/>
    </xf>
    <xf numFmtId="3" fontId="23" fillId="38" borderId="0" xfId="42" applyNumberFormat="1" applyFont="1" applyFill="1" applyAlignment="1">
      <alignment vertical="top"/>
    </xf>
    <xf numFmtId="166" fontId="23" fillId="38" borderId="0" xfId="42" applyNumberFormat="1" applyFont="1" applyFill="1" applyAlignment="1">
      <alignment vertical="top"/>
    </xf>
    <xf numFmtId="3" fontId="24" fillId="38" borderId="0" xfId="42" applyNumberFormat="1" applyFont="1" applyFill="1" applyAlignment="1">
      <alignment horizontal="center" vertical="center"/>
    </xf>
    <xf numFmtId="1" fontId="24" fillId="38" borderId="0" xfId="42" applyNumberFormat="1" applyFont="1" applyFill="1" applyAlignment="1">
      <alignment horizontal="center" vertical="center"/>
    </xf>
    <xf numFmtId="3" fontId="24" fillId="38" borderId="0" xfId="42" applyNumberFormat="1" applyFont="1" applyFill="1" applyAlignment="1">
      <alignment vertical="center"/>
    </xf>
    <xf numFmtId="0" fontId="22" fillId="0" borderId="0" xfId="42" applyFont="1" applyAlignment="1">
      <alignment vertical="center"/>
    </xf>
    <xf numFmtId="0" fontId="25" fillId="0" borderId="82" xfId="42" applyFont="1" applyBorder="1" applyAlignment="1">
      <alignment horizontal="center" vertical="center"/>
    </xf>
    <xf numFmtId="0" fontId="25" fillId="0" borderId="82" xfId="42" applyFont="1" applyBorder="1" applyAlignment="1">
      <alignment horizontal="center" vertical="center" wrapText="1"/>
    </xf>
    <xf numFmtId="0" fontId="22" fillId="0" borderId="0" xfId="42" applyFont="1" applyAlignment="1">
      <alignment horizontal="center" vertical="center"/>
    </xf>
    <xf numFmtId="0" fontId="25" fillId="0" borderId="83" xfId="42" applyFont="1" applyBorder="1" applyAlignment="1">
      <alignment horizontal="center" vertical="center"/>
    </xf>
    <xf numFmtId="0" fontId="25" fillId="0" borderId="83" xfId="42" applyFont="1" applyBorder="1" applyAlignment="1">
      <alignment horizontal="center" vertical="center" wrapText="1"/>
    </xf>
    <xf numFmtId="0" fontId="25" fillId="36" borderId="0" xfId="42" applyFont="1" applyFill="1" applyAlignment="1">
      <alignment horizontal="center" vertical="center" wrapText="1"/>
    </xf>
    <xf numFmtId="0" fontId="25" fillId="36" borderId="0" xfId="42" applyFont="1" applyFill="1" applyAlignment="1">
      <alignment horizontal="center"/>
    </xf>
    <xf numFmtId="0" fontId="20" fillId="0" borderId="0" xfId="42" applyFont="1" applyAlignment="1">
      <alignment horizontal="center" vertical="center" wrapText="1"/>
    </xf>
    <xf numFmtId="0" fontId="26" fillId="0" borderId="0" xfId="42" applyFont="1" applyAlignment="1">
      <alignment vertical="center"/>
    </xf>
    <xf numFmtId="167" fontId="22" fillId="0" borderId="0" xfId="43" applyNumberFormat="1" applyFont="1" applyBorder="1"/>
    <xf numFmtId="168" fontId="22" fillId="0" borderId="0" xfId="43" applyNumberFormat="1" applyFont="1" applyBorder="1"/>
    <xf numFmtId="0" fontId="19" fillId="0" borderId="0" xfId="42" applyFont="1"/>
    <xf numFmtId="167" fontId="19" fillId="0" borderId="0" xfId="43" applyNumberFormat="1" applyFont="1" applyBorder="1"/>
    <xf numFmtId="0" fontId="19" fillId="0" borderId="0" xfId="42" applyFont="1" applyAlignment="1">
      <alignment horizontal="right"/>
    </xf>
    <xf numFmtId="168" fontId="19" fillId="0" borderId="0" xfId="43" applyNumberFormat="1" applyFont="1" applyBorder="1"/>
    <xf numFmtId="0" fontId="28" fillId="0" borderId="0" xfId="44" applyFont="1"/>
    <xf numFmtId="168" fontId="30" fillId="0" borderId="0" xfId="43" applyNumberFormat="1" applyFont="1" applyBorder="1"/>
    <xf numFmtId="165" fontId="23" fillId="38" borderId="85" xfId="42" applyNumberFormat="1" applyFont="1" applyFill="1" applyBorder="1" applyAlignment="1">
      <alignment vertical="center"/>
    </xf>
    <xf numFmtId="3" fontId="23" fillId="38" borderId="85" xfId="42" applyNumberFormat="1" applyFont="1" applyFill="1" applyBorder="1" applyAlignment="1">
      <alignment vertical="center"/>
    </xf>
    <xf numFmtId="3" fontId="23" fillId="38" borderId="85" xfId="42" applyNumberFormat="1" applyFont="1" applyFill="1" applyBorder="1" applyAlignment="1">
      <alignment horizontal="center"/>
    </xf>
    <xf numFmtId="0" fontId="23" fillId="38" borderId="85" xfId="42" applyFont="1" applyFill="1" applyBorder="1" applyAlignment="1">
      <alignment vertical="top" wrapText="1"/>
    </xf>
    <xf numFmtId="3" fontId="23" fillId="38" borderId="85" xfId="42" applyNumberFormat="1" applyFont="1" applyFill="1" applyBorder="1" applyAlignment="1">
      <alignment vertical="top"/>
    </xf>
    <xf numFmtId="165" fontId="23" fillId="38" borderId="0" xfId="42" applyNumberFormat="1" applyFont="1" applyFill="1" applyAlignment="1">
      <alignment vertical="center"/>
    </xf>
    <xf numFmtId="3" fontId="23" fillId="38" borderId="0" xfId="42" applyNumberFormat="1" applyFont="1" applyFill="1" applyAlignment="1">
      <alignment vertical="center"/>
    </xf>
    <xf numFmtId="165" fontId="23" fillId="38" borderId="0" xfId="42" applyNumberFormat="1" applyFont="1" applyFill="1" applyAlignment="1">
      <alignment horizontal="right" vertical="center"/>
    </xf>
    <xf numFmtId="3" fontId="29" fillId="38" borderId="0" xfId="42" applyNumberFormat="1" applyFont="1" applyFill="1" applyAlignment="1">
      <alignment horizontal="center"/>
    </xf>
    <xf numFmtId="168" fontId="31" fillId="38" borderId="0" xfId="43" applyNumberFormat="1" applyFont="1" applyFill="1" applyBorder="1" applyAlignment="1">
      <alignment vertical="top" wrapText="1"/>
    </xf>
    <xf numFmtId="165" fontId="24" fillId="38" borderId="0" xfId="42" applyNumberFormat="1" applyFont="1" applyFill="1" applyAlignment="1">
      <alignment vertical="center"/>
    </xf>
    <xf numFmtId="0" fontId="22" fillId="0" borderId="82" xfId="42" applyFont="1" applyBorder="1"/>
    <xf numFmtId="0" fontId="22" fillId="0" borderId="82" xfId="42" applyFont="1" applyBorder="1" applyAlignment="1">
      <alignment horizontal="right"/>
    </xf>
    <xf numFmtId="167" fontId="22" fillId="0" borderId="0" xfId="43" applyNumberFormat="1" applyFont="1" applyFill="1" applyBorder="1"/>
    <xf numFmtId="168" fontId="22" fillId="0" borderId="0" xfId="43" applyNumberFormat="1" applyFont="1" applyFill="1" applyBorder="1"/>
    <xf numFmtId="0" fontId="25" fillId="0" borderId="83" xfId="42" applyFont="1" applyBorder="1" applyAlignment="1">
      <alignment horizontal="center"/>
    </xf>
    <xf numFmtId="167" fontId="22" fillId="0" borderId="0" xfId="43" applyNumberFormat="1" applyFont="1" applyBorder="1" applyAlignment="1">
      <alignment vertical="center"/>
    </xf>
    <xf numFmtId="168" fontId="22" fillId="0" borderId="0" xfId="43" applyNumberFormat="1" applyFont="1" applyBorder="1" applyAlignment="1">
      <alignment vertical="center"/>
    </xf>
    <xf numFmtId="0" fontId="29" fillId="0" borderId="0" xfId="0" applyFont="1" applyAlignment="1">
      <alignment horizontal="center"/>
    </xf>
    <xf numFmtId="0" fontId="29" fillId="0" borderId="0" xfId="0" applyFont="1"/>
    <xf numFmtId="0" fontId="32" fillId="0" borderId="74" xfId="0" applyFont="1" applyBorder="1" applyAlignment="1">
      <alignment vertical="top" wrapText="1"/>
    </xf>
    <xf numFmtId="0" fontId="32" fillId="0" borderId="0" xfId="0" applyFont="1" applyAlignment="1">
      <alignment vertical="top" wrapText="1"/>
    </xf>
    <xf numFmtId="0" fontId="29" fillId="0" borderId="0" xfId="0" applyFont="1" applyAlignment="1">
      <alignment horizontal="right" vertical="top" wrapText="1"/>
    </xf>
    <xf numFmtId="0" fontId="23" fillId="34" borderId="12" xfId="0" applyFont="1" applyFill="1" applyBorder="1" applyAlignment="1">
      <alignment horizontal="centerContinuous" vertical="center"/>
    </xf>
    <xf numFmtId="0" fontId="23" fillId="34" borderId="12" xfId="0" applyFont="1" applyFill="1" applyBorder="1" applyAlignment="1">
      <alignment horizontal="centerContinuous" vertical="center" wrapText="1"/>
    </xf>
    <xf numFmtId="0" fontId="23" fillId="34" borderId="13" xfId="0" applyFont="1" applyFill="1" applyBorder="1" applyAlignment="1">
      <alignment horizontal="centerContinuous" vertical="center" wrapText="1"/>
    </xf>
    <xf numFmtId="164" fontId="29" fillId="0" borderId="0" xfId="0" applyNumberFormat="1" applyFont="1" applyAlignment="1">
      <alignment vertical="top" wrapText="1"/>
    </xf>
    <xf numFmtId="0" fontId="33" fillId="0" borderId="0" xfId="0" applyFont="1" applyAlignment="1">
      <alignment vertical="top" wrapText="1"/>
    </xf>
    <xf numFmtId="0" fontId="29" fillId="0" borderId="0" xfId="0" applyFont="1" applyAlignment="1">
      <alignment vertical="top" wrapText="1"/>
    </xf>
    <xf numFmtId="3" fontId="32" fillId="0" borderId="0" xfId="0" applyNumberFormat="1" applyFont="1"/>
    <xf numFmtId="3" fontId="29" fillId="0" borderId="0" xfId="0" applyNumberFormat="1" applyFont="1" applyAlignment="1">
      <alignment vertical="top" wrapText="1"/>
    </xf>
    <xf numFmtId="0" fontId="23" fillId="33" borderId="0" xfId="0" applyFont="1" applyFill="1" applyAlignment="1">
      <alignment vertical="center"/>
    </xf>
    <xf numFmtId="0" fontId="34" fillId="33" borderId="0" xfId="0" applyFont="1" applyFill="1" applyAlignment="1">
      <alignment vertical="center"/>
    </xf>
    <xf numFmtId="0" fontId="33" fillId="0" borderId="0" xfId="0" applyFont="1"/>
    <xf numFmtId="0" fontId="24" fillId="34" borderId="11" xfId="0" applyFont="1" applyFill="1" applyBorder="1" applyAlignment="1">
      <alignment horizontal="centerContinuous" vertical="center"/>
    </xf>
    <xf numFmtId="0" fontId="32" fillId="0" borderId="14" xfId="0" applyFont="1" applyBorder="1" applyAlignment="1">
      <alignment vertical="center" wrapText="1"/>
    </xf>
    <xf numFmtId="0" fontId="32" fillId="0" borderId="15" xfId="0" applyFont="1" applyBorder="1" applyAlignment="1">
      <alignment horizontal="center" vertical="center" wrapText="1"/>
    </xf>
    <xf numFmtId="165" fontId="29" fillId="0" borderId="0" xfId="0" applyNumberFormat="1" applyFont="1" applyAlignment="1">
      <alignment vertical="center"/>
    </xf>
    <xf numFmtId="0" fontId="32" fillId="0" borderId="20" xfId="0" applyFont="1" applyBorder="1" applyAlignment="1">
      <alignment vertical="top" wrapText="1"/>
    </xf>
    <xf numFmtId="0" fontId="29" fillId="0" borderId="0" xfId="0" applyFont="1" applyAlignment="1">
      <alignment horizontal="center" vertical="top" wrapText="1"/>
    </xf>
    <xf numFmtId="0" fontId="33" fillId="0" borderId="20" xfId="0" applyFont="1" applyBorder="1" applyAlignment="1">
      <alignment vertical="top" wrapText="1"/>
    </xf>
    <xf numFmtId="0" fontId="24" fillId="0" borderId="23" xfId="0" applyFont="1" applyBorder="1" applyAlignment="1">
      <alignment horizontal="center" vertical="center" wrapText="1"/>
    </xf>
    <xf numFmtId="3" fontId="29" fillId="0" borderId="23" xfId="0" applyNumberFormat="1" applyFont="1" applyBorder="1" applyAlignment="1">
      <alignment horizontal="center" vertical="center" wrapText="1"/>
    </xf>
    <xf numFmtId="0" fontId="32" fillId="0" borderId="24" xfId="0" applyFont="1" applyBorder="1" applyAlignment="1">
      <alignment horizontal="justify" vertical="center"/>
    </xf>
    <xf numFmtId="0" fontId="29" fillId="0" borderId="17" xfId="0" applyFont="1" applyBorder="1" applyAlignment="1">
      <alignment vertical="top" wrapText="1"/>
    </xf>
    <xf numFmtId="0" fontId="32" fillId="0" borderId="17" xfId="0" applyFont="1" applyBorder="1" applyAlignment="1">
      <alignment vertical="top" wrapText="1"/>
    </xf>
    <xf numFmtId="0" fontId="32" fillId="0" borderId="27" xfId="0" applyFont="1" applyBorder="1" applyAlignment="1">
      <alignment horizontal="justify" vertical="top" wrapText="1"/>
    </xf>
    <xf numFmtId="164" fontId="29" fillId="0" borderId="0" xfId="0" applyNumberFormat="1" applyFont="1" applyAlignment="1">
      <alignment horizontal="center" vertical="center" wrapText="1"/>
    </xf>
    <xf numFmtId="0" fontId="29" fillId="0" borderId="21" xfId="0" applyFont="1" applyBorder="1" applyAlignment="1">
      <alignment horizontal="center" vertical="center" wrapText="1"/>
    </xf>
    <xf numFmtId="0" fontId="32" fillId="35" borderId="35" xfId="0" applyFont="1" applyFill="1" applyBorder="1" applyAlignment="1">
      <alignment vertical="center" wrapText="1"/>
    </xf>
    <xf numFmtId="0" fontId="32" fillId="35" borderId="35" xfId="0" applyFont="1" applyFill="1" applyBorder="1" applyAlignment="1">
      <alignment horizontal="center" vertical="center" wrapText="1"/>
    </xf>
    <xf numFmtId="0" fontId="32" fillId="35" borderId="39" xfId="0" applyFont="1" applyFill="1" applyBorder="1" applyAlignment="1">
      <alignment horizontal="center" vertical="center" wrapText="1"/>
    </xf>
    <xf numFmtId="0" fontId="32" fillId="35" borderId="45" xfId="0" applyFont="1" applyFill="1" applyBorder="1" applyAlignment="1">
      <alignment horizontal="center" vertical="center" wrapText="1"/>
    </xf>
    <xf numFmtId="0" fontId="32" fillId="0" borderId="22" xfId="0" applyFont="1" applyBorder="1" applyAlignment="1">
      <alignment horizontal="justify" vertical="top" wrapText="1"/>
    </xf>
    <xf numFmtId="0" fontId="29" fillId="0" borderId="22" xfId="0" applyFont="1" applyBorder="1" applyAlignment="1">
      <alignment vertical="top" wrapText="1"/>
    </xf>
    <xf numFmtId="4" fontId="29" fillId="0" borderId="22" xfId="0" applyNumberFormat="1" applyFont="1" applyBorder="1" applyAlignment="1">
      <alignment vertical="top" wrapText="1"/>
    </xf>
    <xf numFmtId="4" fontId="29" fillId="0" borderId="22" xfId="0" applyNumberFormat="1" applyFont="1" applyBorder="1" applyAlignment="1">
      <alignment horizontal="center" vertical="top" wrapText="1"/>
    </xf>
    <xf numFmtId="0" fontId="29" fillId="0" borderId="51" xfId="0" applyFont="1" applyBorder="1" applyAlignment="1">
      <alignment horizontal="center" vertical="top" wrapText="1"/>
    </xf>
    <xf numFmtId="0" fontId="32" fillId="0" borderId="53" xfId="0" applyFont="1" applyBorder="1" applyAlignment="1">
      <alignment horizontal="justify" vertical="top" wrapText="1"/>
    </xf>
    <xf numFmtId="0" fontId="29" fillId="0" borderId="53" xfId="0" applyFont="1" applyBorder="1" applyAlignment="1">
      <alignment vertical="top" wrapText="1"/>
    </xf>
    <xf numFmtId="4" fontId="29" fillId="0" borderId="53" xfId="0" applyNumberFormat="1" applyFont="1" applyBorder="1" applyAlignment="1">
      <alignment vertical="top" wrapText="1"/>
    </xf>
    <xf numFmtId="4" fontId="29" fillId="0" borderId="53" xfId="0" applyNumberFormat="1" applyFont="1" applyBorder="1" applyAlignment="1">
      <alignment horizontal="center" vertical="top" wrapText="1"/>
    </xf>
    <xf numFmtId="0" fontId="29" fillId="0" borderId="54" xfId="0" applyFont="1" applyBorder="1" applyAlignment="1">
      <alignment horizontal="center" vertical="top" wrapText="1"/>
    </xf>
    <xf numFmtId="0" fontId="33" fillId="0" borderId="74" xfId="0" applyFont="1" applyBorder="1" applyAlignment="1">
      <alignment vertical="top" wrapText="1"/>
    </xf>
    <xf numFmtId="0" fontId="32" fillId="0" borderId="81" xfId="0" applyFont="1" applyBorder="1" applyAlignment="1">
      <alignment horizontal="justify" vertical="top" wrapText="1"/>
    </xf>
    <xf numFmtId="0" fontId="29" fillId="0" borderId="73" xfId="0" applyFont="1" applyBorder="1" applyAlignment="1">
      <alignment horizontal="center" vertical="center" wrapText="1"/>
    </xf>
    <xf numFmtId="0" fontId="32" fillId="35" borderId="59" xfId="0" applyFont="1" applyFill="1" applyBorder="1" applyAlignment="1">
      <alignment horizontal="center" vertical="center" wrapText="1"/>
    </xf>
    <xf numFmtId="0" fontId="32" fillId="35" borderId="70" xfId="0" applyFont="1" applyFill="1" applyBorder="1" applyAlignment="1">
      <alignment horizontal="center" vertical="center" wrapText="1"/>
    </xf>
    <xf numFmtId="0" fontId="29" fillId="0" borderId="68" xfId="0" applyFont="1" applyBorder="1" applyAlignment="1">
      <alignment horizontal="center" vertical="top" wrapText="1"/>
    </xf>
    <xf numFmtId="0" fontId="32" fillId="0" borderId="66" xfId="0" applyFont="1" applyBorder="1" applyAlignment="1">
      <alignment horizontal="justify" vertical="top" wrapText="1"/>
    </xf>
    <xf numFmtId="0" fontId="29" fillId="0" borderId="66" xfId="0" applyFont="1" applyBorder="1" applyAlignment="1">
      <alignment vertical="top" wrapText="1"/>
    </xf>
    <xf numFmtId="4" fontId="29" fillId="0" borderId="66" xfId="0" applyNumberFormat="1" applyFont="1" applyBorder="1" applyAlignment="1">
      <alignment vertical="top" wrapText="1"/>
    </xf>
    <xf numFmtId="4" fontId="29" fillId="0" borderId="66" xfId="0" applyNumberFormat="1" applyFont="1" applyBorder="1" applyAlignment="1">
      <alignment horizontal="center" vertical="top" wrapText="1"/>
    </xf>
    <xf numFmtId="0" fontId="29" fillId="0" borderId="65" xfId="0" applyFont="1" applyBorder="1" applyAlignment="1">
      <alignment horizontal="center" vertical="top" wrapText="1"/>
    </xf>
    <xf numFmtId="4" fontId="29" fillId="0" borderId="66" xfId="0" applyNumberFormat="1" applyFont="1" applyFill="1" applyBorder="1" applyAlignment="1">
      <alignment horizontal="center" vertical="top" wrapText="1"/>
    </xf>
    <xf numFmtId="0" fontId="29" fillId="0" borderId="0" xfId="0" applyNumberFormat="1" applyFont="1" applyFill="1" applyBorder="1" applyAlignment="1" applyProtection="1"/>
    <xf numFmtId="0" fontId="29" fillId="0" borderId="0" xfId="0" applyFont="1" applyFill="1" applyAlignment="1">
      <alignment horizontal="center"/>
    </xf>
    <xf numFmtId="0" fontId="29" fillId="0" borderId="0" xfId="0" applyFont="1" applyFill="1"/>
    <xf numFmtId="0" fontId="29" fillId="0" borderId="0" xfId="0" applyFont="1" applyFill="1" applyAlignment="1">
      <alignment vertical="top" wrapText="1"/>
    </xf>
    <xf numFmtId="0" fontId="32" fillId="0" borderId="14" xfId="0" applyFont="1" applyFill="1" applyBorder="1" applyAlignment="1">
      <alignment vertical="center" wrapText="1"/>
    </xf>
    <xf numFmtId="0" fontId="32" fillId="0" borderId="15" xfId="0" applyFont="1" applyFill="1" applyBorder="1" applyAlignment="1">
      <alignment horizontal="center" vertical="center" wrapText="1"/>
    </xf>
    <xf numFmtId="0" fontId="29" fillId="0" borderId="0" xfId="0" applyFont="1" applyFill="1" applyBorder="1" applyAlignment="1">
      <alignment vertical="top" wrapText="1"/>
    </xf>
    <xf numFmtId="165" fontId="29" fillId="0" borderId="0" xfId="0" applyNumberFormat="1" applyFont="1" applyFill="1" applyBorder="1" applyAlignment="1">
      <alignment vertical="center"/>
    </xf>
    <xf numFmtId="0" fontId="29" fillId="0" borderId="0" xfId="0" applyFont="1" applyBorder="1" applyAlignment="1">
      <alignment horizontal="center" vertical="top" wrapText="1"/>
    </xf>
    <xf numFmtId="0" fontId="29" fillId="0" borderId="0" xfId="0" applyFont="1" applyBorder="1" applyAlignment="1">
      <alignment vertical="top" wrapText="1"/>
    </xf>
    <xf numFmtId="0" fontId="33" fillId="0" borderId="0" xfId="0" applyFont="1" applyBorder="1" applyAlignment="1">
      <alignment vertical="top" wrapText="1"/>
    </xf>
    <xf numFmtId="0" fontId="32" fillId="0" borderId="0" xfId="0" applyFont="1" applyBorder="1" applyAlignment="1">
      <alignment vertical="top" wrapText="1"/>
    </xf>
    <xf numFmtId="164" fontId="29" fillId="0" borderId="0" xfId="0" applyNumberFormat="1" applyFont="1" applyFill="1" applyBorder="1" applyAlignment="1">
      <alignment horizontal="center" vertical="center" wrapText="1"/>
    </xf>
    <xf numFmtId="4" fontId="29" fillId="0" borderId="22" xfId="0" applyNumberFormat="1" applyFont="1" applyFill="1" applyBorder="1" applyAlignment="1">
      <alignment horizontal="center" vertical="top" wrapText="1"/>
    </xf>
    <xf numFmtId="4" fontId="29" fillId="0" borderId="53" xfId="0" applyNumberFormat="1" applyFont="1" applyFill="1" applyBorder="1" applyAlignment="1">
      <alignment horizontal="center" vertical="top" wrapText="1"/>
    </xf>
    <xf numFmtId="0" fontId="24" fillId="38" borderId="0" xfId="42" applyFont="1" applyFill="1" applyAlignment="1">
      <alignment horizontal="left" vertical="center"/>
    </xf>
    <xf numFmtId="0" fontId="27" fillId="36" borderId="0" xfId="42" applyFont="1" applyFill="1" applyAlignment="1">
      <alignment horizontal="center" vertical="center" wrapText="1"/>
    </xf>
    <xf numFmtId="0" fontId="20" fillId="0" borderId="83" xfId="42" applyFont="1" applyBorder="1" applyAlignment="1">
      <alignment horizontal="center" vertical="center" wrapText="1"/>
    </xf>
    <xf numFmtId="0" fontId="25" fillId="36" borderId="84" xfId="42" applyFont="1" applyFill="1" applyBorder="1" applyAlignment="1">
      <alignment horizontal="center" vertical="center"/>
    </xf>
    <xf numFmtId="0" fontId="25" fillId="36" borderId="84" xfId="42" applyFont="1" applyFill="1" applyBorder="1" applyAlignment="1">
      <alignment horizontal="center" vertical="center" wrapText="1"/>
    </xf>
    <xf numFmtId="0" fontId="25" fillId="36" borderId="0" xfId="42" applyFont="1" applyFill="1" applyAlignment="1">
      <alignment horizontal="center" vertical="center"/>
    </xf>
    <xf numFmtId="0" fontId="25" fillId="36" borderId="0" xfId="42" applyFont="1" applyFill="1" applyAlignment="1">
      <alignment horizontal="center" vertical="center" wrapText="1"/>
    </xf>
    <xf numFmtId="0" fontId="29" fillId="0" borderId="0" xfId="44" applyFont="1" applyAlignment="1">
      <alignment horizontal="left" vertical="top" wrapText="1"/>
    </xf>
    <xf numFmtId="0" fontId="20" fillId="0" borderId="0" xfId="42" applyFont="1" applyAlignment="1">
      <alignment horizontal="center" vertical="center" wrapText="1"/>
    </xf>
    <xf numFmtId="0" fontId="25" fillId="36" borderId="88" xfId="42" applyFont="1" applyFill="1" applyBorder="1" applyAlignment="1">
      <alignment horizontal="center" vertical="center" wrapText="1"/>
    </xf>
    <xf numFmtId="0" fontId="25" fillId="36" borderId="87" xfId="42" applyFont="1" applyFill="1" applyBorder="1" applyAlignment="1">
      <alignment horizontal="center" vertical="center"/>
    </xf>
    <xf numFmtId="0" fontId="24" fillId="38" borderId="86" xfId="42" applyFont="1" applyFill="1" applyBorder="1" applyAlignment="1">
      <alignment horizontal="left" vertical="center"/>
    </xf>
    <xf numFmtId="0" fontId="29" fillId="0" borderId="0" xfId="0" applyFont="1" applyBorder="1" applyAlignment="1">
      <alignment vertical="top" wrapText="1"/>
    </xf>
    <xf numFmtId="0" fontId="29" fillId="0" borderId="21" xfId="0" applyFont="1" applyBorder="1" applyAlignment="1">
      <alignment vertical="top" wrapText="1"/>
    </xf>
    <xf numFmtId="0" fontId="24" fillId="36" borderId="0" xfId="0" applyFont="1" applyFill="1" applyAlignment="1">
      <alignment horizontal="center" vertical="center" wrapText="1"/>
    </xf>
    <xf numFmtId="0" fontId="29" fillId="0" borderId="10" xfId="0" applyFont="1" applyBorder="1" applyAlignment="1">
      <alignment horizontal="center" vertical="center" wrapText="1"/>
    </xf>
    <xf numFmtId="0" fontId="32" fillId="0" borderId="15" xfId="0" applyFont="1" applyFill="1" applyBorder="1" applyAlignment="1">
      <alignment horizontal="justify" vertical="center" wrapText="1"/>
    </xf>
    <xf numFmtId="0" fontId="32" fillId="0" borderId="16" xfId="0" applyFont="1" applyFill="1" applyBorder="1" applyAlignment="1">
      <alignment horizontal="justify" vertical="center" wrapText="1"/>
    </xf>
    <xf numFmtId="0" fontId="32" fillId="0" borderId="14" xfId="0" applyFont="1" applyFill="1" applyBorder="1" applyAlignment="1">
      <alignment horizontal="justify" vertical="center" wrapText="1"/>
    </xf>
    <xf numFmtId="0" fontId="24" fillId="0" borderId="15" xfId="0" applyFont="1" applyFill="1" applyBorder="1" applyAlignment="1">
      <alignment horizontal="justify" vertical="center" wrapText="1"/>
    </xf>
    <xf numFmtId="0" fontId="24" fillId="0" borderId="16" xfId="0" applyFont="1" applyFill="1" applyBorder="1" applyAlignment="1">
      <alignment horizontal="justify" vertical="center" wrapText="1"/>
    </xf>
    <xf numFmtId="165" fontId="32" fillId="0" borderId="14" xfId="0" applyNumberFormat="1" applyFont="1" applyFill="1" applyBorder="1" applyAlignment="1">
      <alignment horizontal="center" vertical="center" wrapText="1"/>
    </xf>
    <xf numFmtId="165" fontId="32" fillId="0" borderId="15" xfId="0" applyNumberFormat="1" applyFont="1" applyFill="1" applyBorder="1" applyAlignment="1">
      <alignment horizontal="center" vertical="center" wrapText="1"/>
    </xf>
    <xf numFmtId="164" fontId="29" fillId="0" borderId="19" xfId="0" applyNumberFormat="1" applyFont="1" applyFill="1" applyBorder="1" applyAlignment="1">
      <alignment horizontal="left" vertical="center" wrapText="1"/>
    </xf>
    <xf numFmtId="164" fontId="29" fillId="0" borderId="18" xfId="0" applyNumberFormat="1" applyFont="1" applyFill="1" applyBorder="1" applyAlignment="1">
      <alignment horizontal="left" vertical="center" wrapText="1"/>
    </xf>
    <xf numFmtId="0" fontId="29" fillId="0" borderId="0" xfId="0" applyFont="1" applyBorder="1" applyAlignment="1">
      <alignment horizontal="justify" vertical="top" wrapText="1"/>
    </xf>
    <xf numFmtId="0" fontId="24" fillId="0" borderId="22" xfId="0" applyFont="1" applyBorder="1" applyAlignment="1">
      <alignment horizontal="center" vertical="center" wrapText="1"/>
    </xf>
    <xf numFmtId="0" fontId="32" fillId="0" borderId="25" xfId="0" applyFont="1" applyBorder="1" applyAlignment="1">
      <alignment horizontal="center" vertical="top" wrapText="1"/>
    </xf>
    <xf numFmtId="0" fontId="32" fillId="0" borderId="17" xfId="0" applyFont="1" applyBorder="1" applyAlignment="1">
      <alignment horizontal="center" vertical="top" wrapText="1"/>
    </xf>
    <xf numFmtId="0" fontId="32" fillId="0" borderId="26" xfId="0" applyFont="1" applyBorder="1" applyAlignment="1">
      <alignment horizontal="center" vertical="top" wrapText="1"/>
    </xf>
    <xf numFmtId="0" fontId="29" fillId="0" borderId="21" xfId="0" applyFont="1" applyBorder="1" applyAlignment="1">
      <alignment horizontal="justify" vertical="top" wrapText="1"/>
    </xf>
    <xf numFmtId="0" fontId="29" fillId="0" borderId="29" xfId="0" applyFont="1" applyBorder="1" applyAlignment="1">
      <alignment horizontal="justify" vertical="top" wrapText="1"/>
    </xf>
    <xf numFmtId="0" fontId="29" fillId="0" borderId="28" xfId="0" applyFont="1" applyBorder="1" applyAlignment="1">
      <alignment horizontal="justify" vertical="top" wrapText="1"/>
    </xf>
    <xf numFmtId="0" fontId="32" fillId="35" borderId="30" xfId="0" applyFont="1" applyFill="1" applyBorder="1" applyAlignment="1">
      <alignment horizontal="center" vertical="center" wrapText="1"/>
    </xf>
    <xf numFmtId="0" fontId="32" fillId="35" borderId="32" xfId="0" applyFont="1" applyFill="1" applyBorder="1" applyAlignment="1">
      <alignment horizontal="center" vertical="center" wrapText="1"/>
    </xf>
    <xf numFmtId="0" fontId="32" fillId="35" borderId="31" xfId="0" applyFont="1" applyFill="1" applyBorder="1" applyAlignment="1">
      <alignment horizontal="center" vertical="center" wrapText="1"/>
    </xf>
    <xf numFmtId="0" fontId="32" fillId="35" borderId="33" xfId="0" applyFont="1" applyFill="1" applyBorder="1" applyAlignment="1">
      <alignment horizontal="center" vertical="center" wrapText="1"/>
    </xf>
    <xf numFmtId="0" fontId="32" fillId="35" borderId="35" xfId="0" applyFont="1" applyFill="1" applyBorder="1" applyAlignment="1">
      <alignment horizontal="center" vertical="center" wrapText="1"/>
    </xf>
    <xf numFmtId="0" fontId="32" fillId="35" borderId="34" xfId="0" applyFont="1" applyFill="1" applyBorder="1" applyAlignment="1">
      <alignment horizontal="center" vertical="center" wrapText="1"/>
    </xf>
    <xf numFmtId="0" fontId="32" fillId="35" borderId="37" xfId="0" applyFont="1" applyFill="1" applyBorder="1" applyAlignment="1">
      <alignment horizontal="center" vertical="center" wrapText="1"/>
    </xf>
    <xf numFmtId="0" fontId="32" fillId="35" borderId="36" xfId="0" applyFont="1" applyFill="1" applyBorder="1" applyAlignment="1">
      <alignment horizontal="center" vertical="center" wrapText="1"/>
    </xf>
    <xf numFmtId="0" fontId="32" fillId="35" borderId="38" xfId="0" applyFont="1" applyFill="1" applyBorder="1" applyAlignment="1">
      <alignment horizontal="center" vertical="center" wrapText="1"/>
    </xf>
    <xf numFmtId="0" fontId="32" fillId="35" borderId="39" xfId="0" applyFont="1" applyFill="1" applyBorder="1" applyAlignment="1">
      <alignment horizontal="center" vertical="center" wrapText="1"/>
    </xf>
    <xf numFmtId="0" fontId="32" fillId="35" borderId="40" xfId="0" applyFont="1" applyFill="1" applyBorder="1" applyAlignment="1">
      <alignment horizontal="center" vertical="center" wrapText="1"/>
    </xf>
    <xf numFmtId="0" fontId="32" fillId="35" borderId="41" xfId="0" applyFont="1" applyFill="1" applyBorder="1" applyAlignment="1">
      <alignment horizontal="center" vertical="center" wrapText="1"/>
    </xf>
    <xf numFmtId="0" fontId="32" fillId="35" borderId="42" xfId="0" applyFont="1" applyFill="1" applyBorder="1" applyAlignment="1">
      <alignment horizontal="center" vertical="center" wrapText="1"/>
    </xf>
    <xf numFmtId="0" fontId="32" fillId="35" borderId="43" xfId="0" applyFont="1" applyFill="1" applyBorder="1" applyAlignment="1">
      <alignment horizontal="center" vertical="center" wrapText="1"/>
    </xf>
    <xf numFmtId="0" fontId="32" fillId="35" borderId="44" xfId="0" applyFont="1" applyFill="1" applyBorder="1" applyAlignment="1">
      <alignment horizontal="center" vertical="center" wrapText="1"/>
    </xf>
    <xf numFmtId="0" fontId="32" fillId="35" borderId="46" xfId="0" applyFont="1" applyFill="1" applyBorder="1" applyAlignment="1">
      <alignment horizontal="center" vertical="center" wrapText="1"/>
    </xf>
    <xf numFmtId="0" fontId="32" fillId="35" borderId="47" xfId="0" applyFont="1" applyFill="1" applyBorder="1" applyAlignment="1">
      <alignment horizontal="center" vertical="center" wrapText="1"/>
    </xf>
    <xf numFmtId="0" fontId="32" fillId="0" borderId="20" xfId="0" applyFont="1" applyBorder="1" applyAlignment="1">
      <alignment horizontal="justify" vertical="center" wrapText="1"/>
    </xf>
    <xf numFmtId="0" fontId="32" fillId="0" borderId="0" xfId="0" applyFont="1" applyBorder="1" applyAlignment="1">
      <alignment horizontal="justify" vertical="center" wrapText="1"/>
    </xf>
    <xf numFmtId="0" fontId="29" fillId="0" borderId="0" xfId="0" applyFont="1" applyFill="1" applyBorder="1" applyAlignment="1">
      <alignment horizontal="center" vertical="center" wrapText="1"/>
    </xf>
    <xf numFmtId="0" fontId="29" fillId="0" borderId="0" xfId="0" applyFont="1" applyBorder="1" applyAlignment="1">
      <alignment horizontal="center" vertical="center" wrapText="1"/>
    </xf>
    <xf numFmtId="0" fontId="32" fillId="0" borderId="25" xfId="0" applyFont="1" applyFill="1" applyBorder="1" applyAlignment="1">
      <alignment horizontal="justify" vertical="top" wrapText="1"/>
    </xf>
    <xf numFmtId="0" fontId="32" fillId="0" borderId="17" xfId="0" applyFont="1" applyFill="1" applyBorder="1" applyAlignment="1">
      <alignment horizontal="justify" vertical="top" wrapText="1"/>
    </xf>
    <xf numFmtId="0" fontId="32" fillId="0" borderId="26" xfId="0" applyFont="1" applyFill="1" applyBorder="1" applyAlignment="1">
      <alignment horizontal="justify" vertical="top" wrapText="1"/>
    </xf>
    <xf numFmtId="0" fontId="32" fillId="0" borderId="38" xfId="0" applyFont="1" applyFill="1" applyBorder="1" applyAlignment="1">
      <alignment horizontal="justify" vertical="top" wrapText="1"/>
    </xf>
    <xf numFmtId="0" fontId="32" fillId="0" borderId="39" xfId="0" applyFont="1" applyFill="1" applyBorder="1" applyAlignment="1">
      <alignment horizontal="justify" vertical="top" wrapText="1"/>
    </xf>
    <xf numFmtId="0" fontId="32" fillId="0" borderId="47" xfId="0" applyFont="1" applyFill="1" applyBorder="1" applyAlignment="1">
      <alignment horizontal="justify" vertical="top" wrapText="1"/>
    </xf>
    <xf numFmtId="0" fontId="32" fillId="35" borderId="25" xfId="0" applyFont="1" applyFill="1" applyBorder="1" applyAlignment="1">
      <alignment horizontal="center" vertical="center"/>
    </xf>
    <xf numFmtId="0" fontId="32" fillId="35" borderId="17" xfId="0" applyFont="1" applyFill="1" applyBorder="1" applyAlignment="1">
      <alignment horizontal="center" vertical="center"/>
    </xf>
    <xf numFmtId="0" fontId="32" fillId="35" borderId="48" xfId="0" applyFont="1" applyFill="1" applyBorder="1" applyAlignment="1">
      <alignment horizontal="center" vertical="center"/>
    </xf>
    <xf numFmtId="0" fontId="32" fillId="35" borderId="38" xfId="0" applyFont="1" applyFill="1" applyBorder="1" applyAlignment="1">
      <alignment horizontal="center" vertical="center"/>
    </xf>
    <xf numFmtId="0" fontId="32" fillId="35" borderId="39" xfId="0" applyFont="1" applyFill="1" applyBorder="1" applyAlignment="1">
      <alignment horizontal="center" vertical="center"/>
    </xf>
    <xf numFmtId="0" fontId="32" fillId="35" borderId="49" xfId="0" applyFont="1" applyFill="1" applyBorder="1" applyAlignment="1">
      <alignment horizontal="center" vertical="center"/>
    </xf>
    <xf numFmtId="0" fontId="32" fillId="0" borderId="50" xfId="0" applyFont="1" applyBorder="1" applyAlignment="1">
      <alignment horizontal="justify" vertical="top" wrapText="1"/>
    </xf>
    <xf numFmtId="0" fontId="32" fillId="0" borderId="22" xfId="0" applyFont="1" applyBorder="1" applyAlignment="1">
      <alignment horizontal="justify" vertical="top" wrapText="1"/>
    </xf>
    <xf numFmtId="0" fontId="32" fillId="0" borderId="52" xfId="0" applyFont="1" applyBorder="1" applyAlignment="1">
      <alignment horizontal="justify" vertical="top" wrapText="1"/>
    </xf>
    <xf numFmtId="0" fontId="32" fillId="0" borderId="53" xfId="0" applyFont="1" applyBorder="1" applyAlignment="1">
      <alignment horizontal="justify" vertical="top" wrapText="1"/>
    </xf>
    <xf numFmtId="0" fontId="32" fillId="0" borderId="55" xfId="0" applyFont="1" applyFill="1" applyBorder="1" applyAlignment="1">
      <alignment horizontal="justify" vertical="top" wrapText="1"/>
    </xf>
    <xf numFmtId="0" fontId="32" fillId="0" borderId="57" xfId="0" applyFont="1" applyFill="1" applyBorder="1" applyAlignment="1">
      <alignment horizontal="justify" vertical="top" wrapText="1"/>
    </xf>
    <xf numFmtId="0" fontId="32" fillId="0" borderId="56" xfId="0" applyFont="1" applyFill="1" applyBorder="1" applyAlignment="1">
      <alignment horizontal="justify" vertical="top" wrapText="1"/>
    </xf>
    <xf numFmtId="0" fontId="32" fillId="0" borderId="25" xfId="0" applyFont="1" applyBorder="1" applyAlignment="1">
      <alignment horizontal="justify" vertical="top" wrapText="1"/>
    </xf>
    <xf numFmtId="0" fontId="32" fillId="0" borderId="17" xfId="0" applyFont="1" applyBorder="1" applyAlignment="1">
      <alignment horizontal="justify" vertical="top" wrapText="1"/>
    </xf>
    <xf numFmtId="0" fontId="32" fillId="0" borderId="26" xfId="0" applyFont="1" applyBorder="1" applyAlignment="1">
      <alignment horizontal="justify" vertical="top" wrapText="1"/>
    </xf>
    <xf numFmtId="0" fontId="32" fillId="0" borderId="55" xfId="0" applyFont="1" applyBorder="1" applyAlignment="1">
      <alignment horizontal="justify" vertical="top" wrapText="1"/>
    </xf>
    <xf numFmtId="0" fontId="32" fillId="0" borderId="57" xfId="0" applyFont="1" applyBorder="1" applyAlignment="1">
      <alignment horizontal="justify" vertical="top" wrapText="1"/>
    </xf>
    <xf numFmtId="0" fontId="32" fillId="0" borderId="56" xfId="0" applyFont="1" applyBorder="1" applyAlignment="1">
      <alignment horizontal="justify" vertical="top" wrapText="1"/>
    </xf>
    <xf numFmtId="0" fontId="32" fillId="0" borderId="38" xfId="0" applyFont="1" applyBorder="1" applyAlignment="1">
      <alignment horizontal="justify" vertical="top" wrapText="1"/>
    </xf>
    <xf numFmtId="0" fontId="32" fillId="0" borderId="39" xfId="0" applyFont="1" applyBorder="1" applyAlignment="1">
      <alignment horizontal="justify" vertical="top" wrapText="1"/>
    </xf>
    <xf numFmtId="0" fontId="32" fillId="0" borderId="47" xfId="0" applyFont="1" applyBorder="1" applyAlignment="1">
      <alignment horizontal="justify" vertical="top" wrapText="1"/>
    </xf>
    <xf numFmtId="0" fontId="32" fillId="0" borderId="0" xfId="0" applyFont="1" applyAlignment="1">
      <alignment horizontal="justify" vertical="center" wrapText="1"/>
    </xf>
    <xf numFmtId="0" fontId="29" fillId="0" borderId="0" xfId="0" applyFont="1" applyAlignment="1">
      <alignment horizontal="center" vertical="center" wrapText="1"/>
    </xf>
    <xf numFmtId="0" fontId="29" fillId="0" borderId="0" xfId="0" applyFont="1" applyAlignment="1">
      <alignment horizontal="justify" vertical="top" wrapText="1"/>
    </xf>
    <xf numFmtId="164" fontId="29" fillId="0" borderId="19" xfId="0" applyNumberFormat="1" applyFont="1" applyBorder="1" applyAlignment="1">
      <alignment horizontal="left" vertical="center" wrapText="1"/>
    </xf>
    <xf numFmtId="164" fontId="29" fillId="0" borderId="18" xfId="0" applyNumberFormat="1" applyFont="1" applyBorder="1" applyAlignment="1">
      <alignment horizontal="left" vertical="center" wrapText="1"/>
    </xf>
    <xf numFmtId="0" fontId="29" fillId="0" borderId="0" xfId="0" applyFont="1" applyAlignment="1">
      <alignment vertical="top" wrapText="1"/>
    </xf>
    <xf numFmtId="0" fontId="32" fillId="0" borderId="15" xfId="0" applyFont="1" applyBorder="1" applyAlignment="1">
      <alignment horizontal="justify" vertical="center" wrapText="1"/>
    </xf>
    <xf numFmtId="0" fontId="32" fillId="0" borderId="16" xfId="0" applyFont="1" applyBorder="1" applyAlignment="1">
      <alignment horizontal="justify" vertical="center" wrapText="1"/>
    </xf>
    <xf numFmtId="0" fontId="32" fillId="0" borderId="14" xfId="0" applyFont="1" applyBorder="1" applyAlignment="1">
      <alignment horizontal="justify" vertical="center" wrapText="1"/>
    </xf>
    <xf numFmtId="0" fontId="24" fillId="0" borderId="15" xfId="0" applyFont="1" applyBorder="1" applyAlignment="1">
      <alignment horizontal="justify" vertical="center" wrapText="1"/>
    </xf>
    <xf numFmtId="0" fontId="24" fillId="0" borderId="16" xfId="0" applyFont="1" applyBorder="1" applyAlignment="1">
      <alignment horizontal="justify" vertical="center" wrapText="1"/>
    </xf>
    <xf numFmtId="165" fontId="32" fillId="0" borderId="14" xfId="0" applyNumberFormat="1" applyFont="1" applyBorder="1" applyAlignment="1">
      <alignment horizontal="center" vertical="center" wrapText="1"/>
    </xf>
    <xf numFmtId="165" fontId="32" fillId="0" borderId="15" xfId="0" applyNumberFormat="1" applyFont="1" applyBorder="1" applyAlignment="1">
      <alignment horizontal="center" vertical="center" wrapText="1"/>
    </xf>
    <xf numFmtId="168" fontId="29" fillId="0" borderId="19" xfId="45" applyNumberFormat="1" applyFont="1" applyBorder="1" applyAlignment="1">
      <alignment horizontal="left" vertical="center" wrapText="1"/>
    </xf>
    <xf numFmtId="168" fontId="29" fillId="0" borderId="18" xfId="45" applyNumberFormat="1" applyFont="1" applyBorder="1" applyAlignment="1">
      <alignment horizontal="left" vertical="center" wrapText="1"/>
    </xf>
    <xf numFmtId="164" fontId="35" fillId="0" borderId="19" xfId="0" applyNumberFormat="1" applyFont="1" applyBorder="1" applyAlignment="1">
      <alignment horizontal="left" vertical="center" wrapText="1"/>
    </xf>
    <xf numFmtId="164" fontId="35" fillId="0" borderId="18" xfId="0" applyNumberFormat="1" applyFont="1" applyBorder="1" applyAlignment="1">
      <alignment horizontal="left" vertical="center" wrapText="1"/>
    </xf>
    <xf numFmtId="0" fontId="32" fillId="0" borderId="62" xfId="0" applyFont="1" applyBorder="1" applyAlignment="1">
      <alignment horizontal="justify" vertical="top" wrapText="1"/>
    </xf>
    <xf numFmtId="0" fontId="32" fillId="0" borderId="61" xfId="0" applyFont="1" applyBorder="1" applyAlignment="1">
      <alignment horizontal="justify" vertical="top" wrapText="1"/>
    </xf>
    <xf numFmtId="0" fontId="32" fillId="0" borderId="60" xfId="0" applyFont="1" applyBorder="1" applyAlignment="1">
      <alignment horizontal="justify" vertical="top" wrapText="1"/>
    </xf>
    <xf numFmtId="0" fontId="32" fillId="0" borderId="59" xfId="0" applyFont="1" applyBorder="1" applyAlignment="1">
      <alignment horizontal="justify" vertical="top" wrapText="1"/>
    </xf>
    <xf numFmtId="0" fontId="32" fillId="0" borderId="58" xfId="0" applyFont="1" applyBorder="1" applyAlignment="1">
      <alignment horizontal="justify" vertical="top" wrapText="1"/>
    </xf>
    <xf numFmtId="0" fontId="32" fillId="35" borderId="62" xfId="0" applyFont="1" applyFill="1" applyBorder="1" applyAlignment="1">
      <alignment horizontal="center" vertical="center"/>
    </xf>
    <xf numFmtId="0" fontId="32" fillId="35" borderId="60" xfId="0" applyFont="1" applyFill="1" applyBorder="1" applyAlignment="1">
      <alignment horizontal="center" vertical="center"/>
    </xf>
    <xf numFmtId="0" fontId="32" fillId="35" borderId="59" xfId="0" applyFont="1" applyFill="1" applyBorder="1" applyAlignment="1">
      <alignment horizontal="center" vertical="center"/>
    </xf>
    <xf numFmtId="0" fontId="32" fillId="35" borderId="71" xfId="0" applyFont="1" applyFill="1" applyBorder="1" applyAlignment="1">
      <alignment horizontal="center" vertical="center"/>
    </xf>
    <xf numFmtId="0" fontId="32" fillId="35" borderId="72" xfId="0" applyFont="1" applyFill="1" applyBorder="1" applyAlignment="1">
      <alignment horizontal="center" vertical="center" wrapText="1"/>
    </xf>
    <xf numFmtId="0" fontId="32" fillId="0" borderId="69" xfId="0" applyFont="1" applyBorder="1" applyAlignment="1">
      <alignment horizontal="justify" vertical="top" wrapText="1"/>
    </xf>
    <xf numFmtId="0" fontId="32" fillId="0" borderId="67" xfId="0" applyFont="1" applyBorder="1" applyAlignment="1">
      <alignment horizontal="justify" vertical="top" wrapText="1"/>
    </xf>
    <xf numFmtId="0" fontId="32" fillId="0" borderId="66" xfId="0" applyFont="1" applyBorder="1" applyAlignment="1">
      <alignment horizontal="justify" vertical="top" wrapText="1"/>
    </xf>
    <xf numFmtId="0" fontId="32" fillId="0" borderId="64" xfId="0" applyFont="1" applyBorder="1" applyAlignment="1">
      <alignment horizontal="justify" vertical="top" wrapText="1"/>
    </xf>
    <xf numFmtId="0" fontId="32" fillId="0" borderId="63" xfId="0" applyFont="1" applyBorder="1" applyAlignment="1">
      <alignment horizontal="justify" vertical="top" wrapText="1"/>
    </xf>
    <xf numFmtId="0" fontId="32" fillId="0" borderId="74" xfId="0" applyFont="1" applyBorder="1" applyAlignment="1">
      <alignment horizontal="justify" vertical="center" wrapText="1"/>
    </xf>
    <xf numFmtId="0" fontId="29" fillId="0" borderId="80" xfId="0" applyFont="1" applyBorder="1" applyAlignment="1">
      <alignment horizontal="justify" vertical="top" wrapText="1"/>
    </xf>
    <xf numFmtId="0" fontId="32" fillId="35" borderId="79" xfId="0" applyFont="1" applyFill="1" applyBorder="1" applyAlignment="1">
      <alignment horizontal="center" vertical="center" wrapText="1"/>
    </xf>
    <xf numFmtId="0" fontId="32" fillId="35" borderId="78" xfId="0" applyFont="1" applyFill="1" applyBorder="1" applyAlignment="1">
      <alignment horizontal="center" vertical="center" wrapText="1"/>
    </xf>
    <xf numFmtId="0" fontId="32" fillId="35" borderId="60" xfId="0" applyFont="1" applyFill="1" applyBorder="1" applyAlignment="1">
      <alignment horizontal="center" vertical="center" wrapText="1"/>
    </xf>
    <xf numFmtId="0" fontId="32" fillId="35" borderId="59" xfId="0" applyFont="1" applyFill="1" applyBorder="1" applyAlignment="1">
      <alignment horizontal="center" vertical="center" wrapText="1"/>
    </xf>
    <xf numFmtId="0" fontId="32" fillId="35" borderId="76" xfId="0" applyFont="1" applyFill="1" applyBorder="1" applyAlignment="1">
      <alignment horizontal="center" vertical="center" wrapText="1"/>
    </xf>
    <xf numFmtId="0" fontId="32" fillId="35" borderId="75" xfId="0" applyFont="1" applyFill="1" applyBorder="1" applyAlignment="1">
      <alignment horizontal="center" vertical="center" wrapText="1"/>
    </xf>
    <xf numFmtId="0" fontId="32" fillId="35" borderId="77" xfId="0" applyFont="1" applyFill="1" applyBorder="1" applyAlignment="1">
      <alignment horizontal="center" vertical="center" wrapText="1"/>
    </xf>
    <xf numFmtId="0" fontId="32" fillId="35" borderId="58" xfId="0" applyFont="1" applyFill="1" applyBorder="1" applyAlignment="1">
      <alignment horizontal="center" vertical="center" wrapText="1"/>
    </xf>
    <xf numFmtId="0" fontId="29" fillId="0" borderId="73" xfId="0" applyFont="1" applyBorder="1" applyAlignment="1">
      <alignment horizontal="justify" vertical="top" wrapText="1"/>
    </xf>
    <xf numFmtId="0" fontId="29" fillId="0" borderId="73" xfId="0" applyFont="1" applyBorder="1" applyAlignment="1">
      <alignment vertical="top" wrapText="1"/>
    </xf>
    <xf numFmtId="0" fontId="32" fillId="0" borderId="62" xfId="0" applyFont="1" applyBorder="1" applyAlignment="1">
      <alignment horizontal="center" vertical="top" wrapText="1"/>
    </xf>
    <xf numFmtId="0" fontId="32" fillId="0" borderId="61" xfId="0" applyFont="1" applyBorder="1" applyAlignment="1">
      <alignment horizontal="center" vertical="top" wrapText="1"/>
    </xf>
  </cellXfs>
  <cellStyles count="46">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5" builtinId="3"/>
    <cellStyle name="Millares 2" xfId="43" xr:uid="{0BAD54F9-8B52-435B-870F-B7F1A05EC666}"/>
    <cellStyle name="Neutral" xfId="8" builtinId="28" customBuiltin="1"/>
    <cellStyle name="Normal" xfId="0" builtinId="0" customBuiltin="1"/>
    <cellStyle name="Normal 2 2" xfId="42" xr:uid="{7A306B36-A2F5-4118-94E4-5B862515FB40}"/>
    <cellStyle name="Normal 3" xfId="44" xr:uid="{713AAC8C-7883-416B-8D9B-7912DCA92F3C}"/>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1.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6.xml"/><Relationship Id="rId118" Type="http://schemas.openxmlformats.org/officeDocument/2006/relationships/externalLink" Target="externalLinks/externalLink11.xml"/><Relationship Id="rId134" Type="http://schemas.openxmlformats.org/officeDocument/2006/relationships/externalLink" Target="externalLinks/externalLink27.xml"/><Relationship Id="rId139" Type="http://schemas.openxmlformats.org/officeDocument/2006/relationships/externalLink" Target="externalLinks/externalLink3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1.xml"/><Relationship Id="rId124" Type="http://schemas.openxmlformats.org/officeDocument/2006/relationships/externalLink" Target="externalLinks/externalLink17.xml"/><Relationship Id="rId129" Type="http://schemas.openxmlformats.org/officeDocument/2006/relationships/externalLink" Target="externalLinks/externalLink2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3.xml"/><Relationship Id="rId145" Type="http://schemas.openxmlformats.org/officeDocument/2006/relationships/externalLink" Target="externalLinks/externalLink3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7.xml"/><Relationship Id="rId119" Type="http://schemas.openxmlformats.org/officeDocument/2006/relationships/externalLink" Target="externalLinks/externalLink1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3.xml"/><Relationship Id="rId135" Type="http://schemas.openxmlformats.org/officeDocument/2006/relationships/externalLink" Target="externalLinks/externalLink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3.xml"/><Relationship Id="rId125" Type="http://schemas.openxmlformats.org/officeDocument/2006/relationships/externalLink" Target="externalLinks/externalLink18.xml"/><Relationship Id="rId141" Type="http://schemas.openxmlformats.org/officeDocument/2006/relationships/externalLink" Target="externalLinks/externalLink34.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3.xml"/><Relationship Id="rId115" Type="http://schemas.openxmlformats.org/officeDocument/2006/relationships/externalLink" Target="externalLinks/externalLink8.xml"/><Relationship Id="rId131" Type="http://schemas.openxmlformats.org/officeDocument/2006/relationships/externalLink" Target="externalLinks/externalLink24.xml"/><Relationship Id="rId136" Type="http://schemas.openxmlformats.org/officeDocument/2006/relationships/externalLink" Target="externalLinks/externalLink29.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9.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4.xml"/><Relationship Id="rId142" Type="http://schemas.openxmlformats.org/officeDocument/2006/relationships/externalLink" Target="externalLinks/externalLink3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9.xml"/><Relationship Id="rId137" Type="http://schemas.openxmlformats.org/officeDocument/2006/relationships/externalLink" Target="externalLinks/externalLink3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4.xml"/><Relationship Id="rId132" Type="http://schemas.openxmlformats.org/officeDocument/2006/relationships/externalLink" Target="externalLinks/externalLink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2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5.xml"/><Relationship Id="rId143" Type="http://schemas.openxmlformats.org/officeDocument/2006/relationships/externalLink" Target="externalLinks/externalLink36.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5.xml"/><Relationship Id="rId133" Type="http://schemas.openxmlformats.org/officeDocument/2006/relationships/externalLink" Target="externalLinks/externalLink2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6.xml"/><Relationship Id="rId144" Type="http://schemas.openxmlformats.org/officeDocument/2006/relationships/externalLink" Target="externalLinks/externalLink37.xml"/><Relationship Id="rId90" Type="http://schemas.openxmlformats.org/officeDocument/2006/relationships/worksheet" Target="worksheets/sheet9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#NULL!</v>
          </cell>
          <cell r="E7" t="e">
            <v>#NULL!</v>
          </cell>
          <cell r="F7">
            <v>1106249.1923825729</v>
          </cell>
          <cell r="G7"/>
          <cell r="H7"/>
        </row>
        <row r="8">
          <cell r="C8" t="str">
            <v>Ramos Autónomos</v>
          </cell>
          <cell r="D8" t="e">
            <v>#NULL!</v>
          </cell>
          <cell r="E8" t="e">
            <v>#NULL!</v>
          </cell>
          <cell r="F8">
            <v>34979.029620000001</v>
          </cell>
          <cell r="G8"/>
          <cell r="H8"/>
        </row>
        <row r="9">
          <cell r="C9" t="str">
            <v>Legislativo</v>
          </cell>
          <cell r="D9" t="e">
            <v>#NULL!</v>
          </cell>
          <cell r="E9" t="e">
            <v>#NULL!</v>
          </cell>
          <cell r="F9">
            <v>5575.9568859999999</v>
          </cell>
          <cell r="G9"/>
          <cell r="H9"/>
        </row>
        <row r="10">
          <cell r="C10" t="str">
            <v>Judicial</v>
          </cell>
          <cell r="D10" t="e">
            <v>#NULL!</v>
          </cell>
          <cell r="E10" t="e">
            <v>#NULL!</v>
          </cell>
          <cell r="F10">
            <v>17732.118564</v>
          </cell>
          <cell r="G10" t="e">
            <v>#NULL!</v>
          </cell>
          <cell r="H10" t="e">
            <v>#NULL!</v>
          </cell>
        </row>
        <row r="11">
          <cell r="C11" t="str">
            <v>IFE</v>
          </cell>
          <cell r="D11" t="e">
            <v>#NULL!</v>
          </cell>
          <cell r="E11" t="e">
            <v>#NULL!</v>
          </cell>
          <cell r="F11">
            <v>11095.954170000001</v>
          </cell>
          <cell r="G11"/>
          <cell r="H11"/>
        </row>
        <row r="12">
          <cell r="C12" t="str">
            <v>CNDH</v>
          </cell>
          <cell r="D12" t="e">
            <v>#NULL!</v>
          </cell>
          <cell r="E12" t="e">
            <v>#NULL!</v>
          </cell>
          <cell r="F12">
            <v>575</v>
          </cell>
          <cell r="G12" t="e">
            <v>#NULL!</v>
          </cell>
          <cell r="H12" t="e">
            <v>#NULL!</v>
          </cell>
        </row>
        <row r="13">
          <cell r="C13" t="str">
            <v>Poder Ejecutivo Federal</v>
          </cell>
          <cell r="D13" t="e">
            <v>#NULL!</v>
          </cell>
          <cell r="E13" t="e">
            <v>#NULL!</v>
          </cell>
          <cell r="F13">
            <v>1094034.8627625729</v>
          </cell>
          <cell r="G13"/>
          <cell r="H13"/>
        </row>
        <row r="14">
          <cell r="C14" t="str">
            <v>Administración Pública Centralizada</v>
          </cell>
          <cell r="D14" t="e">
            <v>#NULL!</v>
          </cell>
          <cell r="E14" t="e">
            <v>#NULL!</v>
          </cell>
          <cell r="F14">
            <v>627839.75631947303</v>
          </cell>
          <cell r="G14" t="e">
            <v>#BUSY!</v>
          </cell>
          <cell r="H14" t="e">
            <v>#BUSY!</v>
          </cell>
        </row>
        <row r="15">
          <cell r="C15" t="str">
            <v>Ramos Administrativos</v>
          </cell>
          <cell r="D15" t="e">
            <v>#NULL!</v>
          </cell>
          <cell r="E15" t="e">
            <v>#NULL!</v>
          </cell>
          <cell r="F15">
            <v>329739.71216047299</v>
          </cell>
          <cell r="G15"/>
          <cell r="H15"/>
        </row>
        <row r="16">
          <cell r="C16" t="str">
            <v>Presidencia de la República</v>
          </cell>
          <cell r="D16" t="e">
            <v>#NULL!</v>
          </cell>
          <cell r="E16" t="e">
            <v>#NULL!</v>
          </cell>
          <cell r="F16">
            <v>1661.8</v>
          </cell>
          <cell r="G16" t="e">
            <v>#NULL!</v>
          </cell>
          <cell r="H16" t="e">
            <v>#NULL!</v>
          </cell>
        </row>
        <row r="17">
          <cell r="C17" t="str">
            <v>Gobernación</v>
          </cell>
          <cell r="D17" t="e">
            <v>#NULL!</v>
          </cell>
          <cell r="E17" t="e">
            <v>#NULL!</v>
          </cell>
          <cell r="F17">
            <v>3990.3773893067819</v>
          </cell>
          <cell r="G17"/>
          <cell r="H17"/>
        </row>
        <row r="18">
          <cell r="C18" t="str">
            <v>Relaciones Exteriores</v>
          </cell>
          <cell r="D18" t="e">
            <v>#NULL!</v>
          </cell>
          <cell r="E18" t="e">
            <v>#NULL!</v>
          </cell>
          <cell r="F18">
            <v>3444.2217392281464</v>
          </cell>
          <cell r="G18" t="e">
            <v>#BUSY!</v>
          </cell>
          <cell r="H18" t="e">
            <v>#BUSY!</v>
          </cell>
        </row>
        <row r="19">
          <cell r="C19" t="str">
            <v>Hacienda y Crédito Público</v>
          </cell>
          <cell r="D19" t="e">
            <v>#NULL!</v>
          </cell>
          <cell r="E19" t="e">
            <v>#NULL!</v>
          </cell>
          <cell r="F19">
            <v>21785.236234639509</v>
          </cell>
          <cell r="G19"/>
          <cell r="H19"/>
        </row>
        <row r="20">
          <cell r="C20" t="str">
            <v>Defensa Nacional</v>
          </cell>
          <cell r="D20" t="e">
            <v>#NULL!</v>
          </cell>
          <cell r="E20" t="e">
            <v>#NULL!</v>
          </cell>
          <cell r="F20">
            <v>22831.5</v>
          </cell>
          <cell r="G20" t="e">
            <v>#NULL!</v>
          </cell>
          <cell r="H20" t="e">
            <v>#NULL!</v>
          </cell>
        </row>
        <row r="21">
          <cell r="C21" t="str">
            <v>Agricultura, Ganadería, Desarrollo Rural, Pesca y Alimentación</v>
          </cell>
          <cell r="D21" t="e">
            <v>#NULL!</v>
          </cell>
          <cell r="E21" t="e">
            <v>#NULL!</v>
          </cell>
          <cell r="F21">
            <v>41782.67967414231</v>
          </cell>
          <cell r="G21" t="e">
            <v>#BUSY!</v>
          </cell>
          <cell r="H21" t="e">
            <v>#BUSY!</v>
          </cell>
        </row>
        <row r="22">
          <cell r="C22" t="str">
            <v>Comunicaciones y Transportes</v>
          </cell>
          <cell r="D22"/>
          <cell r="E22"/>
          <cell r="F22">
            <v>23124.321967263677</v>
          </cell>
          <cell r="G22"/>
          <cell r="H22"/>
        </row>
        <row r="23">
          <cell r="C23" t="str">
            <v>Economía</v>
          </cell>
          <cell r="D23" t="e">
            <v>#NULL!</v>
          </cell>
          <cell r="E23" t="e">
            <v>#NULL!</v>
          </cell>
          <cell r="F23">
            <v>5403.4684054160825</v>
          </cell>
          <cell r="G23"/>
          <cell r="H23"/>
        </row>
        <row r="24">
          <cell r="C24" t="str">
            <v>Educación Pública</v>
          </cell>
          <cell r="D24" t="e">
            <v>#NULL!</v>
          </cell>
          <cell r="E24" t="e">
            <v>#NULL!</v>
          </cell>
          <cell r="F24">
            <v>106355.12181816016</v>
          </cell>
          <cell r="G24"/>
          <cell r="H24"/>
        </row>
        <row r="25">
          <cell r="C25" t="str">
            <v>Salud</v>
          </cell>
          <cell r="D25" t="e">
            <v>#NULL!</v>
          </cell>
          <cell r="E25" t="e">
            <v>#NULL!</v>
          </cell>
          <cell r="F25">
            <v>20866.981367065295</v>
          </cell>
          <cell r="G25"/>
          <cell r="H25"/>
        </row>
        <row r="26">
          <cell r="C26" t="str">
            <v>Marina</v>
          </cell>
          <cell r="D26" t="e">
            <v>#NULL!</v>
          </cell>
          <cell r="E26" t="e">
            <v>#NULL!</v>
          </cell>
          <cell r="F26">
            <v>8899.1815619089994</v>
          </cell>
          <cell r="G26"/>
          <cell r="H26"/>
        </row>
        <row r="27">
          <cell r="C27" t="str">
            <v>Trabajo y Previsión Social</v>
          </cell>
          <cell r="D27" t="e">
            <v>#NULL!</v>
          </cell>
          <cell r="E27" t="e">
            <v>#NULL!</v>
          </cell>
          <cell r="F27">
            <v>3150.6783178095025</v>
          </cell>
          <cell r="G27"/>
          <cell r="H27"/>
        </row>
        <row r="28">
          <cell r="C28" t="str">
            <v>Reforma Agraria</v>
          </cell>
          <cell r="D28" t="e">
            <v>#NULL!</v>
          </cell>
          <cell r="E28" t="e">
            <v>#NULL!</v>
          </cell>
          <cell r="F28">
            <v>2758.7493848384238</v>
          </cell>
          <cell r="G28"/>
          <cell r="H28"/>
        </row>
        <row r="29">
          <cell r="C29" t="str">
            <v>Medio Ambiente y Recursos Naturales</v>
          </cell>
          <cell r="D29" t="e">
            <v>#NULL!</v>
          </cell>
          <cell r="E29" t="e">
            <v>#NULL!</v>
          </cell>
          <cell r="F29">
            <v>17404.24703021417</v>
          </cell>
          <cell r="G29"/>
          <cell r="H29"/>
        </row>
        <row r="30">
          <cell r="C30" t="str">
            <v>Procuraduría General de la República</v>
          </cell>
          <cell r="D30" t="e">
            <v>#NULL!</v>
          </cell>
          <cell r="E30" t="e">
            <v>#NULL!</v>
          </cell>
          <cell r="F30">
            <v>7154.2865555299995</v>
          </cell>
          <cell r="G30"/>
          <cell r="H30"/>
        </row>
        <row r="31">
          <cell r="C31" t="str">
            <v>Energía</v>
          </cell>
          <cell r="D31" t="e">
            <v>#NULL!</v>
          </cell>
          <cell r="E31" t="e">
            <v>#NULL!</v>
          </cell>
          <cell r="F31">
            <v>1108.0129570125139</v>
          </cell>
          <cell r="G31"/>
          <cell r="H31"/>
        </row>
        <row r="32">
          <cell r="C32" t="str">
            <v>Desarrollo Social</v>
          </cell>
          <cell r="D32" t="e">
            <v>#NULL!</v>
          </cell>
          <cell r="E32" t="e">
            <v>#NULL!</v>
          </cell>
          <cell r="F32">
            <v>18977.497177757978</v>
          </cell>
          <cell r="G32"/>
          <cell r="H32"/>
        </row>
        <row r="33">
          <cell r="C33" t="str">
            <v>Turismo</v>
          </cell>
          <cell r="D33" t="e">
            <v>#NULL!</v>
          </cell>
          <cell r="E33" t="e">
            <v>#NULL!</v>
          </cell>
          <cell r="F33">
            <v>1458.8659428499029</v>
          </cell>
          <cell r="G33"/>
          <cell r="H33"/>
        </row>
        <row r="34">
          <cell r="C34" t="str">
            <v>Contraloría y Desarrollo Administrativo</v>
          </cell>
          <cell r="D34" t="e">
            <v>#NULL!</v>
          </cell>
          <cell r="E34" t="e">
            <v>#NULL!</v>
          </cell>
          <cell r="F34">
            <v>1164.3537113855627</v>
          </cell>
          <cell r="G34"/>
          <cell r="H34"/>
        </row>
        <row r="35">
          <cell r="C35" t="str">
            <v>Tribunales Agrarios</v>
          </cell>
          <cell r="D35" t="e">
            <v>#NULL!</v>
          </cell>
          <cell r="E35" t="e">
            <v>#NULL!</v>
          </cell>
          <cell r="F35">
            <v>533.6</v>
          </cell>
          <cell r="G35" t="e">
            <v>#NULL!</v>
          </cell>
          <cell r="H35" t="e">
            <v>#NULL!</v>
          </cell>
        </row>
        <row r="36">
          <cell r="C36" t="str">
            <v>Tribunal Federal de Justicia Fiscal y Administrativa</v>
          </cell>
          <cell r="D36" t="e">
            <v>#NULL!</v>
          </cell>
          <cell r="E36" t="e">
            <v>#NULL!</v>
          </cell>
          <cell r="F36">
            <v>814.6</v>
          </cell>
          <cell r="G36" t="e">
            <v>#NULL!</v>
          </cell>
          <cell r="H36" t="e">
            <v>#NULL!</v>
          </cell>
        </row>
        <row r="37">
          <cell r="C37" t="str">
            <v>Seguridad Pública</v>
          </cell>
          <cell r="D37" t="e">
            <v>#NULL!</v>
          </cell>
          <cell r="E37" t="e">
            <v>#NULL!</v>
          </cell>
          <cell r="F37">
            <v>7067.2309259439999</v>
          </cell>
          <cell r="G37"/>
          <cell r="H37"/>
        </row>
        <row r="38">
          <cell r="C38" t="str">
            <v>Consejería Jurídica del Ejecutivo Federal</v>
          </cell>
          <cell r="D38" t="e">
            <v>#NULL!</v>
          </cell>
          <cell r="E38" t="e">
            <v>#NULL!</v>
          </cell>
          <cell r="F38">
            <v>66.900000000000006</v>
          </cell>
          <cell r="G38"/>
          <cell r="H38"/>
        </row>
        <row r="39">
          <cell r="C39" t="str">
            <v>Ciencia y Tecnología</v>
          </cell>
          <cell r="D39" t="e">
            <v>#NULL!</v>
          </cell>
          <cell r="E39" t="e">
            <v>#NULL!</v>
          </cell>
          <cell r="F39">
            <v>7935.8</v>
          </cell>
          <cell r="G39" t="e">
            <v>#NULL!</v>
          </cell>
          <cell r="H39" t="e">
            <v>#NULL!</v>
          </cell>
        </row>
        <row r="40">
          <cell r="C40" t="str">
            <v>Ramos Generales</v>
          </cell>
          <cell r="D40" t="e">
            <v>#NULL!</v>
          </cell>
          <cell r="E40" t="e">
            <v>#NULL!</v>
          </cell>
          <cell r="F40">
            <v>298100.04415900004</v>
          </cell>
          <cell r="G40"/>
          <cell r="H40"/>
        </row>
        <row r="41">
          <cell r="C41" t="str">
            <v>Aportaciones a Seguridad Social</v>
          </cell>
          <cell r="D41" t="e">
            <v>#NULL!</v>
          </cell>
          <cell r="E41" t="e">
            <v>#NULL!</v>
          </cell>
          <cell r="F41">
            <v>19268.400000000001</v>
          </cell>
          <cell r="G41"/>
          <cell r="H41"/>
        </row>
        <row r="42">
          <cell r="C42" t="str">
            <v>Provisiones Salariales y Económicas</v>
          </cell>
          <cell r="D42" t="e">
            <v>#NULL!</v>
          </cell>
          <cell r="E42" t="e">
            <v>#NULL!</v>
          </cell>
          <cell r="F42">
            <v>3297.1138869999995</v>
          </cell>
          <cell r="G42"/>
          <cell r="H42"/>
        </row>
        <row r="43">
          <cell r="C43" t="str">
            <v>Previsiones y Aportaciones para los Sistemas de Educación Básica, Normal, Tecnológica y de Adultos</v>
          </cell>
          <cell r="D43" t="e">
            <v>#NULL!</v>
          </cell>
          <cell r="E43" t="e">
            <v>#NULL!</v>
          </cell>
          <cell r="F43">
            <v>23915.7</v>
          </cell>
          <cell r="G43" t="e">
            <v>#NULL!</v>
          </cell>
          <cell r="H43" t="e">
            <v>#NULL!</v>
          </cell>
        </row>
        <row r="44">
          <cell r="C44" t="str">
            <v>Aportaciones Federales para Entidades Federativas y Municipios</v>
          </cell>
          <cell r="D44" t="e">
            <v>#NULL!</v>
          </cell>
          <cell r="E44" t="e">
            <v>#NULL!</v>
          </cell>
          <cell r="F44">
            <v>234618.83027200002</v>
          </cell>
          <cell r="G44"/>
          <cell r="H44"/>
        </row>
        <row r="45">
          <cell r="C45" t="str">
            <v>Programa de Apoyos para el Fortalecimiento de las Entidades Federativas (PAFEF)</v>
          </cell>
          <cell r="D45" t="e">
            <v>#NULL!</v>
          </cell>
          <cell r="E45" t="e">
            <v>#NULL!</v>
          </cell>
          <cell r="F45">
            <v>17000</v>
          </cell>
          <cell r="G45" t="e">
            <v>#NULL!</v>
          </cell>
          <cell r="H45" t="e">
            <v>#NULL!</v>
          </cell>
        </row>
        <row r="46">
          <cell r="C46" t="str">
            <v>Organismos y Empresas</v>
          </cell>
          <cell r="D46" t="e">
            <v>#NULL!</v>
          </cell>
          <cell r="E46" t="e">
            <v>#NULL!</v>
          </cell>
          <cell r="F46">
            <v>466195.10644309997</v>
          </cell>
          <cell r="G46"/>
          <cell r="H46"/>
        </row>
        <row r="47">
          <cell r="C47" t="str">
            <v>Petróleos Mexicanos</v>
          </cell>
          <cell r="D47" t="e">
            <v>#NULL!</v>
          </cell>
          <cell r="E47" t="e">
            <v>#NULL!</v>
          </cell>
          <cell r="F47">
            <v>111798.07889999999</v>
          </cell>
          <cell r="G47"/>
          <cell r="H47"/>
        </row>
        <row r="48">
          <cell r="C48" t="str">
            <v>Comisión Federal de Electricidad</v>
          </cell>
          <cell r="D48" t="e">
            <v>#NULL!</v>
          </cell>
          <cell r="E48" t="e">
            <v>#NULL!</v>
          </cell>
          <cell r="F48">
            <v>106825.64690000001</v>
          </cell>
          <cell r="G48"/>
          <cell r="H48"/>
        </row>
        <row r="49">
          <cell r="C49" t="str">
            <v>Luz y Fuerza del Centro</v>
          </cell>
          <cell r="D49" t="e">
            <v>#NULL!</v>
          </cell>
          <cell r="E49" t="e">
            <v>#NULL!</v>
          </cell>
          <cell r="F49">
            <v>20582.327143100003</v>
          </cell>
          <cell r="G49"/>
          <cell r="H49"/>
        </row>
        <row r="50">
          <cell r="C50" t="str">
            <v>Caminos y Puentes Federales de Ingresos y Servicios Conexos</v>
          </cell>
          <cell r="D50" t="e">
            <v>#NULL!</v>
          </cell>
          <cell r="E50" t="e">
            <v>#NULL!</v>
          </cell>
          <cell r="F50">
            <v>2533.8146999999999</v>
          </cell>
          <cell r="G50"/>
          <cell r="H50"/>
        </row>
        <row r="51">
          <cell r="C51" t="str">
            <v>Instituto Mexicano del Seguro Social</v>
          </cell>
          <cell r="D51" t="e">
            <v>#NULL!</v>
          </cell>
          <cell r="E51" t="e">
            <v>#NULL!</v>
          </cell>
          <cell r="F51">
            <v>168785.78159999999</v>
          </cell>
          <cell r="G51"/>
          <cell r="H51"/>
        </row>
        <row r="52">
          <cell r="C52" t="str">
            <v>Instituto de Seguridad y Servicios Sociales de los Trabajadores del Estado</v>
          </cell>
          <cell r="D52" t="e">
            <v>#NULL!</v>
          </cell>
          <cell r="E52" t="e">
            <v>#NULL!</v>
          </cell>
          <cell r="F52">
            <v>54580.157200000001</v>
          </cell>
          <cell r="G52"/>
          <cell r="H52"/>
        </row>
        <row r="53">
          <cell r="C53" t="str">
            <v>Lotería Nacional</v>
          </cell>
          <cell r="D53" t="e">
            <v>#NULL!</v>
          </cell>
          <cell r="E53" t="e">
            <v>#NULL!</v>
          </cell>
          <cell r="F53">
            <v>1089.3</v>
          </cell>
          <cell r="G53" t="e">
            <v>#NULL!</v>
          </cell>
          <cell r="H53" t="e">
            <v>#NULL!</v>
          </cell>
        </row>
        <row r="55">
          <cell r="C55" t="str">
            <v>Aportaciones ISSSTE - FOVISSSTE</v>
          </cell>
          <cell r="D55" t="e">
            <v>#NULL!</v>
          </cell>
          <cell r="E55" t="e">
            <v>#NULL!</v>
          </cell>
          <cell r="F55">
            <v>22764.7</v>
          </cell>
          <cell r="G55" t="e">
            <v>#NULL!</v>
          </cell>
          <cell r="H55" t="e">
            <v>#NULL!</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#NULL!</v>
          </cell>
          <cell r="E6" t="e">
            <v>#NULL!</v>
          </cell>
          <cell r="F6" t="e">
            <v>#NULL!</v>
          </cell>
          <cell r="G6">
            <v>1077287.66539</v>
          </cell>
          <cell r="H6" t="e">
            <v>#NULL!</v>
          </cell>
          <cell r="I6" t="e">
            <v>#NULL!</v>
          </cell>
          <cell r="J6">
            <v>100.00000000000001</v>
          </cell>
          <cell r="K6"/>
          <cell r="L6"/>
        </row>
        <row r="8">
          <cell r="C8" t="str">
            <v>Gasto Corriente</v>
          </cell>
          <cell r="D8" t="e">
            <v>#NULL!</v>
          </cell>
          <cell r="E8" t="e">
            <v>#NULL!</v>
          </cell>
          <cell r="F8" t="e">
            <v>#NULL!</v>
          </cell>
          <cell r="G8">
            <v>949176.40223899996</v>
          </cell>
          <cell r="H8"/>
          <cell r="I8"/>
          <cell r="J8">
            <v>88.1079801368912</v>
          </cell>
          <cell r="K8"/>
          <cell r="L8"/>
        </row>
        <row r="9">
          <cell r="C9" t="str">
            <v>Servicios Personales</v>
          </cell>
          <cell r="D9" t="e">
            <v>#NULL!</v>
          </cell>
          <cell r="E9" t="e">
            <v>#NULL!</v>
          </cell>
          <cell r="F9" t="e">
            <v>#NULL!</v>
          </cell>
          <cell r="G9">
            <v>494038.317637</v>
          </cell>
          <cell r="H9" t="e">
            <v>#NULL!</v>
          </cell>
          <cell r="I9" t="e">
            <v>#NULL!</v>
          </cell>
          <cell r="J9">
            <v>45.859461080727044</v>
          </cell>
          <cell r="K9"/>
          <cell r="L9"/>
        </row>
        <row r="10">
          <cell r="C10" t="str">
            <v>Pensiones</v>
          </cell>
          <cell r="D10" t="e">
            <v>#NULL!</v>
          </cell>
          <cell r="E10" t="e">
            <v>#NULL!</v>
          </cell>
          <cell r="F10" t="e">
            <v>#NULL!</v>
          </cell>
          <cell r="G10">
            <v>138693.506517</v>
          </cell>
          <cell r="H10" t="e">
            <v>#NULL!</v>
          </cell>
          <cell r="I10" t="e">
            <v>#NULL!</v>
          </cell>
          <cell r="J10">
            <v>12.87432419146748</v>
          </cell>
          <cell r="K10" t="e">
            <v>#BUSY!</v>
          </cell>
          <cell r="L10" t="e">
            <v>#BUSY!</v>
          </cell>
        </row>
        <row r="11">
          <cell r="C11" t="str">
            <v>Otros Corrientes</v>
          </cell>
          <cell r="D11" t="e">
            <v>#NULL!</v>
          </cell>
          <cell r="E11" t="e">
            <v>#NULL!</v>
          </cell>
          <cell r="F11" t="e">
            <v>#NULL!</v>
          </cell>
          <cell r="G11">
            <v>316444.57808499999</v>
          </cell>
          <cell r="H11"/>
          <cell r="I11"/>
          <cell r="J11">
            <v>29.374194864696669</v>
          </cell>
          <cell r="K11"/>
          <cell r="L11"/>
        </row>
        <row r="13">
          <cell r="C13" t="str">
            <v>Gasto de Capital</v>
          </cell>
          <cell r="D13" t="e">
            <v>#NULL!</v>
          </cell>
          <cell r="E13" t="e">
            <v>#NULL!</v>
          </cell>
          <cell r="F13" t="e">
            <v>#NULL!</v>
          </cell>
          <cell r="G13">
            <v>128111.26315100001</v>
          </cell>
          <cell r="H13"/>
          <cell r="I13"/>
          <cell r="J13">
            <v>11.892019863108814</v>
          </cell>
          <cell r="K13"/>
          <cell r="L13"/>
        </row>
        <row r="14">
          <cell r="C14" t="str">
            <v>Inversión Física</v>
          </cell>
          <cell r="D14" t="e">
            <v>#NULL!</v>
          </cell>
          <cell r="E14" t="e">
            <v>#NULL!</v>
          </cell>
          <cell r="F14" t="e">
            <v>#NULL!</v>
          </cell>
          <cell r="G14">
            <v>124651.02185100001</v>
          </cell>
          <cell r="H14"/>
          <cell r="I14"/>
          <cell r="J14">
            <v>11.570820483299029</v>
          </cell>
          <cell r="K14"/>
          <cell r="L14"/>
        </row>
        <row r="15">
          <cell r="C15" t="str">
            <v>Otros de Capital</v>
          </cell>
          <cell r="D15" t="e">
            <v>#NULL!</v>
          </cell>
          <cell r="E15" t="e">
            <v>#NULL!</v>
          </cell>
          <cell r="F15" t="e">
            <v>#NULL!</v>
          </cell>
          <cell r="G15">
            <v>3460.2413000000001</v>
          </cell>
          <cell r="H15"/>
          <cell r="I15"/>
          <cell r="J15">
            <v>0.32119937980978575</v>
          </cell>
          <cell r="K15"/>
          <cell r="L15"/>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#NULL!</v>
          </cell>
          <cell r="H42" t="e">
            <v>#NULL!</v>
          </cell>
          <cell r="I42" t="e">
            <v>#NULL!</v>
          </cell>
          <cell r="J42" t="e">
            <v>#NULL!</v>
          </cell>
          <cell r="K42" t="e">
            <v>#NULL!</v>
          </cell>
        </row>
        <row r="44">
          <cell r="C44" t="str">
            <v>Gobiernos de entidades federativas</v>
          </cell>
          <cell r="D44">
            <v>381951.6</v>
          </cell>
          <cell r="E44">
            <v>408629.5</v>
          </cell>
          <cell r="F44">
            <v>393140.8097553635</v>
          </cell>
          <cell r="G44" t="e">
            <v>#BUSY!</v>
          </cell>
          <cell r="H44" t="e">
            <v>#BUSY!</v>
          </cell>
          <cell r="I44" t="e">
            <v>#BUSY!</v>
          </cell>
          <cell r="J44" t="e">
            <v>#BUSY!</v>
          </cell>
          <cell r="K44" t="e">
            <v>#BUSY!</v>
          </cell>
        </row>
        <row r="45">
          <cell r="C45" t="str">
            <v>PAFEF</v>
          </cell>
          <cell r="D45">
            <v>12807.7</v>
          </cell>
          <cell r="E45">
            <v>14700</v>
          </cell>
          <cell r="F45">
            <v>14700</v>
          </cell>
          <cell r="G45"/>
          <cell r="H45"/>
          <cell r="I45"/>
          <cell r="J45" t="str">
            <v>--</v>
          </cell>
          <cell r="K45" t="str">
            <v>--</v>
          </cell>
        </row>
        <row r="46">
          <cell r="C46" t="str">
            <v>Participaciones Federales</v>
          </cell>
          <cell r="D46">
            <v>154663.29999999999</v>
          </cell>
          <cell r="E46">
            <v>166562.1</v>
          </cell>
          <cell r="F46">
            <v>151871.71319536353</v>
          </cell>
          <cell r="G46" t="e">
            <v>#BUSY!</v>
          </cell>
          <cell r="H46" t="e">
            <v>#BUSY!</v>
          </cell>
          <cell r="I46" t="e">
            <v>#BUSY!</v>
          </cell>
          <cell r="J46" t="e">
            <v>#BUSY!</v>
          </cell>
          <cell r="K46" t="e">
            <v>#BUSY!</v>
          </cell>
        </row>
        <row r="47">
          <cell r="C47" t="str">
            <v>Aportaciones federales para entidades y municipios</v>
          </cell>
          <cell r="D47">
            <v>187923.6</v>
          </cell>
          <cell r="E47">
            <v>199010.4</v>
          </cell>
          <cell r="F47">
            <v>198212.09656000001</v>
          </cell>
          <cell r="G47"/>
          <cell r="H47"/>
          <cell r="I47"/>
          <cell r="J47">
            <v>213464.87864000001</v>
          </cell>
          <cell r="K47"/>
        </row>
        <row r="48">
          <cell r="C48" t="str">
            <v>FAEB 2_/</v>
          </cell>
          <cell r="D48">
            <v>145447.29999999999</v>
          </cell>
          <cell r="E48">
            <v>156656.4</v>
          </cell>
          <cell r="F48">
            <v>155732.5</v>
          </cell>
          <cell r="G48"/>
          <cell r="H48"/>
          <cell r="I48"/>
          <cell r="J48">
            <v>166838.6</v>
          </cell>
          <cell r="K48"/>
        </row>
        <row r="49">
          <cell r="C49" t="str">
            <v>FASSA</v>
          </cell>
          <cell r="D49">
            <v>25336.7</v>
          </cell>
          <cell r="E49">
            <v>26758.799999999999</v>
          </cell>
          <cell r="F49">
            <v>26827.7</v>
          </cell>
          <cell r="G49"/>
          <cell r="H49"/>
          <cell r="I49"/>
          <cell r="J49">
            <v>31163.4</v>
          </cell>
          <cell r="K49"/>
        </row>
        <row r="50">
          <cell r="C50" t="str">
            <v>FAIS/FISE</v>
          </cell>
          <cell r="D50">
            <v>2310.6</v>
          </cell>
          <cell r="E50">
            <v>2640.2</v>
          </cell>
          <cell r="F50">
            <v>2640.1965599999999</v>
          </cell>
          <cell r="G50"/>
          <cell r="H50"/>
          <cell r="I50"/>
          <cell r="J50">
            <v>2698.1786400000001</v>
          </cell>
          <cell r="K50"/>
        </row>
        <row r="51">
          <cell r="C51" t="str">
            <v>FASP</v>
          </cell>
          <cell r="D51">
            <v>5786.4</v>
          </cell>
          <cell r="E51">
            <v>3000</v>
          </cell>
          <cell r="F51">
            <v>3000</v>
          </cell>
          <cell r="G51" t="e">
            <v>#NULL!</v>
          </cell>
          <cell r="H51" t="e">
            <v>#NULL!</v>
          </cell>
          <cell r="I51" t="e">
            <v>#NULL!</v>
          </cell>
          <cell r="J51">
            <v>2500</v>
          </cell>
          <cell r="K51" t="e">
            <v>#NULL!</v>
          </cell>
        </row>
        <row r="52">
          <cell r="C52" t="str">
            <v>FAM</v>
          </cell>
          <cell r="D52">
            <v>6231.1</v>
          </cell>
          <cell r="E52">
            <v>7092.8</v>
          </cell>
          <cell r="F52">
            <v>7092.9</v>
          </cell>
          <cell r="G52" t="e">
            <v>#NULL!</v>
          </cell>
          <cell r="H52" t="e">
            <v>#NULL!</v>
          </cell>
          <cell r="I52" t="e">
            <v>#NULL!</v>
          </cell>
          <cell r="J52">
            <v>7248.6</v>
          </cell>
          <cell r="K52" t="e">
            <v>#NULL!</v>
          </cell>
        </row>
        <row r="53">
          <cell r="C53" t="str">
            <v>FAETA</v>
          </cell>
          <cell r="D53">
            <v>2811.5</v>
          </cell>
          <cell r="E53">
            <v>2862.2</v>
          </cell>
          <cell r="F53">
            <v>2918.8</v>
          </cell>
          <cell r="G53" t="e">
            <v>#NULL!</v>
          </cell>
          <cell r="H53" t="e">
            <v>#NULL!</v>
          </cell>
          <cell r="I53" t="e">
            <v>#NULL!</v>
          </cell>
          <cell r="J53">
            <v>3016.1</v>
          </cell>
          <cell r="K53" t="e">
            <v>#NULL!</v>
          </cell>
        </row>
        <row r="54">
          <cell r="C54" t="str">
            <v>Convenios de descentralización</v>
          </cell>
          <cell r="D54">
            <v>26557</v>
          </cell>
          <cell r="E54">
            <v>28357</v>
          </cell>
          <cell r="F54">
            <v>28357</v>
          </cell>
          <cell r="G54" t="e">
            <v>#NULL!</v>
          </cell>
          <cell r="H54" t="e">
            <v>#NULL!</v>
          </cell>
          <cell r="I54" t="e">
            <v>#NULL!</v>
          </cell>
          <cell r="J54">
            <v>25925</v>
          </cell>
          <cell r="K54" t="e">
            <v>#NULL!</v>
          </cell>
        </row>
        <row r="56">
          <cell r="C56" t="str">
            <v>Gobiernos municipales</v>
          </cell>
          <cell r="D56">
            <v>78560.5</v>
          </cell>
          <cell r="E56">
            <v>94101.200000000012</v>
          </cell>
          <cell r="F56">
            <v>89459.190244636469</v>
          </cell>
          <cell r="G56" t="e">
            <v>#BUSY!</v>
          </cell>
          <cell r="H56" t="e">
            <v>#BUSY!</v>
          </cell>
          <cell r="I56" t="e">
            <v>#BUSY!</v>
          </cell>
          <cell r="J56" t="e">
            <v>#BUSY!</v>
          </cell>
          <cell r="K56" t="e">
            <v>#BUSY!</v>
          </cell>
        </row>
        <row r="57">
          <cell r="C57" t="str">
            <v>Participaciones federales</v>
          </cell>
          <cell r="D57">
            <v>42267.9</v>
          </cell>
          <cell r="E57">
            <v>52630.8</v>
          </cell>
          <cell r="F57">
            <v>47988.886804636466</v>
          </cell>
          <cell r="G57" t="e">
            <v>#BUSY!</v>
          </cell>
          <cell r="H57" t="e">
            <v>#BUSY!</v>
          </cell>
          <cell r="I57" t="e">
            <v>#BUSY!</v>
          </cell>
          <cell r="J57" t="e">
            <v>#BUSY!</v>
          </cell>
          <cell r="K57" t="e">
            <v>#BUSY!</v>
          </cell>
        </row>
        <row r="58">
          <cell r="C58" t="str">
            <v>Aportaciones federales para entidades y municipios</v>
          </cell>
          <cell r="D58">
            <v>36292.6</v>
          </cell>
          <cell r="E58">
            <v>41470.400000000001</v>
          </cell>
          <cell r="F58">
            <v>41470.303440000003</v>
          </cell>
          <cell r="G58"/>
          <cell r="H58"/>
          <cell r="I58"/>
          <cell r="J58">
            <v>42381.021359999999</v>
          </cell>
          <cell r="K58"/>
        </row>
        <row r="59">
          <cell r="C59" t="str">
            <v>FAIS/FISM</v>
          </cell>
          <cell r="D59">
            <v>16753.5</v>
          </cell>
          <cell r="E59">
            <v>19143.7</v>
          </cell>
          <cell r="F59">
            <v>19143.603439999999</v>
          </cell>
          <cell r="G59"/>
          <cell r="H59"/>
          <cell r="I59"/>
          <cell r="J59">
            <v>19564.021359999999</v>
          </cell>
          <cell r="K59"/>
        </row>
        <row r="60">
          <cell r="C60" t="str">
            <v>FORTAMUN</v>
          </cell>
          <cell r="D60">
            <v>19539.099999999999</v>
          </cell>
          <cell r="E60">
            <v>22326.7</v>
          </cell>
          <cell r="F60">
            <v>22326.7</v>
          </cell>
          <cell r="G60"/>
          <cell r="H60"/>
          <cell r="I60"/>
          <cell r="J60">
            <v>22817</v>
          </cell>
          <cell r="K60"/>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#BUSY!</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#BUSY!</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#BUSY!</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#BUSY!</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#BUSY!</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#BUSY!</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#BUSY!</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#BUSY!</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#NULL!</v>
          </cell>
          <cell r="E6" t="e">
            <v>#NULL!</v>
          </cell>
          <cell r="F6" t="e">
            <v>#NULL!</v>
          </cell>
          <cell r="G6">
            <v>1077287.66539</v>
          </cell>
          <cell r="H6" t="e">
            <v>#NULL!</v>
          </cell>
          <cell r="I6" t="e">
            <v>#NULL!</v>
          </cell>
          <cell r="J6">
            <v>100.00000000000001</v>
          </cell>
          <cell r="K6"/>
          <cell r="L6"/>
        </row>
        <row r="8">
          <cell r="C8" t="str">
            <v>Gasto Corriente</v>
          </cell>
          <cell r="D8" t="e">
            <v>#NULL!</v>
          </cell>
          <cell r="E8" t="e">
            <v>#NULL!</v>
          </cell>
          <cell r="F8" t="e">
            <v>#NULL!</v>
          </cell>
          <cell r="G8">
            <v>949176.40223899996</v>
          </cell>
          <cell r="H8"/>
          <cell r="I8"/>
          <cell r="J8">
            <v>88.1079801368912</v>
          </cell>
          <cell r="K8"/>
          <cell r="L8"/>
        </row>
        <row r="9">
          <cell r="C9" t="str">
            <v>Servicios Personales</v>
          </cell>
          <cell r="D9" t="e">
            <v>#NULL!</v>
          </cell>
          <cell r="E9" t="e">
            <v>#NULL!</v>
          </cell>
          <cell r="F9" t="e">
            <v>#NULL!</v>
          </cell>
          <cell r="G9">
            <v>494038.317637</v>
          </cell>
          <cell r="H9" t="e">
            <v>#NULL!</v>
          </cell>
          <cell r="I9" t="e">
            <v>#NULL!</v>
          </cell>
          <cell r="J9">
            <v>45.859461080727044</v>
          </cell>
          <cell r="K9"/>
          <cell r="L9"/>
        </row>
        <row r="10">
          <cell r="C10" t="str">
            <v>Pensiones</v>
          </cell>
          <cell r="D10" t="e">
            <v>#NULL!</v>
          </cell>
          <cell r="E10" t="e">
            <v>#NULL!</v>
          </cell>
          <cell r="F10" t="e">
            <v>#NULL!</v>
          </cell>
          <cell r="G10">
            <v>138693.506517</v>
          </cell>
          <cell r="H10" t="e">
            <v>#NULL!</v>
          </cell>
          <cell r="I10" t="e">
            <v>#NULL!</v>
          </cell>
          <cell r="J10">
            <v>12.87432419146748</v>
          </cell>
          <cell r="K10" t="e">
            <v>#BUSY!</v>
          </cell>
          <cell r="L10" t="e">
            <v>#BUSY!</v>
          </cell>
        </row>
        <row r="11">
          <cell r="C11" t="str">
            <v>Otros Corrientes</v>
          </cell>
          <cell r="D11" t="e">
            <v>#NULL!</v>
          </cell>
          <cell r="E11" t="e">
            <v>#NULL!</v>
          </cell>
          <cell r="F11" t="e">
            <v>#NULL!</v>
          </cell>
          <cell r="G11">
            <v>316444.57808499999</v>
          </cell>
          <cell r="H11"/>
          <cell r="I11"/>
          <cell r="J11">
            <v>29.374194864696669</v>
          </cell>
          <cell r="K11"/>
          <cell r="L11"/>
        </row>
        <row r="13">
          <cell r="C13" t="str">
            <v>Gasto de Capital</v>
          </cell>
          <cell r="D13" t="e">
            <v>#NULL!</v>
          </cell>
          <cell r="E13" t="e">
            <v>#NULL!</v>
          </cell>
          <cell r="F13" t="e">
            <v>#NULL!</v>
          </cell>
          <cell r="G13">
            <v>128111.26315100001</v>
          </cell>
          <cell r="H13"/>
          <cell r="I13"/>
          <cell r="J13">
            <v>11.892019863108814</v>
          </cell>
          <cell r="K13"/>
          <cell r="L13"/>
        </row>
        <row r="14">
          <cell r="C14" t="str">
            <v>Inversión Física</v>
          </cell>
          <cell r="D14" t="e">
            <v>#NULL!</v>
          </cell>
          <cell r="E14" t="e">
            <v>#NULL!</v>
          </cell>
          <cell r="F14" t="e">
            <v>#NULL!</v>
          </cell>
          <cell r="G14">
            <v>124651.02185100001</v>
          </cell>
          <cell r="H14"/>
          <cell r="I14"/>
          <cell r="J14">
            <v>11.570820483299029</v>
          </cell>
          <cell r="K14"/>
          <cell r="L14"/>
        </row>
        <row r="15">
          <cell r="C15" t="str">
            <v>Otros de Capital</v>
          </cell>
          <cell r="D15" t="e">
            <v>#NULL!</v>
          </cell>
          <cell r="E15" t="e">
            <v>#NULL!</v>
          </cell>
          <cell r="F15" t="e">
            <v>#NULL!</v>
          </cell>
          <cell r="G15">
            <v>3460.2413000000001</v>
          </cell>
          <cell r="H15"/>
          <cell r="I15"/>
          <cell r="J15">
            <v>0.32119937980978575</v>
          </cell>
          <cell r="K15"/>
          <cell r="L15"/>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3878D-76E1-442F-8B16-1AA0196E6DBE}">
  <sheetPr>
    <tabColor rgb="FFFF6600"/>
    <pageSetUpPr fitToPage="1"/>
  </sheetPr>
  <dimension ref="A1:O85"/>
  <sheetViews>
    <sheetView showGridLines="0" tabSelected="1" view="pageBreakPreview" zoomScaleNormal="100" zoomScaleSheetLayoutView="100" workbookViewId="0">
      <selection sqref="A1:D1"/>
    </sheetView>
  </sheetViews>
  <sheetFormatPr baseColWidth="10" defaultColWidth="11" defaultRowHeight="18"/>
  <cols>
    <col min="1" max="1" width="3.42578125" style="1" customWidth="1"/>
    <col min="2" max="2" width="3.85546875" style="1" customWidth="1"/>
    <col min="3" max="3" width="50.42578125" style="1" customWidth="1"/>
    <col min="4" max="4" width="16.42578125" style="1" customWidth="1"/>
    <col min="5" max="5" width="14.5703125" style="1" customWidth="1"/>
    <col min="6" max="7" width="13.85546875" style="1" customWidth="1"/>
    <col min="8" max="8" width="1.28515625" style="1" customWidth="1"/>
    <col min="9" max="10" width="13.85546875" style="1" customWidth="1"/>
    <col min="11" max="11" width="14.140625" style="1" customWidth="1"/>
    <col min="12" max="12" width="15.28515625" style="1" customWidth="1"/>
    <col min="13" max="13" width="2.85546875" style="1" customWidth="1"/>
    <col min="14" max="16384" width="11" style="1"/>
  </cols>
  <sheetData>
    <row r="1" spans="1:15" ht="49.5" customHeight="1">
      <c r="A1" s="126" t="s">
        <v>2228</v>
      </c>
      <c r="B1" s="126"/>
      <c r="C1" s="126"/>
      <c r="D1" s="126"/>
      <c r="E1" s="26" t="s">
        <v>2227</v>
      </c>
    </row>
    <row r="3" spans="1:15" ht="30.75" customHeight="1" thickBot="1">
      <c r="B3" s="127" t="s">
        <v>2226</v>
      </c>
      <c r="C3" s="127"/>
      <c r="D3" s="127"/>
      <c r="E3" s="127"/>
      <c r="F3" s="127"/>
      <c r="G3" s="127"/>
      <c r="H3" s="127"/>
      <c r="I3" s="127"/>
      <c r="J3" s="127"/>
      <c r="K3" s="127"/>
      <c r="L3" s="127"/>
    </row>
    <row r="4" spans="1:15" ht="8.25" customHeight="1">
      <c r="B4" s="25"/>
      <c r="C4" s="25"/>
      <c r="D4" s="25"/>
      <c r="E4" s="25"/>
      <c r="F4" s="25"/>
      <c r="G4" s="25"/>
      <c r="H4" s="25"/>
      <c r="I4" s="25"/>
      <c r="J4" s="25"/>
      <c r="K4" s="25"/>
      <c r="L4" s="25"/>
    </row>
    <row r="5" spans="1:15" ht="45.75" customHeight="1">
      <c r="B5" s="128" t="s">
        <v>2225</v>
      </c>
      <c r="C5" s="128"/>
      <c r="D5" s="128"/>
      <c r="E5" s="128"/>
      <c r="F5" s="128"/>
      <c r="G5" s="128"/>
      <c r="H5" s="24"/>
      <c r="I5" s="129" t="str">
        <f>"Avances en "&amp;TEXT(I10+J10+K10+L10,"#,##0")&amp;" indicadores"&amp;CHAR(10)&amp;"por rangos de porcentaje"</f>
        <v>Avances en 248 indicadores
por rangos de porcentaje</v>
      </c>
      <c r="J5" s="128"/>
      <c r="K5" s="128"/>
      <c r="L5" s="128"/>
    </row>
    <row r="6" spans="1:15" ht="24" customHeight="1">
      <c r="B6" s="130" t="s">
        <v>3</v>
      </c>
      <c r="C6" s="130"/>
      <c r="D6" s="131" t="s">
        <v>2224</v>
      </c>
      <c r="E6" s="131" t="s">
        <v>2223</v>
      </c>
      <c r="F6" s="131" t="s">
        <v>2222</v>
      </c>
      <c r="G6" s="131" t="s">
        <v>2221</v>
      </c>
      <c r="H6" s="23"/>
      <c r="I6" s="131" t="s">
        <v>2220</v>
      </c>
      <c r="J6" s="131" t="s">
        <v>2219</v>
      </c>
      <c r="K6" s="131" t="s">
        <v>2218</v>
      </c>
      <c r="L6" s="130" t="s">
        <v>2217</v>
      </c>
    </row>
    <row r="7" spans="1:15" s="17" customFormat="1" ht="35.25" customHeight="1">
      <c r="A7" s="20"/>
      <c r="B7" s="130"/>
      <c r="C7" s="130"/>
      <c r="D7" s="131"/>
      <c r="E7" s="131"/>
      <c r="F7" s="131"/>
      <c r="G7" s="131"/>
      <c r="H7" s="23"/>
      <c r="I7" s="131"/>
      <c r="J7" s="130"/>
      <c r="K7" s="130"/>
      <c r="L7" s="130"/>
    </row>
    <row r="8" spans="1:15" s="17" customFormat="1" ht="8.25" customHeight="1" thickBot="1">
      <c r="A8" s="20"/>
      <c r="B8" s="21"/>
      <c r="C8" s="21"/>
      <c r="D8" s="22"/>
      <c r="E8" s="22"/>
      <c r="F8" s="22"/>
      <c r="G8" s="22"/>
      <c r="H8" s="22"/>
      <c r="I8" s="22"/>
      <c r="J8" s="21"/>
      <c r="K8" s="21"/>
      <c r="L8" s="21"/>
    </row>
    <row r="9" spans="1:15" s="17" customFormat="1" ht="8.25" customHeight="1" thickBot="1">
      <c r="A9" s="20"/>
      <c r="B9" s="18"/>
      <c r="C9" s="18"/>
      <c r="D9" s="19"/>
      <c r="E9" s="19"/>
      <c r="F9" s="19"/>
      <c r="G9" s="19"/>
      <c r="H9" s="19"/>
      <c r="I9" s="19"/>
      <c r="J9" s="18"/>
      <c r="K9" s="18"/>
      <c r="L9" s="18"/>
    </row>
    <row r="10" spans="1:15">
      <c r="B10" s="125" t="s">
        <v>2216</v>
      </c>
      <c r="C10" s="125"/>
      <c r="D10" s="14">
        <f t="shared" ref="D10:L10" si="0">SUM(D12:D43)</f>
        <v>419</v>
      </c>
      <c r="E10" s="14">
        <f t="shared" si="0"/>
        <v>161</v>
      </c>
      <c r="F10" s="14">
        <f t="shared" si="0"/>
        <v>248</v>
      </c>
      <c r="G10" s="14">
        <f t="shared" si="0"/>
        <v>10</v>
      </c>
      <c r="H10" s="16">
        <f t="shared" si="0"/>
        <v>0</v>
      </c>
      <c r="I10" s="14">
        <f t="shared" si="0"/>
        <v>22</v>
      </c>
      <c r="J10" s="14">
        <f t="shared" si="0"/>
        <v>21</v>
      </c>
      <c r="K10" s="15">
        <f t="shared" si="0"/>
        <v>43</v>
      </c>
      <c r="L10" s="15">
        <f t="shared" si="0"/>
        <v>162</v>
      </c>
    </row>
    <row r="11" spans="1:15">
      <c r="B11" s="125" t="s">
        <v>2215</v>
      </c>
      <c r="C11" s="125"/>
      <c r="D11" s="14"/>
      <c r="E11" s="10">
        <f>E10/$D$10*100</f>
        <v>38.424821002386636</v>
      </c>
      <c r="F11" s="10">
        <f>F10/$D$10*100</f>
        <v>59.188544152744626</v>
      </c>
      <c r="G11" s="10">
        <f>G10/$D$10*100</f>
        <v>2.3866348448687349</v>
      </c>
      <c r="H11" s="10"/>
      <c r="I11" s="14">
        <f>I10/($I$10+$J$10+$K$10+$L$10)*100</f>
        <v>8.870967741935484</v>
      </c>
      <c r="J11" s="10">
        <f>J10/($I$10+$J$10+$K$10+$L$10)*100</f>
        <v>8.4677419354838701</v>
      </c>
      <c r="K11" s="10">
        <f>K10/($I$10+$J$10+$K$10+$L$10)*100</f>
        <v>17.338709677419356</v>
      </c>
      <c r="L11" s="10">
        <f>L10/($I$10+$J$10+$K$10+$L$10)*100</f>
        <v>65.322580645161281</v>
      </c>
    </row>
    <row r="12" spans="1:15">
      <c r="B12" s="13">
        <v>1</v>
      </c>
      <c r="C12" s="11" t="s">
        <v>2214</v>
      </c>
      <c r="D12" s="10">
        <v>4</v>
      </c>
      <c r="E12" s="10">
        <v>1</v>
      </c>
      <c r="F12" s="10">
        <v>3</v>
      </c>
      <c r="G12" s="10">
        <v>0</v>
      </c>
      <c r="H12" s="10" t="s">
        <v>46</v>
      </c>
      <c r="I12" s="10">
        <v>0</v>
      </c>
      <c r="J12" s="10">
        <v>1</v>
      </c>
      <c r="K12" s="10">
        <v>0</v>
      </c>
      <c r="L12" s="10">
        <v>2</v>
      </c>
      <c r="M12" s="5"/>
      <c r="N12" s="9"/>
      <c r="O12" s="3"/>
    </row>
    <row r="13" spans="1:15">
      <c r="B13" s="13">
        <v>4</v>
      </c>
      <c r="C13" s="11" t="s">
        <v>2213</v>
      </c>
      <c r="D13" s="10">
        <v>16</v>
      </c>
      <c r="E13" s="10">
        <v>2</v>
      </c>
      <c r="F13" s="10">
        <v>12</v>
      </c>
      <c r="G13" s="10">
        <v>2</v>
      </c>
      <c r="H13" s="10" t="s">
        <v>46</v>
      </c>
      <c r="I13" s="10">
        <v>0</v>
      </c>
      <c r="J13" s="10">
        <v>1</v>
      </c>
      <c r="K13" s="10">
        <v>2</v>
      </c>
      <c r="L13" s="10">
        <v>9</v>
      </c>
      <c r="M13" s="5"/>
      <c r="N13" s="9"/>
      <c r="O13" s="3"/>
    </row>
    <row r="14" spans="1:15">
      <c r="B14" s="13">
        <v>5</v>
      </c>
      <c r="C14" s="11" t="s">
        <v>2212</v>
      </c>
      <c r="D14" s="10">
        <v>6</v>
      </c>
      <c r="E14" s="10">
        <v>0</v>
      </c>
      <c r="F14" s="10">
        <v>6</v>
      </c>
      <c r="G14" s="10">
        <v>0</v>
      </c>
      <c r="H14" s="10" t="s">
        <v>46</v>
      </c>
      <c r="I14" s="10">
        <v>1</v>
      </c>
      <c r="J14" s="10">
        <v>2</v>
      </c>
      <c r="K14" s="10">
        <v>1</v>
      </c>
      <c r="L14" s="10">
        <v>2</v>
      </c>
      <c r="M14" s="5"/>
      <c r="N14" s="9"/>
      <c r="O14" s="3"/>
    </row>
    <row r="15" spans="1:15">
      <c r="B15" s="13">
        <v>6</v>
      </c>
      <c r="C15" s="11" t="s">
        <v>2211</v>
      </c>
      <c r="D15" s="10">
        <v>4</v>
      </c>
      <c r="E15" s="10">
        <v>1</v>
      </c>
      <c r="F15" s="10">
        <v>3</v>
      </c>
      <c r="G15" s="10">
        <v>0</v>
      </c>
      <c r="H15" s="10" t="s">
        <v>46</v>
      </c>
      <c r="I15" s="10">
        <v>0</v>
      </c>
      <c r="J15" s="10">
        <v>0</v>
      </c>
      <c r="K15" s="10">
        <v>0</v>
      </c>
      <c r="L15" s="10">
        <v>3</v>
      </c>
      <c r="M15" s="5"/>
      <c r="N15" s="9"/>
      <c r="O15" s="3"/>
    </row>
    <row r="16" spans="1:15" ht="18.75" customHeight="1">
      <c r="B16" s="13">
        <v>7</v>
      </c>
      <c r="C16" s="11" t="s">
        <v>2210</v>
      </c>
      <c r="D16" s="10">
        <v>9</v>
      </c>
      <c r="E16" s="10">
        <v>0</v>
      </c>
      <c r="F16" s="10">
        <v>9</v>
      </c>
      <c r="G16" s="10">
        <v>0</v>
      </c>
      <c r="H16" s="10" t="s">
        <v>46</v>
      </c>
      <c r="I16" s="10">
        <v>1</v>
      </c>
      <c r="J16" s="10">
        <v>1</v>
      </c>
      <c r="K16" s="10">
        <v>0</v>
      </c>
      <c r="L16" s="10">
        <v>7</v>
      </c>
      <c r="M16" s="5"/>
      <c r="N16" s="9"/>
      <c r="O16" s="3"/>
    </row>
    <row r="17" spans="2:15">
      <c r="B17" s="13">
        <v>8</v>
      </c>
      <c r="C17" s="11" t="s">
        <v>2209</v>
      </c>
      <c r="D17" s="10">
        <v>11</v>
      </c>
      <c r="E17" s="10">
        <v>1</v>
      </c>
      <c r="F17" s="10">
        <v>9</v>
      </c>
      <c r="G17" s="10">
        <v>1</v>
      </c>
      <c r="H17" s="10" t="s">
        <v>46</v>
      </c>
      <c r="I17" s="10">
        <v>4</v>
      </c>
      <c r="J17" s="10">
        <v>0</v>
      </c>
      <c r="K17" s="10">
        <v>2</v>
      </c>
      <c r="L17" s="10">
        <v>3</v>
      </c>
      <c r="M17" s="5"/>
      <c r="N17" s="9"/>
      <c r="O17" s="3"/>
    </row>
    <row r="18" spans="2:15" ht="18.75" customHeight="1">
      <c r="B18" s="13">
        <v>9</v>
      </c>
      <c r="C18" s="11" t="s">
        <v>2208</v>
      </c>
      <c r="D18" s="10">
        <v>4</v>
      </c>
      <c r="E18" s="10">
        <v>0</v>
      </c>
      <c r="F18" s="10">
        <v>4</v>
      </c>
      <c r="G18" s="10">
        <v>0</v>
      </c>
      <c r="H18" s="10" t="s">
        <v>46</v>
      </c>
      <c r="I18" s="10">
        <v>0</v>
      </c>
      <c r="J18" s="10">
        <v>0</v>
      </c>
      <c r="K18" s="10">
        <v>1</v>
      </c>
      <c r="L18" s="10">
        <v>3</v>
      </c>
      <c r="M18" s="5"/>
      <c r="N18" s="9"/>
      <c r="O18" s="3"/>
    </row>
    <row r="19" spans="2:15">
      <c r="B19" s="13">
        <v>10</v>
      </c>
      <c r="C19" s="11" t="s">
        <v>2207</v>
      </c>
      <c r="D19" s="10">
        <v>2</v>
      </c>
      <c r="E19" s="10">
        <v>1</v>
      </c>
      <c r="F19" s="10">
        <v>1</v>
      </c>
      <c r="G19" s="10">
        <v>0</v>
      </c>
      <c r="H19" s="10" t="s">
        <v>46</v>
      </c>
      <c r="I19" s="10">
        <v>0</v>
      </c>
      <c r="J19" s="10">
        <v>0</v>
      </c>
      <c r="K19" s="10">
        <v>1</v>
      </c>
      <c r="L19" s="10">
        <v>0</v>
      </c>
      <c r="M19" s="5"/>
      <c r="N19" s="9"/>
      <c r="O19" s="3"/>
    </row>
    <row r="20" spans="2:15" ht="18.75" customHeight="1">
      <c r="B20" s="12">
        <v>11</v>
      </c>
      <c r="C20" s="11" t="s">
        <v>2206</v>
      </c>
      <c r="D20" s="10">
        <v>25</v>
      </c>
      <c r="E20" s="10">
        <v>13</v>
      </c>
      <c r="F20" s="10">
        <v>12</v>
      </c>
      <c r="G20" s="10">
        <v>0</v>
      </c>
      <c r="H20" s="10" t="s">
        <v>46</v>
      </c>
      <c r="I20" s="10">
        <v>1</v>
      </c>
      <c r="J20" s="10">
        <v>1</v>
      </c>
      <c r="K20" s="10">
        <v>2</v>
      </c>
      <c r="L20" s="10">
        <v>8</v>
      </c>
      <c r="M20" s="5"/>
      <c r="N20" s="9"/>
      <c r="O20" s="3"/>
    </row>
    <row r="21" spans="2:15">
      <c r="B21" s="12">
        <v>12</v>
      </c>
      <c r="C21" s="11" t="s">
        <v>2205</v>
      </c>
      <c r="D21" s="10">
        <v>121</v>
      </c>
      <c r="E21" s="10">
        <v>30</v>
      </c>
      <c r="F21" s="10">
        <v>89</v>
      </c>
      <c r="G21" s="10">
        <v>2</v>
      </c>
      <c r="H21" s="10" t="s">
        <v>46</v>
      </c>
      <c r="I21" s="10">
        <v>6</v>
      </c>
      <c r="J21" s="10">
        <v>5</v>
      </c>
      <c r="K21" s="10">
        <v>21</v>
      </c>
      <c r="L21" s="10">
        <v>57</v>
      </c>
      <c r="M21" s="5"/>
      <c r="N21" s="9"/>
      <c r="O21" s="3"/>
    </row>
    <row r="22" spans="2:15">
      <c r="B22" s="12">
        <v>13</v>
      </c>
      <c r="C22" s="11" t="s">
        <v>2204</v>
      </c>
      <c r="D22" s="10">
        <v>3</v>
      </c>
      <c r="E22" s="10">
        <v>1</v>
      </c>
      <c r="F22" s="10">
        <v>2</v>
      </c>
      <c r="G22" s="10">
        <v>0</v>
      </c>
      <c r="H22" s="10" t="s">
        <v>46</v>
      </c>
      <c r="I22" s="10">
        <v>0</v>
      </c>
      <c r="J22" s="10">
        <v>0</v>
      </c>
      <c r="K22" s="10">
        <v>0</v>
      </c>
      <c r="L22" s="10">
        <v>2</v>
      </c>
      <c r="M22" s="5"/>
      <c r="N22" s="9"/>
      <c r="O22" s="3"/>
    </row>
    <row r="23" spans="2:15">
      <c r="B23" s="12">
        <v>14</v>
      </c>
      <c r="C23" s="11" t="s">
        <v>2203</v>
      </c>
      <c r="D23" s="10">
        <v>11</v>
      </c>
      <c r="E23" s="10">
        <v>5</v>
      </c>
      <c r="F23" s="10">
        <v>6</v>
      </c>
      <c r="G23" s="10">
        <v>0</v>
      </c>
      <c r="H23" s="10" t="s">
        <v>46</v>
      </c>
      <c r="I23" s="10">
        <v>0</v>
      </c>
      <c r="J23" s="10">
        <v>2</v>
      </c>
      <c r="K23" s="10">
        <v>0</v>
      </c>
      <c r="L23" s="10">
        <v>4</v>
      </c>
      <c r="M23" s="5"/>
      <c r="N23" s="9"/>
      <c r="O23" s="3"/>
    </row>
    <row r="24" spans="2:15">
      <c r="B24" s="12">
        <v>15</v>
      </c>
      <c r="C24" s="11" t="s">
        <v>2202</v>
      </c>
      <c r="D24" s="10">
        <v>8</v>
      </c>
      <c r="E24" s="10">
        <v>6</v>
      </c>
      <c r="F24" s="10">
        <v>1</v>
      </c>
      <c r="G24" s="10">
        <v>1</v>
      </c>
      <c r="H24" s="10" t="s">
        <v>46</v>
      </c>
      <c r="I24" s="10">
        <v>0</v>
      </c>
      <c r="J24" s="10">
        <v>0</v>
      </c>
      <c r="K24" s="10">
        <v>0</v>
      </c>
      <c r="L24" s="10">
        <v>1</v>
      </c>
      <c r="M24" s="5"/>
      <c r="N24" s="9"/>
      <c r="O24" s="3"/>
    </row>
    <row r="25" spans="2:15">
      <c r="B25" s="12">
        <v>16</v>
      </c>
      <c r="C25" s="11" t="s">
        <v>2201</v>
      </c>
      <c r="D25" s="10">
        <v>6</v>
      </c>
      <c r="E25" s="10">
        <v>0</v>
      </c>
      <c r="F25" s="10">
        <v>6</v>
      </c>
      <c r="G25" s="10">
        <v>0</v>
      </c>
      <c r="H25" s="10" t="s">
        <v>46</v>
      </c>
      <c r="I25" s="10">
        <v>0</v>
      </c>
      <c r="J25" s="10">
        <v>0</v>
      </c>
      <c r="K25" s="10">
        <v>1</v>
      </c>
      <c r="L25" s="10">
        <v>5</v>
      </c>
      <c r="M25" s="5"/>
      <c r="N25" s="9"/>
      <c r="O25" s="3"/>
    </row>
    <row r="26" spans="2:15">
      <c r="B26" s="12">
        <v>18</v>
      </c>
      <c r="C26" s="11" t="s">
        <v>2200</v>
      </c>
      <c r="D26" s="10">
        <v>16</v>
      </c>
      <c r="E26" s="10">
        <v>6</v>
      </c>
      <c r="F26" s="10">
        <v>9</v>
      </c>
      <c r="G26" s="10">
        <v>1</v>
      </c>
      <c r="H26" s="10" t="s">
        <v>46</v>
      </c>
      <c r="I26" s="10">
        <v>2</v>
      </c>
      <c r="J26" s="10">
        <v>0</v>
      </c>
      <c r="K26" s="10">
        <v>0</v>
      </c>
      <c r="L26" s="10">
        <v>7</v>
      </c>
      <c r="M26" s="5"/>
      <c r="N26" s="9"/>
      <c r="O26" s="3"/>
    </row>
    <row r="27" spans="2:15">
      <c r="B27" s="12">
        <v>19</v>
      </c>
      <c r="C27" s="11" t="s">
        <v>2199</v>
      </c>
      <c r="D27" s="10">
        <v>1</v>
      </c>
      <c r="E27" s="10">
        <v>1</v>
      </c>
      <c r="F27" s="10">
        <v>0</v>
      </c>
      <c r="G27" s="10">
        <v>0</v>
      </c>
      <c r="H27" s="10" t="s">
        <v>46</v>
      </c>
      <c r="I27" s="10">
        <v>0</v>
      </c>
      <c r="J27" s="10">
        <v>0</v>
      </c>
      <c r="K27" s="10">
        <v>0</v>
      </c>
      <c r="L27" s="10">
        <v>0</v>
      </c>
      <c r="M27" s="5"/>
      <c r="N27" s="9"/>
      <c r="O27" s="3"/>
    </row>
    <row r="28" spans="2:15">
      <c r="B28" s="12">
        <v>20</v>
      </c>
      <c r="C28" s="11" t="s">
        <v>2198</v>
      </c>
      <c r="D28" s="10">
        <v>15</v>
      </c>
      <c r="E28" s="10">
        <v>7</v>
      </c>
      <c r="F28" s="10">
        <v>8</v>
      </c>
      <c r="G28" s="10">
        <v>0</v>
      </c>
      <c r="H28" s="10" t="s">
        <v>46</v>
      </c>
      <c r="I28" s="10">
        <v>0</v>
      </c>
      <c r="J28" s="10">
        <v>0</v>
      </c>
      <c r="K28" s="10">
        <v>3</v>
      </c>
      <c r="L28" s="10">
        <v>5</v>
      </c>
      <c r="M28" s="5"/>
      <c r="N28" s="9"/>
      <c r="O28" s="3"/>
    </row>
    <row r="29" spans="2:15">
      <c r="B29" s="12">
        <v>21</v>
      </c>
      <c r="C29" s="11" t="s">
        <v>2197</v>
      </c>
      <c r="D29" s="10">
        <v>4</v>
      </c>
      <c r="E29" s="10">
        <v>1</v>
      </c>
      <c r="F29" s="10">
        <v>3</v>
      </c>
      <c r="G29" s="10">
        <v>0</v>
      </c>
      <c r="H29" s="10" t="s">
        <v>46</v>
      </c>
      <c r="I29" s="10">
        <v>0</v>
      </c>
      <c r="J29" s="10">
        <v>0</v>
      </c>
      <c r="K29" s="10">
        <v>0</v>
      </c>
      <c r="L29" s="10">
        <v>3</v>
      </c>
      <c r="M29" s="5"/>
      <c r="N29" s="9"/>
      <c r="O29" s="3"/>
    </row>
    <row r="30" spans="2:15">
      <c r="B30" s="12">
        <v>22</v>
      </c>
      <c r="C30" s="11" t="s">
        <v>2196</v>
      </c>
      <c r="D30" s="10">
        <v>20</v>
      </c>
      <c r="E30" s="10">
        <v>15</v>
      </c>
      <c r="F30" s="10">
        <v>4</v>
      </c>
      <c r="G30" s="10">
        <v>1</v>
      </c>
      <c r="H30" s="10" t="s">
        <v>46</v>
      </c>
      <c r="I30" s="10">
        <v>2</v>
      </c>
      <c r="J30" s="10">
        <v>1</v>
      </c>
      <c r="K30" s="10">
        <v>0</v>
      </c>
      <c r="L30" s="10">
        <v>1</v>
      </c>
      <c r="M30" s="5"/>
      <c r="N30" s="9"/>
      <c r="O30" s="3"/>
    </row>
    <row r="31" spans="2:15">
      <c r="B31" s="12">
        <v>35</v>
      </c>
      <c r="C31" s="11" t="s">
        <v>2195</v>
      </c>
      <c r="D31" s="10">
        <v>20</v>
      </c>
      <c r="E31" s="10">
        <v>15</v>
      </c>
      <c r="F31" s="10">
        <v>5</v>
      </c>
      <c r="G31" s="10">
        <v>0</v>
      </c>
      <c r="H31" s="10" t="s">
        <v>46</v>
      </c>
      <c r="I31" s="10">
        <v>0</v>
      </c>
      <c r="J31" s="10">
        <v>0</v>
      </c>
      <c r="K31" s="10">
        <v>0</v>
      </c>
      <c r="L31" s="10">
        <v>5</v>
      </c>
      <c r="M31" s="5"/>
      <c r="N31" s="9"/>
      <c r="O31" s="3"/>
    </row>
    <row r="32" spans="2:15">
      <c r="B32" s="12">
        <v>36</v>
      </c>
      <c r="C32" s="11" t="s">
        <v>2194</v>
      </c>
      <c r="D32" s="10">
        <v>3</v>
      </c>
      <c r="E32" s="10">
        <v>2</v>
      </c>
      <c r="F32" s="10">
        <v>0</v>
      </c>
      <c r="G32" s="10">
        <v>1</v>
      </c>
      <c r="H32" s="10" t="s">
        <v>46</v>
      </c>
      <c r="I32" s="10">
        <v>0</v>
      </c>
      <c r="J32" s="10">
        <v>0</v>
      </c>
      <c r="K32" s="10">
        <v>0</v>
      </c>
      <c r="L32" s="10">
        <v>0</v>
      </c>
      <c r="M32" s="5"/>
      <c r="N32" s="9"/>
      <c r="O32" s="3"/>
    </row>
    <row r="33" spans="2:15">
      <c r="B33" s="12">
        <v>38</v>
      </c>
      <c r="C33" s="11" t="s">
        <v>2193</v>
      </c>
      <c r="D33" s="10">
        <v>9</v>
      </c>
      <c r="E33" s="10">
        <v>6</v>
      </c>
      <c r="F33" s="10">
        <v>3</v>
      </c>
      <c r="G33" s="10">
        <v>0</v>
      </c>
      <c r="H33" s="10" t="s">
        <v>46</v>
      </c>
      <c r="I33" s="10">
        <v>0</v>
      </c>
      <c r="J33" s="10">
        <v>0</v>
      </c>
      <c r="K33" s="10">
        <v>0</v>
      </c>
      <c r="L33" s="10">
        <v>3</v>
      </c>
      <c r="M33" s="5"/>
      <c r="N33" s="9"/>
      <c r="O33" s="3"/>
    </row>
    <row r="34" spans="2:15">
      <c r="B34" s="12">
        <v>40</v>
      </c>
      <c r="C34" s="11" t="s">
        <v>2192</v>
      </c>
      <c r="D34" s="10">
        <v>8</v>
      </c>
      <c r="E34" s="10">
        <v>0</v>
      </c>
      <c r="F34" s="10">
        <v>8</v>
      </c>
      <c r="G34" s="10">
        <v>0</v>
      </c>
      <c r="H34" s="10" t="s">
        <v>46</v>
      </c>
      <c r="I34" s="10">
        <v>0</v>
      </c>
      <c r="J34" s="10">
        <v>0</v>
      </c>
      <c r="K34" s="10">
        <v>0</v>
      </c>
      <c r="L34" s="10">
        <v>8</v>
      </c>
      <c r="M34" s="5"/>
      <c r="N34" s="9"/>
      <c r="O34" s="3"/>
    </row>
    <row r="35" spans="2:15">
      <c r="B35" s="12">
        <v>43</v>
      </c>
      <c r="C35" s="11" t="s">
        <v>2191</v>
      </c>
      <c r="D35" s="10">
        <v>3</v>
      </c>
      <c r="E35" s="10">
        <v>0</v>
      </c>
      <c r="F35" s="10">
        <v>3</v>
      </c>
      <c r="G35" s="10">
        <v>0</v>
      </c>
      <c r="H35" s="10" t="s">
        <v>46</v>
      </c>
      <c r="I35" s="10">
        <v>0</v>
      </c>
      <c r="J35" s="10">
        <v>1</v>
      </c>
      <c r="K35" s="10">
        <v>1</v>
      </c>
      <c r="L35" s="10">
        <v>1</v>
      </c>
      <c r="M35" s="5"/>
      <c r="N35" s="9"/>
      <c r="O35" s="3"/>
    </row>
    <row r="36" spans="2:15">
      <c r="B36" s="12">
        <v>45</v>
      </c>
      <c r="C36" s="11" t="s">
        <v>2190</v>
      </c>
      <c r="D36" s="10">
        <v>6</v>
      </c>
      <c r="E36" s="10">
        <v>6</v>
      </c>
      <c r="F36" s="10">
        <v>0</v>
      </c>
      <c r="G36" s="10">
        <v>0</v>
      </c>
      <c r="H36" s="10" t="s">
        <v>46</v>
      </c>
      <c r="I36" s="10">
        <v>0</v>
      </c>
      <c r="J36" s="10">
        <v>0</v>
      </c>
      <c r="K36" s="10">
        <v>0</v>
      </c>
      <c r="L36" s="10">
        <v>0</v>
      </c>
      <c r="M36" s="5"/>
      <c r="N36" s="9"/>
      <c r="O36" s="3"/>
    </row>
    <row r="37" spans="2:15">
      <c r="B37" s="12">
        <v>47</v>
      </c>
      <c r="C37" s="11" t="s">
        <v>2189</v>
      </c>
      <c r="D37" s="10">
        <v>14</v>
      </c>
      <c r="E37" s="10">
        <v>5</v>
      </c>
      <c r="F37" s="10">
        <v>9</v>
      </c>
      <c r="G37" s="10">
        <v>0</v>
      </c>
      <c r="H37" s="10" t="s">
        <v>46</v>
      </c>
      <c r="I37" s="10">
        <v>1</v>
      </c>
      <c r="J37" s="10">
        <v>1</v>
      </c>
      <c r="K37" s="10">
        <v>3</v>
      </c>
      <c r="L37" s="10">
        <v>4</v>
      </c>
      <c r="M37" s="5"/>
      <c r="N37" s="9"/>
      <c r="O37" s="3"/>
    </row>
    <row r="38" spans="2:15">
      <c r="B38" s="12">
        <v>48</v>
      </c>
      <c r="C38" s="11" t="s">
        <v>2188</v>
      </c>
      <c r="D38" s="10">
        <v>5</v>
      </c>
      <c r="E38" s="10">
        <v>0</v>
      </c>
      <c r="F38" s="10">
        <v>5</v>
      </c>
      <c r="G38" s="10">
        <v>0</v>
      </c>
      <c r="H38" s="10" t="s">
        <v>46</v>
      </c>
      <c r="I38" s="10">
        <v>0</v>
      </c>
      <c r="J38" s="10">
        <v>0</v>
      </c>
      <c r="K38" s="10">
        <v>0</v>
      </c>
      <c r="L38" s="10">
        <v>5</v>
      </c>
      <c r="M38" s="5"/>
      <c r="N38" s="9"/>
      <c r="O38" s="3"/>
    </row>
    <row r="39" spans="2:15">
      <c r="B39" s="12">
        <v>49</v>
      </c>
      <c r="C39" s="11" t="s">
        <v>2187</v>
      </c>
      <c r="D39" s="10">
        <v>20</v>
      </c>
      <c r="E39" s="10">
        <v>5</v>
      </c>
      <c r="F39" s="10">
        <v>14</v>
      </c>
      <c r="G39" s="10">
        <v>1</v>
      </c>
      <c r="H39" s="10" t="s">
        <v>46</v>
      </c>
      <c r="I39" s="10">
        <v>0</v>
      </c>
      <c r="J39" s="10">
        <v>3</v>
      </c>
      <c r="K39" s="10">
        <v>0</v>
      </c>
      <c r="L39" s="10">
        <v>11</v>
      </c>
      <c r="M39" s="5"/>
      <c r="N39" s="9"/>
      <c r="O39" s="3"/>
    </row>
    <row r="40" spans="2:15">
      <c r="B40" s="12">
        <v>50</v>
      </c>
      <c r="C40" s="11" t="s">
        <v>2186</v>
      </c>
      <c r="D40" s="10">
        <v>10</v>
      </c>
      <c r="E40" s="10">
        <v>4</v>
      </c>
      <c r="F40" s="10">
        <v>6</v>
      </c>
      <c r="G40" s="10">
        <v>0</v>
      </c>
      <c r="H40" s="10" t="s">
        <v>46</v>
      </c>
      <c r="I40" s="10">
        <v>1</v>
      </c>
      <c r="J40" s="10">
        <v>1</v>
      </c>
      <c r="K40" s="10">
        <v>4</v>
      </c>
      <c r="L40" s="10">
        <v>0</v>
      </c>
      <c r="M40" s="5"/>
      <c r="N40" s="9"/>
      <c r="O40" s="3"/>
    </row>
    <row r="41" spans="2:15" ht="30">
      <c r="B41" s="12">
        <v>51</v>
      </c>
      <c r="C41" s="11" t="s">
        <v>2185</v>
      </c>
      <c r="D41" s="10">
        <v>7</v>
      </c>
      <c r="E41" s="10">
        <v>3</v>
      </c>
      <c r="F41" s="10">
        <v>4</v>
      </c>
      <c r="G41" s="10">
        <v>0</v>
      </c>
      <c r="H41" s="10" t="s">
        <v>46</v>
      </c>
      <c r="I41" s="10">
        <v>2</v>
      </c>
      <c r="J41" s="10">
        <v>0</v>
      </c>
      <c r="K41" s="10">
        <v>0</v>
      </c>
      <c r="L41" s="10">
        <v>2</v>
      </c>
      <c r="M41" s="5"/>
      <c r="N41" s="9"/>
      <c r="O41" s="3"/>
    </row>
    <row r="42" spans="2:15" ht="15" customHeight="1">
      <c r="B42" s="12">
        <v>52</v>
      </c>
      <c r="C42" s="11" t="s">
        <v>2184</v>
      </c>
      <c r="D42" s="10">
        <v>5</v>
      </c>
      <c r="E42" s="10">
        <v>1</v>
      </c>
      <c r="F42" s="10">
        <v>4</v>
      </c>
      <c r="G42" s="10">
        <v>0</v>
      </c>
      <c r="H42" s="10" t="s">
        <v>46</v>
      </c>
      <c r="I42" s="10">
        <v>1</v>
      </c>
      <c r="J42" s="10">
        <v>1</v>
      </c>
      <c r="K42" s="10">
        <v>1</v>
      </c>
      <c r="L42" s="10">
        <v>1</v>
      </c>
      <c r="M42" s="5"/>
      <c r="N42" s="9"/>
      <c r="O42" s="3"/>
    </row>
    <row r="43" spans="2:15" ht="18.75" thickBot="1">
      <c r="B43" s="8">
        <v>53</v>
      </c>
      <c r="C43" s="7" t="s">
        <v>2183</v>
      </c>
      <c r="D43" s="6">
        <v>23</v>
      </c>
      <c r="E43" s="6">
        <v>23</v>
      </c>
      <c r="F43" s="6">
        <v>0</v>
      </c>
      <c r="G43" s="6">
        <v>0</v>
      </c>
      <c r="H43" s="6" t="s">
        <v>46</v>
      </c>
      <c r="I43" s="6">
        <v>0</v>
      </c>
      <c r="J43" s="6">
        <v>0</v>
      </c>
      <c r="K43" s="6">
        <v>0</v>
      </c>
      <c r="L43" s="6">
        <v>0</v>
      </c>
      <c r="M43" s="5"/>
      <c r="N43" s="4"/>
      <c r="O43" s="3"/>
    </row>
    <row r="44" spans="2:15">
      <c r="D44" s="2"/>
    </row>
    <row r="45" spans="2:15">
      <c r="D45" s="2"/>
    </row>
    <row r="46" spans="2:15">
      <c r="D46" s="2"/>
    </row>
    <row r="47" spans="2:15">
      <c r="D47" s="2"/>
    </row>
    <row r="48" spans="2:15">
      <c r="D48" s="2"/>
    </row>
    <row r="49" spans="4:4">
      <c r="D49" s="2"/>
    </row>
    <row r="50" spans="4:4">
      <c r="D50" s="2"/>
    </row>
    <row r="51" spans="4:4">
      <c r="D51" s="2"/>
    </row>
    <row r="52" spans="4:4">
      <c r="D52" s="2"/>
    </row>
    <row r="53" spans="4:4">
      <c r="D53" s="2"/>
    </row>
    <row r="54" spans="4:4">
      <c r="D54" s="2"/>
    </row>
    <row r="55" spans="4:4">
      <c r="D55" s="2"/>
    </row>
    <row r="56" spans="4:4">
      <c r="D56" s="2"/>
    </row>
    <row r="57" spans="4:4">
      <c r="D57" s="2"/>
    </row>
    <row r="58" spans="4:4">
      <c r="D58" s="2"/>
    </row>
    <row r="59" spans="4:4">
      <c r="D59" s="2"/>
    </row>
    <row r="60" spans="4:4">
      <c r="D60" s="2"/>
    </row>
    <row r="61" spans="4:4">
      <c r="D61" s="2"/>
    </row>
    <row r="62" spans="4:4">
      <c r="D62" s="2"/>
    </row>
    <row r="63" spans="4:4">
      <c r="D63" s="2"/>
    </row>
    <row r="64" spans="4:4">
      <c r="D64" s="2"/>
    </row>
    <row r="65" spans="4:4">
      <c r="D65" s="2"/>
    </row>
    <row r="66" spans="4:4">
      <c r="D66" s="2"/>
    </row>
    <row r="67" spans="4:4">
      <c r="D67" s="2"/>
    </row>
    <row r="68" spans="4:4">
      <c r="D68" s="2"/>
    </row>
    <row r="69" spans="4:4">
      <c r="D69" s="2"/>
    </row>
    <row r="70" spans="4:4">
      <c r="D70" s="2"/>
    </row>
    <row r="71" spans="4:4">
      <c r="D71" s="2"/>
    </row>
    <row r="72" spans="4:4">
      <c r="D72" s="2"/>
    </row>
    <row r="73" spans="4:4">
      <c r="D73" s="2"/>
    </row>
    <row r="74" spans="4:4">
      <c r="D74" s="2"/>
    </row>
    <row r="75" spans="4:4">
      <c r="D75" s="2"/>
    </row>
    <row r="76" spans="4:4">
      <c r="D76" s="2"/>
    </row>
    <row r="77" spans="4:4">
      <c r="D77" s="2"/>
    </row>
    <row r="78" spans="4:4">
      <c r="D78" s="2"/>
    </row>
    <row r="79" spans="4:4">
      <c r="D79" s="2"/>
    </row>
    <row r="80" spans="4:4">
      <c r="D80" s="2"/>
    </row>
    <row r="81" spans="4:4">
      <c r="D81" s="2"/>
    </row>
    <row r="82" spans="4:4">
      <c r="D82" s="2"/>
    </row>
    <row r="83" spans="4:4">
      <c r="D83" s="2"/>
    </row>
    <row r="84" spans="4:4">
      <c r="D84" s="2"/>
    </row>
    <row r="85" spans="4:4">
      <c r="D85" s="2"/>
    </row>
  </sheetData>
  <mergeCells count="15">
    <mergeCell ref="B10:C10"/>
    <mergeCell ref="B11:C11"/>
    <mergeCell ref="A1:D1"/>
    <mergeCell ref="B3:L3"/>
    <mergeCell ref="B5:G5"/>
    <mergeCell ref="I5:L5"/>
    <mergeCell ref="B6:C7"/>
    <mergeCell ref="D6:D7"/>
    <mergeCell ref="E6:E7"/>
    <mergeCell ref="F6:F7"/>
    <mergeCell ref="G6:G7"/>
    <mergeCell ref="I6:I7"/>
    <mergeCell ref="J6:J7"/>
    <mergeCell ref="K6:K7"/>
    <mergeCell ref="L6:L7"/>
  </mergeCells>
  <pageMargins left="0.7" right="0.7" top="0.75" bottom="0.75" header="0.3" footer="0.3"/>
  <pageSetup scale="5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192</v>
      </c>
      <c r="D4" s="213" t="s">
        <v>191</v>
      </c>
      <c r="E4" s="213"/>
      <c r="F4" s="213"/>
      <c r="G4" s="213"/>
      <c r="H4" s="214"/>
      <c r="J4" s="215" t="s">
        <v>6</v>
      </c>
      <c r="K4" s="213"/>
      <c r="L4" s="71" t="s">
        <v>218</v>
      </c>
      <c r="M4" s="216" t="s">
        <v>217</v>
      </c>
      <c r="N4" s="216"/>
      <c r="O4" s="216"/>
      <c r="P4" s="216"/>
      <c r="Q4" s="217"/>
      <c r="R4" s="72"/>
      <c r="S4" s="218" t="s">
        <v>2256</v>
      </c>
      <c r="T4" s="219"/>
      <c r="U4" s="219"/>
      <c r="V4" s="210" t="s">
        <v>208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213</v>
      </c>
      <c r="D6" s="209" t="s">
        <v>216</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v>
      </c>
      <c r="K8" s="77" t="s">
        <v>18</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33.5" customHeight="1" thickTop="1" thickBot="1">
      <c r="B10" s="78" t="s">
        <v>21</v>
      </c>
      <c r="C10" s="210" t="s">
        <v>215</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182</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214</v>
      </c>
      <c r="C21" s="207"/>
      <c r="D21" s="207"/>
      <c r="E21" s="207"/>
      <c r="F21" s="207"/>
      <c r="G21" s="207"/>
      <c r="H21" s="207"/>
      <c r="I21" s="207"/>
      <c r="J21" s="207"/>
      <c r="K21" s="207"/>
      <c r="L21" s="207"/>
      <c r="M21" s="208" t="s">
        <v>213</v>
      </c>
      <c r="N21" s="208"/>
      <c r="O21" s="208" t="s">
        <v>48</v>
      </c>
      <c r="P21" s="208"/>
      <c r="Q21" s="208" t="s">
        <v>49</v>
      </c>
      <c r="R21" s="208"/>
      <c r="S21" s="82" t="s">
        <v>212</v>
      </c>
      <c r="T21" s="82" t="s">
        <v>211</v>
      </c>
      <c r="U21" s="82" t="s">
        <v>210</v>
      </c>
      <c r="V21" s="82">
        <f>+IF(ISERR(U21/T21*100),"N/A",ROUND(U21/T21*100,2))</f>
        <v>61.54</v>
      </c>
      <c r="W21" s="83">
        <f>+IF(ISERR(U21/S21*100),"N/A",ROUND(U21/S21*100,2))</f>
        <v>312.5</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209</v>
      </c>
      <c r="F25" s="88"/>
      <c r="G25" s="88"/>
      <c r="H25" s="89"/>
      <c r="I25" s="89"/>
      <c r="J25" s="89"/>
      <c r="K25" s="89"/>
      <c r="L25" s="89"/>
      <c r="M25" s="89"/>
      <c r="N25" s="89"/>
      <c r="O25" s="89"/>
      <c r="P25" s="90"/>
      <c r="Q25" s="90"/>
      <c r="R25" s="91" t="s">
        <v>208</v>
      </c>
      <c r="S25" s="91" t="s">
        <v>10</v>
      </c>
      <c r="T25" s="90"/>
      <c r="U25" s="91" t="s">
        <v>58</v>
      </c>
      <c r="V25" s="90"/>
      <c r="W25" s="92">
        <f>+IF(ISERR(U25/R25*100),"N/A",ROUND(U25/R25*100,2))</f>
        <v>0</v>
      </c>
    </row>
    <row r="26" spans="2:27" ht="26.25" customHeight="1" thickBot="1">
      <c r="B26" s="193" t="s">
        <v>70</v>
      </c>
      <c r="C26" s="194"/>
      <c r="D26" s="194"/>
      <c r="E26" s="93" t="s">
        <v>209</v>
      </c>
      <c r="F26" s="93"/>
      <c r="G26" s="93"/>
      <c r="H26" s="94"/>
      <c r="I26" s="94"/>
      <c r="J26" s="94"/>
      <c r="K26" s="94"/>
      <c r="L26" s="94"/>
      <c r="M26" s="94"/>
      <c r="N26" s="94"/>
      <c r="O26" s="94"/>
      <c r="P26" s="95"/>
      <c r="Q26" s="95"/>
      <c r="R26" s="96" t="s">
        <v>208</v>
      </c>
      <c r="S26" s="96" t="s">
        <v>207</v>
      </c>
      <c r="T26" s="96">
        <f>+IF(ISERR(S26/R26*100),"N/A",ROUND(S26/R26*100,2))</f>
        <v>78</v>
      </c>
      <c r="U26" s="96" t="s">
        <v>58</v>
      </c>
      <c r="V26" s="96">
        <f>+IF(ISERR(U26/S26*100),"N/A",ROUND(U26/S26*100,2))</f>
        <v>0</v>
      </c>
      <c r="W26" s="97">
        <f>+IF(ISERR(U26/R26*100),"N/A",ROUND(U26/R26*100,2))</f>
        <v>0</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2527</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00.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2528</v>
      </c>
      <c r="C30" s="199"/>
      <c r="D30" s="199"/>
      <c r="E30" s="199"/>
      <c r="F30" s="199"/>
      <c r="G30" s="199"/>
      <c r="H30" s="199"/>
      <c r="I30" s="199"/>
      <c r="J30" s="199"/>
      <c r="K30" s="199"/>
      <c r="L30" s="199"/>
      <c r="M30" s="199"/>
      <c r="N30" s="199"/>
      <c r="O30" s="199"/>
      <c r="P30" s="199"/>
      <c r="Q30" s="199"/>
      <c r="R30" s="199"/>
      <c r="S30" s="199"/>
      <c r="T30" s="199"/>
      <c r="U30" s="199"/>
      <c r="V30" s="199"/>
      <c r="W30" s="200"/>
    </row>
    <row r="31" spans="2:27" ht="89.2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2529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69.7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indexed="53"/>
    <pageSetUpPr fitToPage="1"/>
  </sheetPr>
  <dimension ref="A1:AA35"/>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2106</v>
      </c>
      <c r="D4" s="213" t="s">
        <v>2105</v>
      </c>
      <c r="E4" s="213"/>
      <c r="F4" s="213"/>
      <c r="G4" s="213"/>
      <c r="H4" s="214"/>
      <c r="J4" s="215" t="s">
        <v>6</v>
      </c>
      <c r="K4" s="213"/>
      <c r="L4" s="71" t="s">
        <v>2104</v>
      </c>
      <c r="M4" s="216" t="s">
        <v>2103</v>
      </c>
      <c r="N4" s="216"/>
      <c r="O4" s="216"/>
      <c r="P4" s="216"/>
      <c r="Q4" s="217"/>
      <c r="R4" s="72"/>
      <c r="S4" s="218" t="s">
        <v>2256</v>
      </c>
      <c r="T4" s="219"/>
      <c r="U4" s="219"/>
      <c r="V4" s="210" t="s">
        <v>1637</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2094</v>
      </c>
      <c r="D6" s="209" t="s">
        <v>2102</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2101</v>
      </c>
      <c r="K8" s="77" t="s">
        <v>2100</v>
      </c>
      <c r="L8" s="77" t="s">
        <v>2099</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92.25" customHeight="1" thickTop="1" thickBot="1">
      <c r="B10" s="78" t="s">
        <v>21</v>
      </c>
      <c r="C10" s="210" t="s">
        <v>2098</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2097</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2096</v>
      </c>
      <c r="C21" s="207"/>
      <c r="D21" s="207"/>
      <c r="E21" s="207"/>
      <c r="F21" s="207"/>
      <c r="G21" s="207"/>
      <c r="H21" s="207"/>
      <c r="I21" s="207"/>
      <c r="J21" s="207"/>
      <c r="K21" s="207"/>
      <c r="L21" s="207"/>
      <c r="M21" s="208" t="s">
        <v>2094</v>
      </c>
      <c r="N21" s="208"/>
      <c r="O21" s="208" t="s">
        <v>48</v>
      </c>
      <c r="P21" s="208"/>
      <c r="Q21" s="208" t="s">
        <v>66</v>
      </c>
      <c r="R21" s="208"/>
      <c r="S21" s="82" t="s">
        <v>210</v>
      </c>
      <c r="T21" s="82" t="s">
        <v>83</v>
      </c>
      <c r="U21" s="82" t="s">
        <v>83</v>
      </c>
      <c r="V21" s="82" t="str">
        <f>+IF(ISERR(U21/T21*100),"N/A",ROUND(U21/T21*100,2))</f>
        <v>N/A</v>
      </c>
      <c r="W21" s="83" t="str">
        <f>+IF(ISERR(U21/S21*100),"N/A",ROUND(U21/S21*100,2))</f>
        <v>N/A</v>
      </c>
    </row>
    <row r="22" spans="2:27" ht="56.25" customHeight="1">
      <c r="B22" s="175" t="s">
        <v>2095</v>
      </c>
      <c r="C22" s="207"/>
      <c r="D22" s="207"/>
      <c r="E22" s="207"/>
      <c r="F22" s="207"/>
      <c r="G22" s="207"/>
      <c r="H22" s="207"/>
      <c r="I22" s="207"/>
      <c r="J22" s="207"/>
      <c r="K22" s="207"/>
      <c r="L22" s="207"/>
      <c r="M22" s="208" t="s">
        <v>2094</v>
      </c>
      <c r="N22" s="208"/>
      <c r="O22" s="208" t="s">
        <v>48</v>
      </c>
      <c r="P22" s="208"/>
      <c r="Q22" s="208" t="s">
        <v>66</v>
      </c>
      <c r="R22" s="208"/>
      <c r="S22" s="82" t="s">
        <v>339</v>
      </c>
      <c r="T22" s="82" t="s">
        <v>83</v>
      </c>
      <c r="U22" s="82" t="s">
        <v>83</v>
      </c>
      <c r="V22" s="82" t="str">
        <f>+IF(ISERR(U22/T22*100),"N/A",ROUND(U22/T22*100,2))</f>
        <v>N/A</v>
      </c>
      <c r="W22" s="83" t="str">
        <f>+IF(ISERR(U22/S22*100),"N/A",ROUND(U22/S22*100,2))</f>
        <v>N/A</v>
      </c>
    </row>
    <row r="23" spans="2:27" ht="56.25" customHeight="1" thickBot="1">
      <c r="B23" s="175" t="s">
        <v>2095</v>
      </c>
      <c r="C23" s="207"/>
      <c r="D23" s="207"/>
      <c r="E23" s="207"/>
      <c r="F23" s="207"/>
      <c r="G23" s="207"/>
      <c r="H23" s="207"/>
      <c r="I23" s="207"/>
      <c r="J23" s="207"/>
      <c r="K23" s="207"/>
      <c r="L23" s="207"/>
      <c r="M23" s="208" t="s">
        <v>2094</v>
      </c>
      <c r="N23" s="208"/>
      <c r="O23" s="208" t="s">
        <v>48</v>
      </c>
      <c r="P23" s="208"/>
      <c r="Q23" s="208" t="s">
        <v>66</v>
      </c>
      <c r="R23" s="208"/>
      <c r="S23" s="82" t="s">
        <v>323</v>
      </c>
      <c r="T23" s="82" t="s">
        <v>83</v>
      </c>
      <c r="U23" s="82" t="s">
        <v>83</v>
      </c>
      <c r="V23" s="82" t="str">
        <f>+IF(ISERR(U23/T23*100),"N/A",ROUND(U23/T23*100,2))</f>
        <v>N/A</v>
      </c>
      <c r="W23" s="83" t="str">
        <f>+IF(ISERR(U23/S23*100),"N/A",ROUND(U23/S23*100,2))</f>
        <v>N/A</v>
      </c>
    </row>
    <row r="24" spans="2:27" ht="21.75" customHeight="1" thickTop="1" thickBot="1">
      <c r="B24" s="69" t="s">
        <v>61</v>
      </c>
      <c r="C24" s="58"/>
      <c r="D24" s="58"/>
      <c r="E24" s="58"/>
      <c r="F24" s="58"/>
      <c r="G24" s="58"/>
      <c r="H24" s="59"/>
      <c r="I24" s="59"/>
      <c r="J24" s="59"/>
      <c r="K24" s="59"/>
      <c r="L24" s="59"/>
      <c r="M24" s="59"/>
      <c r="N24" s="59"/>
      <c r="O24" s="59"/>
      <c r="P24" s="59"/>
      <c r="Q24" s="59"/>
      <c r="R24" s="59"/>
      <c r="S24" s="59"/>
      <c r="T24" s="59"/>
      <c r="U24" s="59"/>
      <c r="V24" s="59"/>
      <c r="W24" s="60"/>
      <c r="X24" s="62"/>
    </row>
    <row r="25" spans="2:27" ht="29.25" customHeight="1" thickTop="1" thickBot="1">
      <c r="B25" s="185" t="s">
        <v>2160</v>
      </c>
      <c r="C25" s="186"/>
      <c r="D25" s="186"/>
      <c r="E25" s="186"/>
      <c r="F25" s="186"/>
      <c r="G25" s="186"/>
      <c r="H25" s="186"/>
      <c r="I25" s="186"/>
      <c r="J25" s="186"/>
      <c r="K25" s="186"/>
      <c r="L25" s="186"/>
      <c r="M25" s="186"/>
      <c r="N25" s="186"/>
      <c r="O25" s="186"/>
      <c r="P25" s="186"/>
      <c r="Q25" s="187"/>
      <c r="R25" s="84" t="s">
        <v>41</v>
      </c>
      <c r="S25" s="162" t="s">
        <v>42</v>
      </c>
      <c r="T25" s="162"/>
      <c r="U25" s="85" t="s">
        <v>62</v>
      </c>
      <c r="V25" s="161" t="s">
        <v>63</v>
      </c>
      <c r="W25" s="163"/>
    </row>
    <row r="26" spans="2:27" ht="30.75" customHeight="1" thickBot="1">
      <c r="B26" s="188"/>
      <c r="C26" s="189"/>
      <c r="D26" s="189"/>
      <c r="E26" s="189"/>
      <c r="F26" s="189"/>
      <c r="G26" s="189"/>
      <c r="H26" s="189"/>
      <c r="I26" s="189"/>
      <c r="J26" s="189"/>
      <c r="K26" s="189"/>
      <c r="L26" s="189"/>
      <c r="M26" s="189"/>
      <c r="N26" s="189"/>
      <c r="O26" s="189"/>
      <c r="P26" s="189"/>
      <c r="Q26" s="190"/>
      <c r="R26" s="86" t="s">
        <v>64</v>
      </c>
      <c r="S26" s="86" t="s">
        <v>64</v>
      </c>
      <c r="T26" s="86" t="s">
        <v>48</v>
      </c>
      <c r="U26" s="86" t="s">
        <v>64</v>
      </c>
      <c r="V26" s="86" t="s">
        <v>65</v>
      </c>
      <c r="W26" s="87" t="s">
        <v>66</v>
      </c>
      <c r="Y26" s="62"/>
    </row>
    <row r="27" spans="2:27" ht="23.25" customHeight="1" thickBot="1">
      <c r="B27" s="191" t="s">
        <v>67</v>
      </c>
      <c r="C27" s="192"/>
      <c r="D27" s="192"/>
      <c r="E27" s="88" t="s">
        <v>2093</v>
      </c>
      <c r="F27" s="88"/>
      <c r="G27" s="88"/>
      <c r="H27" s="89"/>
      <c r="I27" s="89"/>
      <c r="J27" s="89"/>
      <c r="K27" s="89"/>
      <c r="L27" s="89"/>
      <c r="M27" s="89"/>
      <c r="N27" s="89"/>
      <c r="O27" s="89"/>
      <c r="P27" s="90"/>
      <c r="Q27" s="90"/>
      <c r="R27" s="91" t="s">
        <v>862</v>
      </c>
      <c r="S27" s="91" t="s">
        <v>10</v>
      </c>
      <c r="T27" s="90"/>
      <c r="U27" s="91" t="s">
        <v>625</v>
      </c>
      <c r="V27" s="90"/>
      <c r="W27" s="92">
        <f>+IF(ISERR(U27/R27*100),"N/A",ROUND(U27/R27*100,2))</f>
        <v>12.77</v>
      </c>
    </row>
    <row r="28" spans="2:27" ht="26.25" customHeight="1" thickBot="1">
      <c r="B28" s="193" t="s">
        <v>70</v>
      </c>
      <c r="C28" s="194"/>
      <c r="D28" s="194"/>
      <c r="E28" s="93" t="s">
        <v>2093</v>
      </c>
      <c r="F28" s="93"/>
      <c r="G28" s="93"/>
      <c r="H28" s="94"/>
      <c r="I28" s="94"/>
      <c r="J28" s="94"/>
      <c r="K28" s="94"/>
      <c r="L28" s="94"/>
      <c r="M28" s="94"/>
      <c r="N28" s="94"/>
      <c r="O28" s="94"/>
      <c r="P28" s="95"/>
      <c r="Q28" s="95"/>
      <c r="R28" s="96" t="s">
        <v>862</v>
      </c>
      <c r="S28" s="96" t="s">
        <v>2092</v>
      </c>
      <c r="T28" s="96">
        <f>+IF(ISERR(S28/R28*100),"N/A",ROUND(S28/R28*100,2))</f>
        <v>76.599999999999994</v>
      </c>
      <c r="U28" s="96" t="s">
        <v>625</v>
      </c>
      <c r="V28" s="96">
        <f>+IF(ISERR(U28/S28*100),"N/A",ROUND(U28/S28*100,2))</f>
        <v>16.670000000000002</v>
      </c>
      <c r="W28" s="97">
        <f>+IF(ISERR(U28/R28*100),"N/A",ROUND(U28/R28*100,2))</f>
        <v>12.77</v>
      </c>
    </row>
    <row r="29" spans="2:27" ht="22.5" customHeight="1" thickTop="1" thickBot="1">
      <c r="B29" s="69" t="s">
        <v>72</v>
      </c>
      <c r="C29" s="58"/>
      <c r="D29" s="58"/>
      <c r="E29" s="58"/>
      <c r="F29" s="58"/>
      <c r="G29" s="58"/>
      <c r="H29" s="59"/>
      <c r="I29" s="59"/>
      <c r="J29" s="59"/>
      <c r="K29" s="59"/>
      <c r="L29" s="59"/>
      <c r="M29" s="59"/>
      <c r="N29" s="59"/>
      <c r="O29" s="59"/>
      <c r="P29" s="59"/>
      <c r="Q29" s="59"/>
      <c r="R29" s="59"/>
      <c r="S29" s="59"/>
      <c r="T29" s="59"/>
      <c r="U29" s="59"/>
      <c r="V29" s="59"/>
      <c r="W29" s="60"/>
    </row>
    <row r="30" spans="2:27" ht="37.5" customHeight="1" thickTop="1">
      <c r="B30" s="198" t="s">
        <v>2266</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30.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2267</v>
      </c>
      <c r="C32" s="199"/>
      <c r="D32" s="199"/>
      <c r="E32" s="199"/>
      <c r="F32" s="199"/>
      <c r="G32" s="199"/>
      <c r="H32" s="199"/>
      <c r="I32" s="199"/>
      <c r="J32" s="199"/>
      <c r="K32" s="199"/>
      <c r="L32" s="199"/>
      <c r="M32" s="199"/>
      <c r="N32" s="199"/>
      <c r="O32" s="199"/>
      <c r="P32" s="199"/>
      <c r="Q32" s="199"/>
      <c r="R32" s="199"/>
      <c r="S32" s="199"/>
      <c r="T32" s="199"/>
      <c r="U32" s="199"/>
      <c r="V32" s="199"/>
      <c r="W32" s="200"/>
    </row>
    <row r="33" spans="2:23" ht="22.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2259</v>
      </c>
      <c r="C34" s="199"/>
      <c r="D34" s="199"/>
      <c r="E34" s="199"/>
      <c r="F34" s="199"/>
      <c r="G34" s="199"/>
      <c r="H34" s="199"/>
      <c r="I34" s="199"/>
      <c r="J34" s="199"/>
      <c r="K34" s="199"/>
      <c r="L34" s="199"/>
      <c r="M34" s="199"/>
      <c r="N34" s="199"/>
      <c r="O34" s="199"/>
      <c r="P34" s="199"/>
      <c r="Q34" s="199"/>
      <c r="R34" s="199"/>
      <c r="S34" s="199"/>
      <c r="T34" s="199"/>
      <c r="U34" s="199"/>
      <c r="V34" s="199"/>
      <c r="W34" s="200"/>
    </row>
    <row r="35" spans="2:23" ht="20.25"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indexed="53"/>
    <pageSetUpPr fitToPage="1"/>
  </sheetPr>
  <dimension ref="A1:AA34"/>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2106</v>
      </c>
      <c r="D4" s="213" t="s">
        <v>2105</v>
      </c>
      <c r="E4" s="213"/>
      <c r="F4" s="213"/>
      <c r="G4" s="213"/>
      <c r="H4" s="214"/>
      <c r="J4" s="215" t="s">
        <v>6</v>
      </c>
      <c r="K4" s="213"/>
      <c r="L4" s="71" t="s">
        <v>2113</v>
      </c>
      <c r="M4" s="216" t="s">
        <v>2112</v>
      </c>
      <c r="N4" s="216"/>
      <c r="O4" s="216"/>
      <c r="P4" s="216"/>
      <c r="Q4" s="217"/>
      <c r="R4" s="72"/>
      <c r="S4" s="218" t="s">
        <v>2256</v>
      </c>
      <c r="T4" s="219"/>
      <c r="U4" s="219"/>
      <c r="V4" s="210" t="s">
        <v>1343</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2094</v>
      </c>
      <c r="D6" s="209" t="s">
        <v>2102</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1909</v>
      </c>
      <c r="K8" s="77" t="s">
        <v>2111</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96.75" customHeight="1" thickTop="1" thickBot="1">
      <c r="B10" s="78" t="s">
        <v>21</v>
      </c>
      <c r="C10" s="210" t="s">
        <v>2110</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2097</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2109</v>
      </c>
      <c r="C21" s="207"/>
      <c r="D21" s="207"/>
      <c r="E21" s="207"/>
      <c r="F21" s="207"/>
      <c r="G21" s="207"/>
      <c r="H21" s="207"/>
      <c r="I21" s="207"/>
      <c r="J21" s="207"/>
      <c r="K21" s="207"/>
      <c r="L21" s="207"/>
      <c r="M21" s="208" t="s">
        <v>2094</v>
      </c>
      <c r="N21" s="208"/>
      <c r="O21" s="208" t="s">
        <v>48</v>
      </c>
      <c r="P21" s="208"/>
      <c r="Q21" s="208" t="s">
        <v>66</v>
      </c>
      <c r="R21" s="208"/>
      <c r="S21" s="82" t="s">
        <v>1390</v>
      </c>
      <c r="T21" s="82" t="s">
        <v>83</v>
      </c>
      <c r="U21" s="82" t="s">
        <v>83</v>
      </c>
      <c r="V21" s="82" t="str">
        <f>+IF(ISERR(U21/T21*100),"N/A",ROUND(U21/T21*100,2))</f>
        <v>N/A</v>
      </c>
      <c r="W21" s="83" t="str">
        <f>+IF(ISERR(U21/S21*100),"N/A",ROUND(U21/S21*100,2))</f>
        <v>N/A</v>
      </c>
    </row>
    <row r="22" spans="2:27" ht="56.25" customHeight="1" thickBot="1">
      <c r="B22" s="175" t="s">
        <v>2108</v>
      </c>
      <c r="C22" s="207"/>
      <c r="D22" s="207"/>
      <c r="E22" s="207"/>
      <c r="F22" s="207"/>
      <c r="G22" s="207"/>
      <c r="H22" s="207"/>
      <c r="I22" s="207"/>
      <c r="J22" s="207"/>
      <c r="K22" s="207"/>
      <c r="L22" s="207"/>
      <c r="M22" s="208" t="s">
        <v>2094</v>
      </c>
      <c r="N22" s="208"/>
      <c r="O22" s="208" t="s">
        <v>48</v>
      </c>
      <c r="P22" s="208"/>
      <c r="Q22" s="208" t="s">
        <v>66</v>
      </c>
      <c r="R22" s="208"/>
      <c r="S22" s="82" t="s">
        <v>265</v>
      </c>
      <c r="T22" s="82" t="s">
        <v>83</v>
      </c>
      <c r="U22" s="82" t="s">
        <v>83</v>
      </c>
      <c r="V22" s="82" t="str">
        <f>+IF(ISERR(U22/T22*100),"N/A",ROUND(U22/T22*100,2))</f>
        <v>N/A</v>
      </c>
      <c r="W22" s="83" t="str">
        <f>+IF(ISERR(U22/S22*100),"N/A",ROUND(U22/S22*100,2))</f>
        <v>N/A</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2093</v>
      </c>
      <c r="F26" s="88"/>
      <c r="G26" s="88"/>
      <c r="H26" s="89"/>
      <c r="I26" s="89"/>
      <c r="J26" s="89"/>
      <c r="K26" s="89"/>
      <c r="L26" s="89"/>
      <c r="M26" s="89"/>
      <c r="N26" s="89"/>
      <c r="O26" s="89"/>
      <c r="P26" s="90"/>
      <c r="Q26" s="90"/>
      <c r="R26" s="91" t="s">
        <v>2107</v>
      </c>
      <c r="S26" s="91" t="s">
        <v>10</v>
      </c>
      <c r="T26" s="90"/>
      <c r="U26" s="91" t="s">
        <v>569</v>
      </c>
      <c r="V26" s="90"/>
      <c r="W26" s="92">
        <f>+IF(ISERR(U26/R26*100),"N/A",ROUND(U26/R26*100,2))</f>
        <v>66.67</v>
      </c>
    </row>
    <row r="27" spans="2:27" ht="26.25" customHeight="1" thickBot="1">
      <c r="B27" s="193" t="s">
        <v>70</v>
      </c>
      <c r="C27" s="194"/>
      <c r="D27" s="194"/>
      <c r="E27" s="93" t="s">
        <v>2093</v>
      </c>
      <c r="F27" s="93"/>
      <c r="G27" s="93"/>
      <c r="H27" s="94"/>
      <c r="I27" s="94"/>
      <c r="J27" s="94"/>
      <c r="K27" s="94"/>
      <c r="L27" s="94"/>
      <c r="M27" s="94"/>
      <c r="N27" s="94"/>
      <c r="O27" s="94"/>
      <c r="P27" s="95"/>
      <c r="Q27" s="95"/>
      <c r="R27" s="96" t="s">
        <v>2107</v>
      </c>
      <c r="S27" s="96" t="s">
        <v>1252</v>
      </c>
      <c r="T27" s="96">
        <f>+IF(ISERR(S27/R27*100),"N/A",ROUND(S27/R27*100,2))</f>
        <v>75</v>
      </c>
      <c r="U27" s="96" t="s">
        <v>569</v>
      </c>
      <c r="V27" s="96">
        <f>+IF(ISERR(U27/S27*100),"N/A",ROUND(U27/S27*100,2))</f>
        <v>88.89</v>
      </c>
      <c r="W27" s="97">
        <f>+IF(ISERR(U27/R27*100),"N/A",ROUND(U27/R27*100,2))</f>
        <v>66.67</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198" t="s">
        <v>2263</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17.75" customHeight="1" thickBot="1">
      <c r="B30" s="201"/>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Top="1">
      <c r="B31" s="198" t="s">
        <v>2262</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2259</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5.75" thickBot="1">
      <c r="B34" s="204"/>
      <c r="C34" s="205"/>
      <c r="D34" s="205"/>
      <c r="E34" s="205"/>
      <c r="F34" s="205"/>
      <c r="G34" s="205"/>
      <c r="H34" s="205"/>
      <c r="I34" s="205"/>
      <c r="J34" s="205"/>
      <c r="K34" s="205"/>
      <c r="L34" s="205"/>
      <c r="M34" s="205"/>
      <c r="N34" s="205"/>
      <c r="O34" s="205"/>
      <c r="P34" s="205"/>
      <c r="Q34" s="205"/>
      <c r="R34" s="205"/>
      <c r="S34" s="205"/>
      <c r="T34" s="205"/>
      <c r="U34" s="205"/>
      <c r="V34" s="205"/>
      <c r="W34" s="206"/>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indexed="53"/>
    <pageSetUpPr fitToPage="1"/>
  </sheetPr>
  <dimension ref="A1:AA33"/>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65.25" customHeight="1" thickTop="1" thickBot="1">
      <c r="B4" s="70" t="s">
        <v>3</v>
      </c>
      <c r="C4" s="71" t="s">
        <v>2106</v>
      </c>
      <c r="D4" s="213" t="s">
        <v>2105</v>
      </c>
      <c r="E4" s="213"/>
      <c r="F4" s="213"/>
      <c r="G4" s="213"/>
      <c r="H4" s="214"/>
      <c r="J4" s="215" t="s">
        <v>6</v>
      </c>
      <c r="K4" s="213"/>
      <c r="L4" s="71" t="s">
        <v>2121</v>
      </c>
      <c r="M4" s="216" t="s">
        <v>2120</v>
      </c>
      <c r="N4" s="216"/>
      <c r="O4" s="216"/>
      <c r="P4" s="216"/>
      <c r="Q4" s="217"/>
      <c r="R4" s="72"/>
      <c r="S4" s="218" t="s">
        <v>2256</v>
      </c>
      <c r="T4" s="219"/>
      <c r="U4" s="219"/>
      <c r="V4" s="210" t="s">
        <v>2119</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2094</v>
      </c>
      <c r="D6" s="209" t="s">
        <v>2102</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2118</v>
      </c>
      <c r="K8" s="77" t="s">
        <v>18</v>
      </c>
      <c r="L8" s="77" t="s">
        <v>463</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95.25" customHeight="1" thickTop="1" thickBot="1">
      <c r="B10" s="78" t="s">
        <v>21</v>
      </c>
      <c r="C10" s="210" t="s">
        <v>2110</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2097</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2117</v>
      </c>
      <c r="C21" s="207"/>
      <c r="D21" s="207"/>
      <c r="E21" s="207"/>
      <c r="F21" s="207"/>
      <c r="G21" s="207"/>
      <c r="H21" s="207"/>
      <c r="I21" s="207"/>
      <c r="J21" s="207"/>
      <c r="K21" s="207"/>
      <c r="L21" s="207"/>
      <c r="M21" s="208" t="s">
        <v>2094</v>
      </c>
      <c r="N21" s="208"/>
      <c r="O21" s="208" t="s">
        <v>48</v>
      </c>
      <c r="P21" s="208"/>
      <c r="Q21" s="208" t="s">
        <v>66</v>
      </c>
      <c r="R21" s="208"/>
      <c r="S21" s="82" t="s">
        <v>2116</v>
      </c>
      <c r="T21" s="82" t="s">
        <v>83</v>
      </c>
      <c r="U21" s="82" t="s">
        <v>83</v>
      </c>
      <c r="V21" s="82" t="str">
        <f>+IF(ISERR(U21/T21*100),"N/A",ROUND(U21/T21*100,2))</f>
        <v>N/A</v>
      </c>
      <c r="W21" s="83" t="str">
        <f>+IF(ISERR(U21/S21*100),"N/A",ROUND(U21/S21*100,2))</f>
        <v>N/A</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2093</v>
      </c>
      <c r="F25" s="88"/>
      <c r="G25" s="88"/>
      <c r="H25" s="89"/>
      <c r="I25" s="89"/>
      <c r="J25" s="89"/>
      <c r="K25" s="89"/>
      <c r="L25" s="89"/>
      <c r="M25" s="89"/>
      <c r="N25" s="89"/>
      <c r="O25" s="89"/>
      <c r="P25" s="90"/>
      <c r="Q25" s="90"/>
      <c r="R25" s="91" t="s">
        <v>2115</v>
      </c>
      <c r="S25" s="91" t="s">
        <v>10</v>
      </c>
      <c r="T25" s="90"/>
      <c r="U25" s="91" t="s">
        <v>625</v>
      </c>
      <c r="V25" s="90"/>
      <c r="W25" s="92">
        <f>+IF(ISERR(U25/R25*100),"N/A",ROUND(U25/R25*100,2))</f>
        <v>2.82</v>
      </c>
    </row>
    <row r="26" spans="2:27" ht="26.25" customHeight="1" thickBot="1">
      <c r="B26" s="193" t="s">
        <v>70</v>
      </c>
      <c r="C26" s="194"/>
      <c r="D26" s="194"/>
      <c r="E26" s="93" t="s">
        <v>2093</v>
      </c>
      <c r="F26" s="93"/>
      <c r="G26" s="93"/>
      <c r="H26" s="94"/>
      <c r="I26" s="94"/>
      <c r="J26" s="94"/>
      <c r="K26" s="94"/>
      <c r="L26" s="94"/>
      <c r="M26" s="94"/>
      <c r="N26" s="94"/>
      <c r="O26" s="94"/>
      <c r="P26" s="95"/>
      <c r="Q26" s="95"/>
      <c r="R26" s="96" t="s">
        <v>2115</v>
      </c>
      <c r="S26" s="96" t="s">
        <v>2114</v>
      </c>
      <c r="T26" s="96">
        <f>+IF(ISERR(S26/R26*100),"N/A",ROUND(S26/R26*100,2))</f>
        <v>56.81</v>
      </c>
      <c r="U26" s="96" t="s">
        <v>625</v>
      </c>
      <c r="V26" s="96">
        <f>+IF(ISERR(U26/S26*100),"N/A",ROUND(U26/S26*100,2))</f>
        <v>4.96</v>
      </c>
      <c r="W26" s="97">
        <f>+IF(ISERR(U26/R26*100),"N/A",ROUND(U26/R26*100,2))</f>
        <v>2.82</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2264</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08.7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2265</v>
      </c>
      <c r="C30" s="199"/>
      <c r="D30" s="199"/>
      <c r="E30" s="199"/>
      <c r="F30" s="199"/>
      <c r="G30" s="199"/>
      <c r="H30" s="199"/>
      <c r="I30" s="199"/>
      <c r="J30" s="199"/>
      <c r="K30" s="199"/>
      <c r="L30" s="199"/>
      <c r="M30" s="199"/>
      <c r="N30" s="199"/>
      <c r="O30" s="199"/>
      <c r="P30" s="199"/>
      <c r="Q30" s="199"/>
      <c r="R30" s="199"/>
      <c r="S30" s="199"/>
      <c r="T30" s="199"/>
      <c r="U30" s="199"/>
      <c r="V30" s="199"/>
      <c r="W30" s="200"/>
    </row>
    <row r="31" spans="2:27" ht="27"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2259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27.7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indexed="53"/>
    <pageSetUpPr fitToPage="1"/>
  </sheetPr>
  <dimension ref="A1:AA33"/>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2106</v>
      </c>
      <c r="D4" s="213" t="s">
        <v>2105</v>
      </c>
      <c r="E4" s="213"/>
      <c r="F4" s="213"/>
      <c r="G4" s="213"/>
      <c r="H4" s="214"/>
      <c r="J4" s="215" t="s">
        <v>6</v>
      </c>
      <c r="K4" s="213"/>
      <c r="L4" s="71" t="s">
        <v>2127</v>
      </c>
      <c r="M4" s="216" t="s">
        <v>2126</v>
      </c>
      <c r="N4" s="216"/>
      <c r="O4" s="216"/>
      <c r="P4" s="216"/>
      <c r="Q4" s="217"/>
      <c r="R4" s="72"/>
      <c r="S4" s="218" t="s">
        <v>2256</v>
      </c>
      <c r="T4" s="219"/>
      <c r="U4" s="219"/>
      <c r="V4" s="210" t="s">
        <v>2122</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2094</v>
      </c>
      <c r="D6" s="209" t="s">
        <v>2102</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2125</v>
      </c>
      <c r="K8" s="77" t="s">
        <v>2124</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85.5" customHeight="1" thickTop="1" thickBot="1">
      <c r="B10" s="78" t="s">
        <v>21</v>
      </c>
      <c r="C10" s="210" t="s">
        <v>2110</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2097</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2123</v>
      </c>
      <c r="C21" s="207"/>
      <c r="D21" s="207"/>
      <c r="E21" s="207"/>
      <c r="F21" s="207"/>
      <c r="G21" s="207"/>
      <c r="H21" s="207"/>
      <c r="I21" s="207"/>
      <c r="J21" s="207"/>
      <c r="K21" s="207"/>
      <c r="L21" s="207"/>
      <c r="M21" s="208" t="s">
        <v>2094</v>
      </c>
      <c r="N21" s="208"/>
      <c r="O21" s="208" t="s">
        <v>48</v>
      </c>
      <c r="P21" s="208"/>
      <c r="Q21" s="208" t="s">
        <v>66</v>
      </c>
      <c r="R21" s="208"/>
      <c r="S21" s="82" t="s">
        <v>210</v>
      </c>
      <c r="T21" s="82" t="s">
        <v>83</v>
      </c>
      <c r="U21" s="82" t="s">
        <v>83</v>
      </c>
      <c r="V21" s="82" t="str">
        <f>+IF(ISERR(U21/T21*100),"N/A",ROUND(U21/T21*100,2))</f>
        <v>N/A</v>
      </c>
      <c r="W21" s="83" t="str">
        <f>+IF(ISERR(U21/S21*100),"N/A",ROUND(U21/S21*100,2))</f>
        <v>N/A</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2093</v>
      </c>
      <c r="F25" s="88"/>
      <c r="G25" s="88"/>
      <c r="H25" s="89"/>
      <c r="I25" s="89"/>
      <c r="J25" s="89"/>
      <c r="K25" s="89"/>
      <c r="L25" s="89"/>
      <c r="M25" s="89"/>
      <c r="N25" s="89"/>
      <c r="O25" s="89"/>
      <c r="P25" s="90"/>
      <c r="Q25" s="90"/>
      <c r="R25" s="91" t="s">
        <v>2122</v>
      </c>
      <c r="S25" s="91" t="s">
        <v>10</v>
      </c>
      <c r="T25" s="90"/>
      <c r="U25" s="91" t="s">
        <v>58</v>
      </c>
      <c r="V25" s="90"/>
      <c r="W25" s="92">
        <f>+IF(ISERR(U25/R25*100),"N/A",ROUND(U25/R25*100,2))</f>
        <v>0</v>
      </c>
    </row>
    <row r="26" spans="2:27" ht="26.25" customHeight="1" thickBot="1">
      <c r="B26" s="193" t="s">
        <v>70</v>
      </c>
      <c r="C26" s="194"/>
      <c r="D26" s="194"/>
      <c r="E26" s="93" t="s">
        <v>2093</v>
      </c>
      <c r="F26" s="93"/>
      <c r="G26" s="93"/>
      <c r="H26" s="94"/>
      <c r="I26" s="94"/>
      <c r="J26" s="94"/>
      <c r="K26" s="94"/>
      <c r="L26" s="94"/>
      <c r="M26" s="94"/>
      <c r="N26" s="94"/>
      <c r="O26" s="94"/>
      <c r="P26" s="95"/>
      <c r="Q26" s="95"/>
      <c r="R26" s="96" t="s">
        <v>2122</v>
      </c>
      <c r="S26" s="96" t="s">
        <v>2092</v>
      </c>
      <c r="T26" s="96">
        <f>+IF(ISERR(S26/R26*100),"N/A",ROUND(S26/R26*100,2))</f>
        <v>72</v>
      </c>
      <c r="U26" s="96" t="s">
        <v>58</v>
      </c>
      <c r="V26" s="96">
        <f>+IF(ISERR(U26/S26*100),"N/A",ROUND(U26/S26*100,2))</f>
        <v>0</v>
      </c>
      <c r="W26" s="97">
        <f>+IF(ISERR(U26/R26*100),"N/A",ROUND(U26/R26*100,2))</f>
        <v>0</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2263</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17.7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2258</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2259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indexed="53"/>
    <pageSetUpPr fitToPage="1"/>
  </sheetPr>
  <dimension ref="A1:AA37"/>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2106</v>
      </c>
      <c r="D4" s="213" t="s">
        <v>2105</v>
      </c>
      <c r="E4" s="213"/>
      <c r="F4" s="213"/>
      <c r="G4" s="213"/>
      <c r="H4" s="214"/>
      <c r="J4" s="215" t="s">
        <v>6</v>
      </c>
      <c r="K4" s="213"/>
      <c r="L4" s="71" t="s">
        <v>2137</v>
      </c>
      <c r="M4" s="216" t="s">
        <v>2136</v>
      </c>
      <c r="N4" s="216"/>
      <c r="O4" s="216"/>
      <c r="P4" s="216"/>
      <c r="Q4" s="217"/>
      <c r="R4" s="72"/>
      <c r="S4" s="218" t="s">
        <v>2256</v>
      </c>
      <c r="T4" s="219"/>
      <c r="U4" s="219"/>
      <c r="V4" s="210" t="s">
        <v>1637</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2094</v>
      </c>
      <c r="D6" s="209" t="s">
        <v>2102</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2135</v>
      </c>
      <c r="K8" s="77" t="s">
        <v>1166</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84.75" customHeight="1" thickTop="1" thickBot="1">
      <c r="B10" s="78" t="s">
        <v>21</v>
      </c>
      <c r="C10" s="210" t="s">
        <v>2098</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2097</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66" customHeight="1">
      <c r="B21" s="175" t="s">
        <v>2134</v>
      </c>
      <c r="C21" s="207"/>
      <c r="D21" s="207"/>
      <c r="E21" s="207"/>
      <c r="F21" s="207"/>
      <c r="G21" s="207"/>
      <c r="H21" s="207"/>
      <c r="I21" s="207"/>
      <c r="J21" s="207"/>
      <c r="K21" s="207"/>
      <c r="L21" s="207"/>
      <c r="M21" s="208" t="s">
        <v>2094</v>
      </c>
      <c r="N21" s="208"/>
      <c r="O21" s="208" t="s">
        <v>48</v>
      </c>
      <c r="P21" s="208"/>
      <c r="Q21" s="208" t="s">
        <v>66</v>
      </c>
      <c r="R21" s="208"/>
      <c r="S21" s="82" t="s">
        <v>210</v>
      </c>
      <c r="T21" s="82" t="s">
        <v>83</v>
      </c>
      <c r="U21" s="82" t="s">
        <v>83</v>
      </c>
      <c r="V21" s="82" t="str">
        <f>+IF(ISERR(U21/T21*100),"N/A",ROUND(U21/T21*100,2))</f>
        <v>N/A</v>
      </c>
      <c r="W21" s="83" t="str">
        <f>+IF(ISERR(U21/S21*100),"N/A",ROUND(U21/S21*100,2))</f>
        <v>N/A</v>
      </c>
    </row>
    <row r="22" spans="2:27" ht="66" customHeight="1">
      <c r="B22" s="175" t="s">
        <v>2133</v>
      </c>
      <c r="C22" s="207"/>
      <c r="D22" s="207"/>
      <c r="E22" s="207"/>
      <c r="F22" s="207"/>
      <c r="G22" s="207"/>
      <c r="H22" s="207"/>
      <c r="I22" s="207"/>
      <c r="J22" s="207"/>
      <c r="K22" s="207"/>
      <c r="L22" s="207"/>
      <c r="M22" s="208" t="s">
        <v>2094</v>
      </c>
      <c r="N22" s="208"/>
      <c r="O22" s="208" t="s">
        <v>48</v>
      </c>
      <c r="P22" s="208"/>
      <c r="Q22" s="208" t="s">
        <v>66</v>
      </c>
      <c r="R22" s="208"/>
      <c r="S22" s="82" t="s">
        <v>310</v>
      </c>
      <c r="T22" s="82" t="s">
        <v>83</v>
      </c>
      <c r="U22" s="82" t="s">
        <v>83</v>
      </c>
      <c r="V22" s="82" t="str">
        <f>+IF(ISERR(U22/T22*100),"N/A",ROUND(U22/T22*100,2))</f>
        <v>N/A</v>
      </c>
      <c r="W22" s="83" t="str">
        <f>+IF(ISERR(U22/S22*100),"N/A",ROUND(U22/S22*100,2))</f>
        <v>N/A</v>
      </c>
    </row>
    <row r="23" spans="2:27" ht="56.25" customHeight="1">
      <c r="B23" s="175" t="s">
        <v>2132</v>
      </c>
      <c r="C23" s="207"/>
      <c r="D23" s="207"/>
      <c r="E23" s="207"/>
      <c r="F23" s="207"/>
      <c r="G23" s="207"/>
      <c r="H23" s="207"/>
      <c r="I23" s="207"/>
      <c r="J23" s="207"/>
      <c r="K23" s="207"/>
      <c r="L23" s="207"/>
      <c r="M23" s="208" t="s">
        <v>2094</v>
      </c>
      <c r="N23" s="208"/>
      <c r="O23" s="208" t="s">
        <v>48</v>
      </c>
      <c r="P23" s="208"/>
      <c r="Q23" s="208" t="s">
        <v>66</v>
      </c>
      <c r="R23" s="208"/>
      <c r="S23" s="82" t="s">
        <v>134</v>
      </c>
      <c r="T23" s="82" t="s">
        <v>83</v>
      </c>
      <c r="U23" s="82" t="s">
        <v>83</v>
      </c>
      <c r="V23" s="82" t="str">
        <f>+IF(ISERR(U23/T23*100),"N/A",ROUND(U23/T23*100,2))</f>
        <v>N/A</v>
      </c>
      <c r="W23" s="83" t="str">
        <f>+IF(ISERR(U23/S23*100),"N/A",ROUND(U23/S23*100,2))</f>
        <v>N/A</v>
      </c>
    </row>
    <row r="24" spans="2:27" ht="56.25" customHeight="1">
      <c r="B24" s="175" t="s">
        <v>2131</v>
      </c>
      <c r="C24" s="207"/>
      <c r="D24" s="207"/>
      <c r="E24" s="207"/>
      <c r="F24" s="207"/>
      <c r="G24" s="207"/>
      <c r="H24" s="207"/>
      <c r="I24" s="207"/>
      <c r="J24" s="207"/>
      <c r="K24" s="207"/>
      <c r="L24" s="207"/>
      <c r="M24" s="208" t="s">
        <v>2094</v>
      </c>
      <c r="N24" s="208"/>
      <c r="O24" s="208" t="s">
        <v>48</v>
      </c>
      <c r="P24" s="208"/>
      <c r="Q24" s="208" t="s">
        <v>66</v>
      </c>
      <c r="R24" s="208"/>
      <c r="S24" s="82" t="s">
        <v>1970</v>
      </c>
      <c r="T24" s="82" t="s">
        <v>83</v>
      </c>
      <c r="U24" s="82" t="s">
        <v>83</v>
      </c>
      <c r="V24" s="82" t="str">
        <f>+IF(ISERR(U24/T24*100),"N/A",ROUND(U24/T24*100,2))</f>
        <v>N/A</v>
      </c>
      <c r="W24" s="83" t="str">
        <f>+IF(ISERR(U24/S24*100),"N/A",ROUND(U24/S24*100,2))</f>
        <v>N/A</v>
      </c>
    </row>
    <row r="25" spans="2:27" ht="56.25" customHeight="1" thickBot="1">
      <c r="B25" s="175" t="s">
        <v>2130</v>
      </c>
      <c r="C25" s="207"/>
      <c r="D25" s="207"/>
      <c r="E25" s="207"/>
      <c r="F25" s="207"/>
      <c r="G25" s="207"/>
      <c r="H25" s="207"/>
      <c r="I25" s="207"/>
      <c r="J25" s="207"/>
      <c r="K25" s="207"/>
      <c r="L25" s="207"/>
      <c r="M25" s="208" t="s">
        <v>2094</v>
      </c>
      <c r="N25" s="208"/>
      <c r="O25" s="208" t="s">
        <v>2129</v>
      </c>
      <c r="P25" s="208"/>
      <c r="Q25" s="208" t="s">
        <v>66</v>
      </c>
      <c r="R25" s="208"/>
      <c r="S25" s="82" t="s">
        <v>210</v>
      </c>
      <c r="T25" s="82" t="s">
        <v>83</v>
      </c>
      <c r="U25" s="82" t="s">
        <v>83</v>
      </c>
      <c r="V25" s="82" t="str">
        <f>+IF(ISERR(U25/T25*100),"N/A",ROUND(U25/T25*100,2))</f>
        <v>N/A</v>
      </c>
      <c r="W25" s="83" t="str">
        <f>+IF(ISERR(U25/S25*100),"N/A",ROUND(U25/S25*100,2))</f>
        <v>N/A</v>
      </c>
    </row>
    <row r="26" spans="2:27" ht="21.75" customHeight="1" thickTop="1" thickBot="1">
      <c r="B26" s="69" t="s">
        <v>61</v>
      </c>
      <c r="C26" s="58"/>
      <c r="D26" s="58"/>
      <c r="E26" s="58"/>
      <c r="F26" s="58"/>
      <c r="G26" s="58"/>
      <c r="H26" s="59"/>
      <c r="I26" s="59"/>
      <c r="J26" s="59"/>
      <c r="K26" s="59"/>
      <c r="L26" s="59"/>
      <c r="M26" s="59"/>
      <c r="N26" s="59"/>
      <c r="O26" s="59"/>
      <c r="P26" s="59"/>
      <c r="Q26" s="59"/>
      <c r="R26" s="59"/>
      <c r="S26" s="59"/>
      <c r="T26" s="59"/>
      <c r="U26" s="59"/>
      <c r="V26" s="59"/>
      <c r="W26" s="60"/>
      <c r="X26" s="62"/>
    </row>
    <row r="27" spans="2:27" ht="29.25" customHeight="1" thickTop="1" thickBot="1">
      <c r="B27" s="185" t="s">
        <v>2160</v>
      </c>
      <c r="C27" s="186"/>
      <c r="D27" s="186"/>
      <c r="E27" s="186"/>
      <c r="F27" s="186"/>
      <c r="G27" s="186"/>
      <c r="H27" s="186"/>
      <c r="I27" s="186"/>
      <c r="J27" s="186"/>
      <c r="K27" s="186"/>
      <c r="L27" s="186"/>
      <c r="M27" s="186"/>
      <c r="N27" s="186"/>
      <c r="O27" s="186"/>
      <c r="P27" s="186"/>
      <c r="Q27" s="187"/>
      <c r="R27" s="84" t="s">
        <v>41</v>
      </c>
      <c r="S27" s="162" t="s">
        <v>42</v>
      </c>
      <c r="T27" s="162"/>
      <c r="U27" s="85" t="s">
        <v>62</v>
      </c>
      <c r="V27" s="161" t="s">
        <v>63</v>
      </c>
      <c r="W27" s="163"/>
    </row>
    <row r="28" spans="2:27" ht="30.75" customHeight="1" thickBot="1">
      <c r="B28" s="188"/>
      <c r="C28" s="189"/>
      <c r="D28" s="189"/>
      <c r="E28" s="189"/>
      <c r="F28" s="189"/>
      <c r="G28" s="189"/>
      <c r="H28" s="189"/>
      <c r="I28" s="189"/>
      <c r="J28" s="189"/>
      <c r="K28" s="189"/>
      <c r="L28" s="189"/>
      <c r="M28" s="189"/>
      <c r="N28" s="189"/>
      <c r="O28" s="189"/>
      <c r="P28" s="189"/>
      <c r="Q28" s="190"/>
      <c r="R28" s="86" t="s">
        <v>64</v>
      </c>
      <c r="S28" s="86" t="s">
        <v>64</v>
      </c>
      <c r="T28" s="86" t="s">
        <v>48</v>
      </c>
      <c r="U28" s="86" t="s">
        <v>64</v>
      </c>
      <c r="V28" s="86" t="s">
        <v>65</v>
      </c>
      <c r="W28" s="87" t="s">
        <v>66</v>
      </c>
      <c r="Y28" s="62"/>
    </row>
    <row r="29" spans="2:27" ht="23.25" customHeight="1" thickBot="1">
      <c r="B29" s="191" t="s">
        <v>67</v>
      </c>
      <c r="C29" s="192"/>
      <c r="D29" s="192"/>
      <c r="E29" s="88" t="s">
        <v>2093</v>
      </c>
      <c r="F29" s="88"/>
      <c r="G29" s="88"/>
      <c r="H29" s="89"/>
      <c r="I29" s="89"/>
      <c r="J29" s="89"/>
      <c r="K29" s="89"/>
      <c r="L29" s="89"/>
      <c r="M29" s="89"/>
      <c r="N29" s="89"/>
      <c r="O29" s="89"/>
      <c r="P29" s="90"/>
      <c r="Q29" s="90"/>
      <c r="R29" s="91" t="s">
        <v>1436</v>
      </c>
      <c r="S29" s="91" t="s">
        <v>10</v>
      </c>
      <c r="T29" s="90"/>
      <c r="U29" s="91" t="s">
        <v>58</v>
      </c>
      <c r="V29" s="90"/>
      <c r="W29" s="92">
        <f>+IF(ISERR(U29/R29*100),"N/A",ROUND(U29/R29*100,2))</f>
        <v>0</v>
      </c>
    </row>
    <row r="30" spans="2:27" ht="26.25" customHeight="1" thickBot="1">
      <c r="B30" s="193" t="s">
        <v>70</v>
      </c>
      <c r="C30" s="194"/>
      <c r="D30" s="194"/>
      <c r="E30" s="93" t="s">
        <v>2093</v>
      </c>
      <c r="F30" s="93"/>
      <c r="G30" s="93"/>
      <c r="H30" s="94"/>
      <c r="I30" s="94"/>
      <c r="J30" s="94"/>
      <c r="K30" s="94"/>
      <c r="L30" s="94"/>
      <c r="M30" s="94"/>
      <c r="N30" s="94"/>
      <c r="O30" s="94"/>
      <c r="P30" s="95"/>
      <c r="Q30" s="95"/>
      <c r="R30" s="96" t="s">
        <v>1436</v>
      </c>
      <c r="S30" s="96" t="s">
        <v>2128</v>
      </c>
      <c r="T30" s="96">
        <f>+IF(ISERR(S30/R30*100),"N/A",ROUND(S30/R30*100,2))</f>
        <v>66.67</v>
      </c>
      <c r="U30" s="96" t="s">
        <v>58</v>
      </c>
      <c r="V30" s="96">
        <f>+IF(ISERR(U30/S30*100),"N/A",ROUND(U30/S30*100,2))</f>
        <v>0</v>
      </c>
      <c r="W30" s="97">
        <f>+IF(ISERR(U30/R30*100),"N/A",ROUND(U30/R30*100,2))</f>
        <v>0</v>
      </c>
    </row>
    <row r="31" spans="2:27" ht="22.5" customHeight="1" thickTop="1" thickBot="1">
      <c r="B31" s="69" t="s">
        <v>72</v>
      </c>
      <c r="C31" s="58"/>
      <c r="D31" s="58"/>
      <c r="E31" s="58"/>
      <c r="F31" s="58"/>
      <c r="G31" s="58"/>
      <c r="H31" s="59"/>
      <c r="I31" s="59"/>
      <c r="J31" s="59"/>
      <c r="K31" s="59"/>
      <c r="L31" s="59"/>
      <c r="M31" s="59"/>
      <c r="N31" s="59"/>
      <c r="O31" s="59"/>
      <c r="P31" s="59"/>
      <c r="Q31" s="59"/>
      <c r="R31" s="59"/>
      <c r="S31" s="59"/>
      <c r="T31" s="59"/>
      <c r="U31" s="59"/>
      <c r="V31" s="59"/>
      <c r="W31" s="60"/>
    </row>
    <row r="32" spans="2:27" ht="37.5" customHeight="1" thickTop="1">
      <c r="B32" s="198" t="s">
        <v>2260</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30.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2262</v>
      </c>
      <c r="C34" s="199"/>
      <c r="D34" s="199"/>
      <c r="E34" s="199"/>
      <c r="F34" s="199"/>
      <c r="G34" s="199"/>
      <c r="H34" s="199"/>
      <c r="I34" s="199"/>
      <c r="J34" s="199"/>
      <c r="K34" s="199"/>
      <c r="L34" s="199"/>
      <c r="M34" s="199"/>
      <c r="N34" s="199"/>
      <c r="O34" s="199"/>
      <c r="P34" s="199"/>
      <c r="Q34" s="199"/>
      <c r="R34" s="199"/>
      <c r="S34" s="199"/>
      <c r="T34" s="199"/>
      <c r="U34" s="199"/>
      <c r="V34" s="199"/>
      <c r="W34" s="200"/>
    </row>
    <row r="35" spans="2:23" ht="23.25"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row r="36" spans="2:23" ht="37.5" customHeight="1" thickTop="1">
      <c r="B36" s="198" t="s">
        <v>2259</v>
      </c>
      <c r="C36" s="199"/>
      <c r="D36" s="199"/>
      <c r="E36" s="199"/>
      <c r="F36" s="199"/>
      <c r="G36" s="199"/>
      <c r="H36" s="199"/>
      <c r="I36" s="199"/>
      <c r="J36" s="199"/>
      <c r="K36" s="199"/>
      <c r="L36" s="199"/>
      <c r="M36" s="199"/>
      <c r="N36" s="199"/>
      <c r="O36" s="199"/>
      <c r="P36" s="199"/>
      <c r="Q36" s="199"/>
      <c r="R36" s="199"/>
      <c r="S36" s="199"/>
      <c r="T36" s="199"/>
      <c r="U36" s="199"/>
      <c r="V36" s="199"/>
      <c r="W36" s="200"/>
    </row>
    <row r="37" spans="2:23" ht="15.75" thickBot="1">
      <c r="B37" s="204"/>
      <c r="C37" s="205"/>
      <c r="D37" s="205"/>
      <c r="E37" s="205"/>
      <c r="F37" s="205"/>
      <c r="G37" s="205"/>
      <c r="H37" s="205"/>
      <c r="I37" s="205"/>
      <c r="J37" s="205"/>
      <c r="K37" s="205"/>
      <c r="L37" s="205"/>
      <c r="M37" s="205"/>
      <c r="N37" s="205"/>
      <c r="O37" s="205"/>
      <c r="P37" s="205"/>
      <c r="Q37" s="205"/>
      <c r="R37" s="205"/>
      <c r="S37" s="205"/>
      <c r="T37" s="205"/>
      <c r="U37" s="205"/>
      <c r="V37" s="205"/>
      <c r="W37" s="206"/>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indexed="53"/>
    <pageSetUpPr fitToPage="1"/>
  </sheetPr>
  <dimension ref="A1:AA35"/>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2106</v>
      </c>
      <c r="D4" s="213" t="s">
        <v>2105</v>
      </c>
      <c r="E4" s="213"/>
      <c r="F4" s="213"/>
      <c r="G4" s="213"/>
      <c r="H4" s="214"/>
      <c r="J4" s="215" t="s">
        <v>6</v>
      </c>
      <c r="K4" s="213"/>
      <c r="L4" s="71" t="s">
        <v>2141</v>
      </c>
      <c r="M4" s="216" t="s">
        <v>2140</v>
      </c>
      <c r="N4" s="216"/>
      <c r="O4" s="216"/>
      <c r="P4" s="216"/>
      <c r="Q4" s="217"/>
      <c r="R4" s="72"/>
      <c r="S4" s="218" t="s">
        <v>2256</v>
      </c>
      <c r="T4" s="219"/>
      <c r="U4" s="219"/>
      <c r="V4" s="210" t="s">
        <v>58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2094</v>
      </c>
      <c r="D6" s="209" t="s">
        <v>2102</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1326</v>
      </c>
      <c r="K8" s="77" t="s">
        <v>684</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84" customHeight="1" thickTop="1" thickBot="1">
      <c r="B10" s="78" t="s">
        <v>21</v>
      </c>
      <c r="C10" s="210" t="s">
        <v>2098</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2097</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2138</v>
      </c>
      <c r="C21" s="207"/>
      <c r="D21" s="207"/>
      <c r="E21" s="207"/>
      <c r="F21" s="207"/>
      <c r="G21" s="207"/>
      <c r="H21" s="207"/>
      <c r="I21" s="207"/>
      <c r="J21" s="207"/>
      <c r="K21" s="207"/>
      <c r="L21" s="207"/>
      <c r="M21" s="208" t="s">
        <v>2094</v>
      </c>
      <c r="N21" s="208"/>
      <c r="O21" s="208" t="s">
        <v>48</v>
      </c>
      <c r="P21" s="208"/>
      <c r="Q21" s="208" t="s">
        <v>66</v>
      </c>
      <c r="R21" s="208"/>
      <c r="S21" s="82" t="s">
        <v>473</v>
      </c>
      <c r="T21" s="82" t="s">
        <v>83</v>
      </c>
      <c r="U21" s="82" t="s">
        <v>83</v>
      </c>
      <c r="V21" s="82" t="str">
        <f>+IF(ISERR(U21/T21*100),"N/A",ROUND(U21/T21*100,2))</f>
        <v>N/A</v>
      </c>
      <c r="W21" s="83" t="str">
        <f>+IF(ISERR(U21/S21*100),"N/A",ROUND(U21/S21*100,2))</f>
        <v>N/A</v>
      </c>
    </row>
    <row r="22" spans="2:27" ht="56.25" customHeight="1">
      <c r="B22" s="175" t="s">
        <v>2139</v>
      </c>
      <c r="C22" s="207"/>
      <c r="D22" s="207"/>
      <c r="E22" s="207"/>
      <c r="F22" s="207"/>
      <c r="G22" s="207"/>
      <c r="H22" s="207"/>
      <c r="I22" s="207"/>
      <c r="J22" s="207"/>
      <c r="K22" s="207"/>
      <c r="L22" s="207"/>
      <c r="M22" s="208" t="s">
        <v>2094</v>
      </c>
      <c r="N22" s="208"/>
      <c r="O22" s="208" t="s">
        <v>48</v>
      </c>
      <c r="P22" s="208"/>
      <c r="Q22" s="208" t="s">
        <v>66</v>
      </c>
      <c r="R22" s="208"/>
      <c r="S22" s="82" t="s">
        <v>393</v>
      </c>
      <c r="T22" s="82" t="s">
        <v>83</v>
      </c>
      <c r="U22" s="82" t="s">
        <v>83</v>
      </c>
      <c r="V22" s="82" t="str">
        <f>+IF(ISERR(U22/T22*100),"N/A",ROUND(U22/T22*100,2))</f>
        <v>N/A</v>
      </c>
      <c r="W22" s="83" t="str">
        <f>+IF(ISERR(U22/S22*100),"N/A",ROUND(U22/S22*100,2))</f>
        <v>N/A</v>
      </c>
    </row>
    <row r="23" spans="2:27" ht="56.25" customHeight="1" thickBot="1">
      <c r="B23" s="175" t="s">
        <v>2138</v>
      </c>
      <c r="C23" s="207"/>
      <c r="D23" s="207"/>
      <c r="E23" s="207"/>
      <c r="F23" s="207"/>
      <c r="G23" s="207"/>
      <c r="H23" s="207"/>
      <c r="I23" s="207"/>
      <c r="J23" s="207"/>
      <c r="K23" s="207"/>
      <c r="L23" s="207"/>
      <c r="M23" s="208" t="s">
        <v>2094</v>
      </c>
      <c r="N23" s="208"/>
      <c r="O23" s="208" t="s">
        <v>48</v>
      </c>
      <c r="P23" s="208"/>
      <c r="Q23" s="208" t="s">
        <v>66</v>
      </c>
      <c r="R23" s="208"/>
      <c r="S23" s="82" t="s">
        <v>53</v>
      </c>
      <c r="T23" s="82" t="s">
        <v>83</v>
      </c>
      <c r="U23" s="82" t="s">
        <v>83</v>
      </c>
      <c r="V23" s="82" t="str">
        <f>+IF(ISERR(U23/T23*100),"N/A",ROUND(U23/T23*100,2))</f>
        <v>N/A</v>
      </c>
      <c r="W23" s="83" t="str">
        <f>+IF(ISERR(U23/S23*100),"N/A",ROUND(U23/S23*100,2))</f>
        <v>N/A</v>
      </c>
    </row>
    <row r="24" spans="2:27" ht="21.75" customHeight="1" thickTop="1" thickBot="1">
      <c r="B24" s="69" t="s">
        <v>61</v>
      </c>
      <c r="C24" s="58"/>
      <c r="D24" s="58"/>
      <c r="E24" s="58"/>
      <c r="F24" s="58"/>
      <c r="G24" s="58"/>
      <c r="H24" s="59"/>
      <c r="I24" s="59"/>
      <c r="J24" s="59"/>
      <c r="K24" s="59"/>
      <c r="L24" s="59"/>
      <c r="M24" s="59"/>
      <c r="N24" s="59"/>
      <c r="O24" s="59"/>
      <c r="P24" s="59"/>
      <c r="Q24" s="59"/>
      <c r="R24" s="59"/>
      <c r="S24" s="59"/>
      <c r="T24" s="59"/>
      <c r="U24" s="59"/>
      <c r="V24" s="59"/>
      <c r="W24" s="60"/>
      <c r="X24" s="62"/>
    </row>
    <row r="25" spans="2:27" ht="29.25" customHeight="1" thickTop="1" thickBot="1">
      <c r="B25" s="185" t="s">
        <v>2160</v>
      </c>
      <c r="C25" s="186"/>
      <c r="D25" s="186"/>
      <c r="E25" s="186"/>
      <c r="F25" s="186"/>
      <c r="G25" s="186"/>
      <c r="H25" s="186"/>
      <c r="I25" s="186"/>
      <c r="J25" s="186"/>
      <c r="K25" s="186"/>
      <c r="L25" s="186"/>
      <c r="M25" s="186"/>
      <c r="N25" s="186"/>
      <c r="O25" s="186"/>
      <c r="P25" s="186"/>
      <c r="Q25" s="187"/>
      <c r="R25" s="84" t="s">
        <v>41</v>
      </c>
      <c r="S25" s="162" t="s">
        <v>42</v>
      </c>
      <c r="T25" s="162"/>
      <c r="U25" s="85" t="s">
        <v>62</v>
      </c>
      <c r="V25" s="161" t="s">
        <v>63</v>
      </c>
      <c r="W25" s="163"/>
    </row>
    <row r="26" spans="2:27" ht="30.75" customHeight="1" thickBot="1">
      <c r="B26" s="188"/>
      <c r="C26" s="189"/>
      <c r="D26" s="189"/>
      <c r="E26" s="189"/>
      <c r="F26" s="189"/>
      <c r="G26" s="189"/>
      <c r="H26" s="189"/>
      <c r="I26" s="189"/>
      <c r="J26" s="189"/>
      <c r="K26" s="189"/>
      <c r="L26" s="189"/>
      <c r="M26" s="189"/>
      <c r="N26" s="189"/>
      <c r="O26" s="189"/>
      <c r="P26" s="189"/>
      <c r="Q26" s="190"/>
      <c r="R26" s="86" t="s">
        <v>64</v>
      </c>
      <c r="S26" s="86" t="s">
        <v>64</v>
      </c>
      <c r="T26" s="86" t="s">
        <v>48</v>
      </c>
      <c r="U26" s="86" t="s">
        <v>64</v>
      </c>
      <c r="V26" s="86" t="s">
        <v>65</v>
      </c>
      <c r="W26" s="87" t="s">
        <v>66</v>
      </c>
      <c r="Y26" s="62"/>
    </row>
    <row r="27" spans="2:27" ht="23.25" customHeight="1" thickBot="1">
      <c r="B27" s="191" t="s">
        <v>67</v>
      </c>
      <c r="C27" s="192"/>
      <c r="D27" s="192"/>
      <c r="E27" s="88" t="s">
        <v>2093</v>
      </c>
      <c r="F27" s="88"/>
      <c r="G27" s="88"/>
      <c r="H27" s="89"/>
      <c r="I27" s="89"/>
      <c r="J27" s="89"/>
      <c r="K27" s="89"/>
      <c r="L27" s="89"/>
      <c r="M27" s="89"/>
      <c r="N27" s="89"/>
      <c r="O27" s="89"/>
      <c r="P27" s="90"/>
      <c r="Q27" s="90"/>
      <c r="R27" s="91" t="s">
        <v>1252</v>
      </c>
      <c r="S27" s="91" t="s">
        <v>10</v>
      </c>
      <c r="T27" s="90"/>
      <c r="U27" s="91" t="s">
        <v>58</v>
      </c>
      <c r="V27" s="90"/>
      <c r="W27" s="92">
        <f>+IF(ISERR(U27/R27*100),"N/A",ROUND(U27/R27*100,2))</f>
        <v>0</v>
      </c>
    </row>
    <row r="28" spans="2:27" ht="26.25" customHeight="1" thickBot="1">
      <c r="B28" s="193" t="s">
        <v>70</v>
      </c>
      <c r="C28" s="194"/>
      <c r="D28" s="194"/>
      <c r="E28" s="93" t="s">
        <v>2093</v>
      </c>
      <c r="F28" s="93"/>
      <c r="G28" s="93"/>
      <c r="H28" s="94"/>
      <c r="I28" s="94"/>
      <c r="J28" s="94"/>
      <c r="K28" s="94"/>
      <c r="L28" s="94"/>
      <c r="M28" s="94"/>
      <c r="N28" s="94"/>
      <c r="O28" s="94"/>
      <c r="P28" s="95"/>
      <c r="Q28" s="95"/>
      <c r="R28" s="96" t="s">
        <v>1252</v>
      </c>
      <c r="S28" s="96" t="s">
        <v>947</v>
      </c>
      <c r="T28" s="96">
        <f>+IF(ISERR(S28/R28*100),"N/A",ROUND(S28/R28*100,2))</f>
        <v>77.78</v>
      </c>
      <c r="U28" s="96" t="s">
        <v>58</v>
      </c>
      <c r="V28" s="96">
        <f>+IF(ISERR(U28/S28*100),"N/A",ROUND(U28/S28*100,2))</f>
        <v>0</v>
      </c>
      <c r="W28" s="97">
        <f>+IF(ISERR(U28/R28*100),"N/A",ROUND(U28/R28*100,2))</f>
        <v>0</v>
      </c>
    </row>
    <row r="29" spans="2:27" ht="22.5" customHeight="1" thickTop="1" thickBot="1">
      <c r="B29" s="69" t="s">
        <v>72</v>
      </c>
      <c r="C29" s="58"/>
      <c r="D29" s="58"/>
      <c r="E29" s="58"/>
      <c r="F29" s="58"/>
      <c r="G29" s="58"/>
      <c r="H29" s="59"/>
      <c r="I29" s="59"/>
      <c r="J29" s="59"/>
      <c r="K29" s="59"/>
      <c r="L29" s="59"/>
      <c r="M29" s="59"/>
      <c r="N29" s="59"/>
      <c r="O29" s="59"/>
      <c r="P29" s="59"/>
      <c r="Q29" s="59"/>
      <c r="R29" s="59"/>
      <c r="S29" s="59"/>
      <c r="T29" s="59"/>
      <c r="U29" s="59"/>
      <c r="V29" s="59"/>
      <c r="W29" s="60"/>
    </row>
    <row r="30" spans="2:27" ht="37.5" customHeight="1" thickTop="1">
      <c r="B30" s="198" t="s">
        <v>2261</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17"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2258</v>
      </c>
      <c r="C32" s="199"/>
      <c r="D32" s="199"/>
      <c r="E32" s="199"/>
      <c r="F32" s="199"/>
      <c r="G32" s="199"/>
      <c r="H32" s="199"/>
      <c r="I32" s="199"/>
      <c r="J32" s="199"/>
      <c r="K32" s="199"/>
      <c r="L32" s="199"/>
      <c r="M32" s="199"/>
      <c r="N32" s="199"/>
      <c r="O32" s="199"/>
      <c r="P32" s="199"/>
      <c r="Q32" s="199"/>
      <c r="R32" s="199"/>
      <c r="S32" s="199"/>
      <c r="T32" s="199"/>
      <c r="U32" s="199"/>
      <c r="V32" s="199"/>
      <c r="W32" s="200"/>
    </row>
    <row r="33" spans="2:23" ht="23.2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2259</v>
      </c>
      <c r="C34" s="199"/>
      <c r="D34" s="199"/>
      <c r="E34" s="199"/>
      <c r="F34" s="199"/>
      <c r="G34" s="199"/>
      <c r="H34" s="199"/>
      <c r="I34" s="199"/>
      <c r="J34" s="199"/>
      <c r="K34" s="199"/>
      <c r="L34" s="199"/>
      <c r="M34" s="199"/>
      <c r="N34" s="199"/>
      <c r="O34" s="199"/>
      <c r="P34" s="199"/>
      <c r="Q34" s="199"/>
      <c r="R34" s="199"/>
      <c r="S34" s="199"/>
      <c r="T34" s="199"/>
      <c r="U34" s="199"/>
      <c r="V34" s="199"/>
      <c r="W34" s="200"/>
    </row>
    <row r="35" spans="2:23" ht="23.25"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indexed="53"/>
    <pageSetUpPr fitToPage="1"/>
  </sheetPr>
  <dimension ref="A1:AA38"/>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2106</v>
      </c>
      <c r="D4" s="213" t="s">
        <v>2105</v>
      </c>
      <c r="E4" s="213"/>
      <c r="F4" s="213"/>
      <c r="G4" s="213"/>
      <c r="H4" s="214"/>
      <c r="J4" s="215" t="s">
        <v>6</v>
      </c>
      <c r="K4" s="213"/>
      <c r="L4" s="71" t="s">
        <v>206</v>
      </c>
      <c r="M4" s="216" t="s">
        <v>205</v>
      </c>
      <c r="N4" s="216"/>
      <c r="O4" s="216"/>
      <c r="P4" s="216"/>
      <c r="Q4" s="217"/>
      <c r="R4" s="72"/>
      <c r="S4" s="218" t="s">
        <v>2256</v>
      </c>
      <c r="T4" s="219"/>
      <c r="U4" s="219"/>
      <c r="V4" s="210" t="s">
        <v>1637</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2094</v>
      </c>
      <c r="D6" s="209" t="s">
        <v>2102</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2152</v>
      </c>
      <c r="K8" s="77" t="s">
        <v>2151</v>
      </c>
      <c r="L8" s="77" t="s">
        <v>2150</v>
      </c>
      <c r="M8" s="77" t="s">
        <v>2149</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81.75" customHeight="1" thickTop="1" thickBot="1">
      <c r="B10" s="78" t="s">
        <v>21</v>
      </c>
      <c r="C10" s="210" t="s">
        <v>2098</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2097</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66.75" customHeight="1">
      <c r="B21" s="175" t="s">
        <v>2148</v>
      </c>
      <c r="C21" s="207"/>
      <c r="D21" s="207"/>
      <c r="E21" s="207"/>
      <c r="F21" s="207"/>
      <c r="G21" s="207"/>
      <c r="H21" s="207"/>
      <c r="I21" s="207"/>
      <c r="J21" s="207"/>
      <c r="K21" s="207"/>
      <c r="L21" s="207"/>
      <c r="M21" s="208" t="s">
        <v>2094</v>
      </c>
      <c r="N21" s="208"/>
      <c r="O21" s="208" t="s">
        <v>48</v>
      </c>
      <c r="P21" s="208"/>
      <c r="Q21" s="208" t="s">
        <v>66</v>
      </c>
      <c r="R21" s="208"/>
      <c r="S21" s="82" t="s">
        <v>265</v>
      </c>
      <c r="T21" s="82" t="s">
        <v>83</v>
      </c>
      <c r="U21" s="82" t="s">
        <v>83</v>
      </c>
      <c r="V21" s="82" t="str">
        <f t="shared" ref="V21:V26" si="0">+IF(ISERR(U21/T21*100),"N/A",ROUND(U21/T21*100,2))</f>
        <v>N/A</v>
      </c>
      <c r="W21" s="83" t="str">
        <f t="shared" ref="W21:W26" si="1">+IF(ISERR(U21/S21*100),"N/A",ROUND(U21/S21*100,2))</f>
        <v>N/A</v>
      </c>
    </row>
    <row r="22" spans="2:27" ht="66.75" customHeight="1">
      <c r="B22" s="175" t="s">
        <v>2147</v>
      </c>
      <c r="C22" s="207"/>
      <c r="D22" s="207"/>
      <c r="E22" s="207"/>
      <c r="F22" s="207"/>
      <c r="G22" s="207"/>
      <c r="H22" s="207"/>
      <c r="I22" s="207"/>
      <c r="J22" s="207"/>
      <c r="K22" s="207"/>
      <c r="L22" s="207"/>
      <c r="M22" s="208" t="s">
        <v>2094</v>
      </c>
      <c r="N22" s="208"/>
      <c r="O22" s="208" t="s">
        <v>48</v>
      </c>
      <c r="P22" s="208"/>
      <c r="Q22" s="208" t="s">
        <v>66</v>
      </c>
      <c r="R22" s="208"/>
      <c r="S22" s="82" t="s">
        <v>369</v>
      </c>
      <c r="T22" s="82" t="s">
        <v>83</v>
      </c>
      <c r="U22" s="82" t="s">
        <v>83</v>
      </c>
      <c r="V22" s="82" t="str">
        <f t="shared" si="0"/>
        <v>N/A</v>
      </c>
      <c r="W22" s="83" t="str">
        <f t="shared" si="1"/>
        <v>N/A</v>
      </c>
    </row>
    <row r="23" spans="2:27" ht="56.25" customHeight="1">
      <c r="B23" s="175" t="s">
        <v>2146</v>
      </c>
      <c r="C23" s="207"/>
      <c r="D23" s="207"/>
      <c r="E23" s="207"/>
      <c r="F23" s="207"/>
      <c r="G23" s="207"/>
      <c r="H23" s="207"/>
      <c r="I23" s="207"/>
      <c r="J23" s="207"/>
      <c r="K23" s="207"/>
      <c r="L23" s="207"/>
      <c r="M23" s="208" t="s">
        <v>2094</v>
      </c>
      <c r="N23" s="208"/>
      <c r="O23" s="208" t="s">
        <v>48</v>
      </c>
      <c r="P23" s="208"/>
      <c r="Q23" s="208" t="s">
        <v>66</v>
      </c>
      <c r="R23" s="208"/>
      <c r="S23" s="82" t="s">
        <v>2145</v>
      </c>
      <c r="T23" s="82" t="s">
        <v>83</v>
      </c>
      <c r="U23" s="82" t="s">
        <v>83</v>
      </c>
      <c r="V23" s="82" t="str">
        <f t="shared" si="0"/>
        <v>N/A</v>
      </c>
      <c r="W23" s="83" t="str">
        <f t="shared" si="1"/>
        <v>N/A</v>
      </c>
    </row>
    <row r="24" spans="2:27" ht="56.25" customHeight="1">
      <c r="B24" s="175" t="s">
        <v>2144</v>
      </c>
      <c r="C24" s="207"/>
      <c r="D24" s="207"/>
      <c r="E24" s="207"/>
      <c r="F24" s="207"/>
      <c r="G24" s="207"/>
      <c r="H24" s="207"/>
      <c r="I24" s="207"/>
      <c r="J24" s="207"/>
      <c r="K24" s="207"/>
      <c r="L24" s="207"/>
      <c r="M24" s="208" t="s">
        <v>2094</v>
      </c>
      <c r="N24" s="208"/>
      <c r="O24" s="208" t="s">
        <v>48</v>
      </c>
      <c r="P24" s="208"/>
      <c r="Q24" s="208" t="s">
        <v>66</v>
      </c>
      <c r="R24" s="208"/>
      <c r="S24" s="82" t="s">
        <v>53</v>
      </c>
      <c r="T24" s="82" t="s">
        <v>83</v>
      </c>
      <c r="U24" s="82" t="s">
        <v>83</v>
      </c>
      <c r="V24" s="82" t="str">
        <f t="shared" si="0"/>
        <v>N/A</v>
      </c>
      <c r="W24" s="83" t="str">
        <f t="shared" si="1"/>
        <v>N/A</v>
      </c>
    </row>
    <row r="25" spans="2:27" ht="56.25" customHeight="1">
      <c r="B25" s="175" t="s">
        <v>2143</v>
      </c>
      <c r="C25" s="207"/>
      <c r="D25" s="207"/>
      <c r="E25" s="207"/>
      <c r="F25" s="207"/>
      <c r="G25" s="207"/>
      <c r="H25" s="207"/>
      <c r="I25" s="207"/>
      <c r="J25" s="207"/>
      <c r="K25" s="207"/>
      <c r="L25" s="207"/>
      <c r="M25" s="208" t="s">
        <v>2094</v>
      </c>
      <c r="N25" s="208"/>
      <c r="O25" s="208" t="s">
        <v>48</v>
      </c>
      <c r="P25" s="208"/>
      <c r="Q25" s="208" t="s">
        <v>66</v>
      </c>
      <c r="R25" s="208"/>
      <c r="S25" s="82" t="s">
        <v>310</v>
      </c>
      <c r="T25" s="82" t="s">
        <v>83</v>
      </c>
      <c r="U25" s="82" t="s">
        <v>83</v>
      </c>
      <c r="V25" s="82" t="str">
        <f t="shared" si="0"/>
        <v>N/A</v>
      </c>
      <c r="W25" s="83" t="str">
        <f t="shared" si="1"/>
        <v>N/A</v>
      </c>
    </row>
    <row r="26" spans="2:27" ht="56.25" customHeight="1" thickBot="1">
      <c r="B26" s="175" t="s">
        <v>2143</v>
      </c>
      <c r="C26" s="207"/>
      <c r="D26" s="207"/>
      <c r="E26" s="207"/>
      <c r="F26" s="207"/>
      <c r="G26" s="207"/>
      <c r="H26" s="207"/>
      <c r="I26" s="207"/>
      <c r="J26" s="207"/>
      <c r="K26" s="207"/>
      <c r="L26" s="207"/>
      <c r="M26" s="208" t="s">
        <v>2094</v>
      </c>
      <c r="N26" s="208"/>
      <c r="O26" s="208" t="s">
        <v>48</v>
      </c>
      <c r="P26" s="208"/>
      <c r="Q26" s="208" t="s">
        <v>66</v>
      </c>
      <c r="R26" s="208"/>
      <c r="S26" s="82" t="s">
        <v>210</v>
      </c>
      <c r="T26" s="82" t="s">
        <v>83</v>
      </c>
      <c r="U26" s="82" t="s">
        <v>83</v>
      </c>
      <c r="V26" s="82" t="str">
        <f t="shared" si="0"/>
        <v>N/A</v>
      </c>
      <c r="W26" s="83" t="str">
        <f t="shared" si="1"/>
        <v>N/A</v>
      </c>
    </row>
    <row r="27" spans="2:27" ht="21.75" customHeight="1" thickTop="1" thickBot="1">
      <c r="B27" s="69" t="s">
        <v>61</v>
      </c>
      <c r="C27" s="58"/>
      <c r="D27" s="58"/>
      <c r="E27" s="58"/>
      <c r="F27" s="58"/>
      <c r="G27" s="58"/>
      <c r="H27" s="59"/>
      <c r="I27" s="59"/>
      <c r="J27" s="59"/>
      <c r="K27" s="59"/>
      <c r="L27" s="59"/>
      <c r="M27" s="59"/>
      <c r="N27" s="59"/>
      <c r="O27" s="59"/>
      <c r="P27" s="59"/>
      <c r="Q27" s="59"/>
      <c r="R27" s="59"/>
      <c r="S27" s="59"/>
      <c r="T27" s="59"/>
      <c r="U27" s="59"/>
      <c r="V27" s="59"/>
      <c r="W27" s="60"/>
      <c r="X27" s="62"/>
    </row>
    <row r="28" spans="2:27" ht="29.25" customHeight="1" thickTop="1" thickBot="1">
      <c r="B28" s="185" t="s">
        <v>2160</v>
      </c>
      <c r="C28" s="186"/>
      <c r="D28" s="186"/>
      <c r="E28" s="186"/>
      <c r="F28" s="186"/>
      <c r="G28" s="186"/>
      <c r="H28" s="186"/>
      <c r="I28" s="186"/>
      <c r="J28" s="186"/>
      <c r="K28" s="186"/>
      <c r="L28" s="186"/>
      <c r="M28" s="186"/>
      <c r="N28" s="186"/>
      <c r="O28" s="186"/>
      <c r="P28" s="186"/>
      <c r="Q28" s="187"/>
      <c r="R28" s="84" t="s">
        <v>41</v>
      </c>
      <c r="S28" s="162" t="s">
        <v>42</v>
      </c>
      <c r="T28" s="162"/>
      <c r="U28" s="85" t="s">
        <v>62</v>
      </c>
      <c r="V28" s="161" t="s">
        <v>63</v>
      </c>
      <c r="W28" s="163"/>
    </row>
    <row r="29" spans="2:27" ht="30.75" customHeight="1" thickBot="1">
      <c r="B29" s="188"/>
      <c r="C29" s="189"/>
      <c r="D29" s="189"/>
      <c r="E29" s="189"/>
      <c r="F29" s="189"/>
      <c r="G29" s="189"/>
      <c r="H29" s="189"/>
      <c r="I29" s="189"/>
      <c r="J29" s="189"/>
      <c r="K29" s="189"/>
      <c r="L29" s="189"/>
      <c r="M29" s="189"/>
      <c r="N29" s="189"/>
      <c r="O29" s="189"/>
      <c r="P29" s="189"/>
      <c r="Q29" s="190"/>
      <c r="R29" s="86" t="s">
        <v>64</v>
      </c>
      <c r="S29" s="86" t="s">
        <v>64</v>
      </c>
      <c r="T29" s="86" t="s">
        <v>48</v>
      </c>
      <c r="U29" s="86" t="s">
        <v>64</v>
      </c>
      <c r="V29" s="86" t="s">
        <v>65</v>
      </c>
      <c r="W29" s="87" t="s">
        <v>66</v>
      </c>
      <c r="Y29" s="62"/>
    </row>
    <row r="30" spans="2:27" ht="23.25" customHeight="1" thickBot="1">
      <c r="B30" s="191" t="s">
        <v>67</v>
      </c>
      <c r="C30" s="192"/>
      <c r="D30" s="192"/>
      <c r="E30" s="88" t="s">
        <v>2093</v>
      </c>
      <c r="F30" s="88"/>
      <c r="G30" s="88"/>
      <c r="H30" s="89"/>
      <c r="I30" s="89"/>
      <c r="J30" s="89"/>
      <c r="K30" s="89"/>
      <c r="L30" s="89"/>
      <c r="M30" s="89"/>
      <c r="N30" s="89"/>
      <c r="O30" s="89"/>
      <c r="P30" s="90"/>
      <c r="Q30" s="90"/>
      <c r="R30" s="91" t="s">
        <v>69</v>
      </c>
      <c r="S30" s="91" t="s">
        <v>10</v>
      </c>
      <c r="T30" s="90"/>
      <c r="U30" s="91" t="s">
        <v>58</v>
      </c>
      <c r="V30" s="90"/>
      <c r="W30" s="92">
        <f>+IF(ISERR(U30/R30*100),"N/A",ROUND(U30/R30*100,2))</f>
        <v>0</v>
      </c>
    </row>
    <row r="31" spans="2:27" ht="26.25" customHeight="1" thickBot="1">
      <c r="B31" s="193" t="s">
        <v>70</v>
      </c>
      <c r="C31" s="194"/>
      <c r="D31" s="194"/>
      <c r="E31" s="93" t="s">
        <v>2093</v>
      </c>
      <c r="F31" s="93"/>
      <c r="G31" s="93"/>
      <c r="H31" s="94"/>
      <c r="I31" s="94"/>
      <c r="J31" s="94"/>
      <c r="K31" s="94"/>
      <c r="L31" s="94"/>
      <c r="M31" s="94"/>
      <c r="N31" s="94"/>
      <c r="O31" s="94"/>
      <c r="P31" s="95"/>
      <c r="Q31" s="95"/>
      <c r="R31" s="96" t="s">
        <v>69</v>
      </c>
      <c r="S31" s="96" t="s">
        <v>2142</v>
      </c>
      <c r="T31" s="96">
        <f>+IF(ISERR(S31/R31*100),"N/A",ROUND(S31/R31*100,2))</f>
        <v>65.31</v>
      </c>
      <c r="U31" s="96" t="s">
        <v>58</v>
      </c>
      <c r="V31" s="96">
        <f>+IF(ISERR(U31/S31*100),"N/A",ROUND(U31/S31*100,2))</f>
        <v>0</v>
      </c>
      <c r="W31" s="97">
        <f>+IF(ISERR(U31/R31*100),"N/A",ROUND(U31/R31*100,2))</f>
        <v>0</v>
      </c>
    </row>
    <row r="32" spans="2:27" ht="22.5" customHeight="1" thickTop="1" thickBot="1">
      <c r="B32" s="69" t="s">
        <v>72</v>
      </c>
      <c r="C32" s="58"/>
      <c r="D32" s="58"/>
      <c r="E32" s="58"/>
      <c r="F32" s="58"/>
      <c r="G32" s="58"/>
      <c r="H32" s="59"/>
      <c r="I32" s="59"/>
      <c r="J32" s="59"/>
      <c r="K32" s="59"/>
      <c r="L32" s="59"/>
      <c r="M32" s="59"/>
      <c r="N32" s="59"/>
      <c r="O32" s="59"/>
      <c r="P32" s="59"/>
      <c r="Q32" s="59"/>
      <c r="R32" s="59"/>
      <c r="S32" s="59"/>
      <c r="T32" s="59"/>
      <c r="U32" s="59"/>
      <c r="V32" s="59"/>
      <c r="W32" s="60"/>
    </row>
    <row r="33" spans="2:23" ht="37.5" customHeight="1" thickTop="1">
      <c r="B33" s="198" t="s">
        <v>2260</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18.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2258</v>
      </c>
      <c r="C35" s="199"/>
      <c r="D35" s="199"/>
      <c r="E35" s="199"/>
      <c r="F35" s="199"/>
      <c r="G35" s="199"/>
      <c r="H35" s="199"/>
      <c r="I35" s="199"/>
      <c r="J35" s="199"/>
      <c r="K35" s="199"/>
      <c r="L35" s="199"/>
      <c r="M35" s="199"/>
      <c r="N35" s="199"/>
      <c r="O35" s="199"/>
      <c r="P35" s="199"/>
      <c r="Q35" s="199"/>
      <c r="R35" s="199"/>
      <c r="S35" s="199"/>
      <c r="T35" s="199"/>
      <c r="U35" s="199"/>
      <c r="V35" s="199"/>
      <c r="W35" s="200"/>
    </row>
    <row r="36" spans="2:23" ht="22.5"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row r="37" spans="2:23" ht="37.5" customHeight="1" thickTop="1">
      <c r="B37" s="198" t="s">
        <v>2259</v>
      </c>
      <c r="C37" s="199"/>
      <c r="D37" s="199"/>
      <c r="E37" s="199"/>
      <c r="F37" s="199"/>
      <c r="G37" s="199"/>
      <c r="H37" s="199"/>
      <c r="I37" s="199"/>
      <c r="J37" s="199"/>
      <c r="K37" s="199"/>
      <c r="L37" s="199"/>
      <c r="M37" s="199"/>
      <c r="N37" s="199"/>
      <c r="O37" s="199"/>
      <c r="P37" s="199"/>
      <c r="Q37" s="199"/>
      <c r="R37" s="199"/>
      <c r="S37" s="199"/>
      <c r="T37" s="199"/>
      <c r="U37" s="199"/>
      <c r="V37" s="199"/>
      <c r="W37" s="200"/>
    </row>
    <row r="38" spans="2:23" ht="18.75" customHeight="1" thickBot="1">
      <c r="B38" s="204"/>
      <c r="C38" s="205"/>
      <c r="D38" s="205"/>
      <c r="E38" s="205"/>
      <c r="F38" s="205"/>
      <c r="G38" s="205"/>
      <c r="H38" s="205"/>
      <c r="I38" s="205"/>
      <c r="J38" s="205"/>
      <c r="K38" s="205"/>
      <c r="L38" s="205"/>
      <c r="M38" s="205"/>
      <c r="N38" s="205"/>
      <c r="O38" s="205"/>
      <c r="P38" s="205"/>
      <c r="Q38" s="205"/>
      <c r="R38" s="205"/>
      <c r="S38" s="205"/>
      <c r="T38" s="205"/>
      <c r="U38" s="205"/>
      <c r="V38" s="205"/>
      <c r="W38" s="206"/>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B35:W36"/>
    <mergeCell ref="B37:W38"/>
    <mergeCell ref="S28:T28"/>
    <mergeCell ref="V28:W28"/>
    <mergeCell ref="B30:D30"/>
    <mergeCell ref="B31:D31"/>
    <mergeCell ref="B33:W34"/>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indexed="53"/>
    <pageSetUpPr fitToPage="1"/>
  </sheetPr>
  <dimension ref="A1:AA34"/>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2106</v>
      </c>
      <c r="D4" s="213" t="s">
        <v>2105</v>
      </c>
      <c r="E4" s="213"/>
      <c r="F4" s="213"/>
      <c r="G4" s="213"/>
      <c r="H4" s="214"/>
      <c r="J4" s="215" t="s">
        <v>6</v>
      </c>
      <c r="K4" s="213"/>
      <c r="L4" s="71" t="s">
        <v>2158</v>
      </c>
      <c r="M4" s="216" t="s">
        <v>2157</v>
      </c>
      <c r="N4" s="216"/>
      <c r="O4" s="216"/>
      <c r="P4" s="216"/>
      <c r="Q4" s="217"/>
      <c r="R4" s="72"/>
      <c r="S4" s="218" t="s">
        <v>2256</v>
      </c>
      <c r="T4" s="219"/>
      <c r="U4" s="219"/>
      <c r="V4" s="210" t="s">
        <v>1343</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2094</v>
      </c>
      <c r="D6" s="209" t="s">
        <v>2102</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2156</v>
      </c>
      <c r="K8" s="77" t="s">
        <v>2155</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89.25" customHeight="1" thickTop="1" thickBot="1">
      <c r="B10" s="78" t="s">
        <v>21</v>
      </c>
      <c r="C10" s="210" t="s">
        <v>2110</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2097</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2154</v>
      </c>
      <c r="C21" s="207"/>
      <c r="D21" s="207"/>
      <c r="E21" s="207"/>
      <c r="F21" s="207"/>
      <c r="G21" s="207"/>
      <c r="H21" s="207"/>
      <c r="I21" s="207"/>
      <c r="J21" s="207"/>
      <c r="K21" s="207"/>
      <c r="L21" s="207"/>
      <c r="M21" s="208" t="s">
        <v>2094</v>
      </c>
      <c r="N21" s="208"/>
      <c r="O21" s="208" t="s">
        <v>48</v>
      </c>
      <c r="P21" s="208"/>
      <c r="Q21" s="208" t="s">
        <v>66</v>
      </c>
      <c r="R21" s="208"/>
      <c r="S21" s="82" t="s">
        <v>369</v>
      </c>
      <c r="T21" s="82" t="s">
        <v>83</v>
      </c>
      <c r="U21" s="82" t="s">
        <v>83</v>
      </c>
      <c r="V21" s="82" t="str">
        <f>+IF(ISERR(U21/T21*100),"N/A",ROUND(U21/T21*100,2))</f>
        <v>N/A</v>
      </c>
      <c r="W21" s="83" t="str">
        <f>+IF(ISERR(U21/S21*100),"N/A",ROUND(U21/S21*100,2))</f>
        <v>N/A</v>
      </c>
    </row>
    <row r="22" spans="2:27" ht="56.25" customHeight="1" thickBot="1">
      <c r="B22" s="175" t="s">
        <v>2153</v>
      </c>
      <c r="C22" s="207"/>
      <c r="D22" s="207"/>
      <c r="E22" s="207"/>
      <c r="F22" s="207"/>
      <c r="G22" s="207"/>
      <c r="H22" s="207"/>
      <c r="I22" s="207"/>
      <c r="J22" s="207"/>
      <c r="K22" s="207"/>
      <c r="L22" s="207"/>
      <c r="M22" s="208" t="s">
        <v>2094</v>
      </c>
      <c r="N22" s="208"/>
      <c r="O22" s="208" t="s">
        <v>48</v>
      </c>
      <c r="P22" s="208"/>
      <c r="Q22" s="208" t="s">
        <v>66</v>
      </c>
      <c r="R22" s="208"/>
      <c r="S22" s="82" t="s">
        <v>87</v>
      </c>
      <c r="T22" s="82" t="s">
        <v>83</v>
      </c>
      <c r="U22" s="82" t="s">
        <v>83</v>
      </c>
      <c r="V22" s="82" t="str">
        <f>+IF(ISERR(U22/T22*100),"N/A",ROUND(U22/T22*100,2))</f>
        <v>N/A</v>
      </c>
      <c r="W22" s="83" t="str">
        <f>+IF(ISERR(U22/S22*100),"N/A",ROUND(U22/S22*100,2))</f>
        <v>N/A</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2093</v>
      </c>
      <c r="F26" s="88"/>
      <c r="G26" s="88"/>
      <c r="H26" s="89"/>
      <c r="I26" s="89"/>
      <c r="J26" s="89"/>
      <c r="K26" s="89"/>
      <c r="L26" s="89"/>
      <c r="M26" s="89"/>
      <c r="N26" s="89"/>
      <c r="O26" s="89"/>
      <c r="P26" s="90"/>
      <c r="Q26" s="90"/>
      <c r="R26" s="91" t="s">
        <v>1328</v>
      </c>
      <c r="S26" s="91" t="s">
        <v>10</v>
      </c>
      <c r="T26" s="90"/>
      <c r="U26" s="91" t="s">
        <v>58</v>
      </c>
      <c r="V26" s="90"/>
      <c r="W26" s="92">
        <f>+IF(ISERR(U26/R26*100),"N/A",ROUND(U26/R26*100,2))</f>
        <v>0</v>
      </c>
    </row>
    <row r="27" spans="2:27" ht="26.25" customHeight="1" thickBot="1">
      <c r="B27" s="193" t="s">
        <v>70</v>
      </c>
      <c r="C27" s="194"/>
      <c r="D27" s="194"/>
      <c r="E27" s="93" t="s">
        <v>2093</v>
      </c>
      <c r="F27" s="93"/>
      <c r="G27" s="93"/>
      <c r="H27" s="94"/>
      <c r="I27" s="94"/>
      <c r="J27" s="94"/>
      <c r="K27" s="94"/>
      <c r="L27" s="94"/>
      <c r="M27" s="94"/>
      <c r="N27" s="94"/>
      <c r="O27" s="94"/>
      <c r="P27" s="95"/>
      <c r="Q27" s="95"/>
      <c r="R27" s="96" t="s">
        <v>1328</v>
      </c>
      <c r="S27" s="96" t="s">
        <v>1327</v>
      </c>
      <c r="T27" s="96">
        <f>+IF(ISERR(S27/R27*100),"N/A",ROUND(S27/R27*100,2))</f>
        <v>68.42</v>
      </c>
      <c r="U27" s="96" t="s">
        <v>58</v>
      </c>
      <c r="V27" s="96">
        <f>+IF(ISERR(U27/S27*100),"N/A",ROUND(U27/S27*100,2))</f>
        <v>0</v>
      </c>
      <c r="W27" s="97">
        <f>+IF(ISERR(U27/R27*100),"N/A",ROUND(U27/R27*100,2))</f>
        <v>0</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198" t="s">
        <v>2257</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23.75" customHeight="1" thickBot="1">
      <c r="B30" s="201"/>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Top="1">
      <c r="B31" s="198" t="s">
        <v>2258</v>
      </c>
      <c r="C31" s="199"/>
      <c r="D31" s="199"/>
      <c r="E31" s="199"/>
      <c r="F31" s="199"/>
      <c r="G31" s="199"/>
      <c r="H31" s="199"/>
      <c r="I31" s="199"/>
      <c r="J31" s="199"/>
      <c r="K31" s="199"/>
      <c r="L31" s="199"/>
      <c r="M31" s="199"/>
      <c r="N31" s="199"/>
      <c r="O31" s="199"/>
      <c r="P31" s="199"/>
      <c r="Q31" s="199"/>
      <c r="R31" s="199"/>
      <c r="S31" s="199"/>
      <c r="T31" s="199"/>
      <c r="U31" s="199"/>
      <c r="V31" s="199"/>
      <c r="W31" s="200"/>
    </row>
    <row r="32" spans="2:27" ht="21.7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2259</v>
      </c>
      <c r="C33" s="199"/>
      <c r="D33" s="199"/>
      <c r="E33" s="199"/>
      <c r="F33" s="199"/>
      <c r="G33" s="199"/>
      <c r="H33" s="199"/>
      <c r="I33" s="199"/>
      <c r="J33" s="199"/>
      <c r="K33" s="199"/>
      <c r="L33" s="199"/>
      <c r="M33" s="199"/>
      <c r="N33" s="199"/>
      <c r="O33" s="199"/>
      <c r="P33" s="199"/>
      <c r="Q33" s="199"/>
      <c r="R33" s="199"/>
      <c r="S33" s="199"/>
      <c r="T33" s="199"/>
      <c r="U33" s="199"/>
      <c r="V33" s="199"/>
      <c r="W33" s="200"/>
    </row>
    <row r="34" spans="2:23" ht="25.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53"/>
    <pageSetUpPr fitToPage="1"/>
  </sheetPr>
  <dimension ref="A1:AA37"/>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239</v>
      </c>
      <c r="D4" s="213" t="s">
        <v>238</v>
      </c>
      <c r="E4" s="213"/>
      <c r="F4" s="213"/>
      <c r="G4" s="213"/>
      <c r="H4" s="214"/>
      <c r="J4" s="215" t="s">
        <v>6</v>
      </c>
      <c r="K4" s="213"/>
      <c r="L4" s="71" t="s">
        <v>206</v>
      </c>
      <c r="M4" s="216" t="s">
        <v>205</v>
      </c>
      <c r="N4" s="216"/>
      <c r="O4" s="216"/>
      <c r="P4" s="216"/>
      <c r="Q4" s="217"/>
      <c r="R4" s="72"/>
      <c r="S4" s="218" t="s">
        <v>2256</v>
      </c>
      <c r="T4" s="219"/>
      <c r="U4" s="219"/>
      <c r="V4" s="210" t="s">
        <v>195</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224</v>
      </c>
      <c r="D6" s="209" t="s">
        <v>237</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236</v>
      </c>
      <c r="K8" s="77" t="s">
        <v>235</v>
      </c>
      <c r="L8" s="77" t="s">
        <v>234</v>
      </c>
      <c r="M8" s="77" t="s">
        <v>233</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24.5" customHeight="1" thickTop="1" thickBot="1">
      <c r="B10" s="78" t="s">
        <v>21</v>
      </c>
      <c r="C10" s="210" t="s">
        <v>232</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231</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230</v>
      </c>
      <c r="C21" s="207"/>
      <c r="D21" s="207"/>
      <c r="E21" s="207"/>
      <c r="F21" s="207"/>
      <c r="G21" s="207"/>
      <c r="H21" s="207"/>
      <c r="I21" s="207"/>
      <c r="J21" s="207"/>
      <c r="K21" s="207"/>
      <c r="L21" s="207"/>
      <c r="M21" s="208" t="s">
        <v>224</v>
      </c>
      <c r="N21" s="208"/>
      <c r="O21" s="208" t="s">
        <v>48</v>
      </c>
      <c r="P21" s="208"/>
      <c r="Q21" s="208" t="s">
        <v>84</v>
      </c>
      <c r="R21" s="208"/>
      <c r="S21" s="82" t="s">
        <v>50</v>
      </c>
      <c r="T21" s="82" t="s">
        <v>83</v>
      </c>
      <c r="U21" s="82" t="s">
        <v>83</v>
      </c>
      <c r="V21" s="82" t="str">
        <f>+IF(ISERR(U21/T21*100),"N/A",ROUND(U21/T21*100,2))</f>
        <v>N/A</v>
      </c>
      <c r="W21" s="83" t="str">
        <f>+IF(ISERR(U21/S21*100),"N/A",ROUND(U21/S21*100,2))</f>
        <v>N/A</v>
      </c>
    </row>
    <row r="22" spans="2:27" ht="56.25" customHeight="1">
      <c r="B22" s="175" t="s">
        <v>229</v>
      </c>
      <c r="C22" s="207"/>
      <c r="D22" s="207"/>
      <c r="E22" s="207"/>
      <c r="F22" s="207"/>
      <c r="G22" s="207"/>
      <c r="H22" s="207"/>
      <c r="I22" s="207"/>
      <c r="J22" s="207"/>
      <c r="K22" s="207"/>
      <c r="L22" s="207"/>
      <c r="M22" s="208" t="s">
        <v>224</v>
      </c>
      <c r="N22" s="208"/>
      <c r="O22" s="208" t="s">
        <v>48</v>
      </c>
      <c r="P22" s="208"/>
      <c r="Q22" s="208" t="s">
        <v>49</v>
      </c>
      <c r="R22" s="208"/>
      <c r="S22" s="82" t="s">
        <v>50</v>
      </c>
      <c r="T22" s="82" t="s">
        <v>130</v>
      </c>
      <c r="U22" s="82" t="s">
        <v>50</v>
      </c>
      <c r="V22" s="82">
        <f>+IF(ISERR(U22/T22*100),"N/A",ROUND(U22/T22*100,2))</f>
        <v>129.87</v>
      </c>
      <c r="W22" s="83">
        <f>+IF(ISERR(U22/S22*100),"N/A",ROUND(U22/S22*100,2))</f>
        <v>100</v>
      </c>
    </row>
    <row r="23" spans="2:27" ht="56.25" customHeight="1">
      <c r="B23" s="175" t="s">
        <v>228</v>
      </c>
      <c r="C23" s="207"/>
      <c r="D23" s="207"/>
      <c r="E23" s="207"/>
      <c r="F23" s="207"/>
      <c r="G23" s="207"/>
      <c r="H23" s="207"/>
      <c r="I23" s="207"/>
      <c r="J23" s="207"/>
      <c r="K23" s="207"/>
      <c r="L23" s="207"/>
      <c r="M23" s="208" t="s">
        <v>224</v>
      </c>
      <c r="N23" s="208"/>
      <c r="O23" s="208" t="s">
        <v>48</v>
      </c>
      <c r="P23" s="208"/>
      <c r="Q23" s="208" t="s">
        <v>49</v>
      </c>
      <c r="R23" s="208"/>
      <c r="S23" s="82" t="s">
        <v>50</v>
      </c>
      <c r="T23" s="82" t="s">
        <v>227</v>
      </c>
      <c r="U23" s="82" t="s">
        <v>226</v>
      </c>
      <c r="V23" s="82">
        <f>+IF(ISERR(U23/T23*100),"N/A",ROUND(U23/T23*100,2))</f>
        <v>305.88</v>
      </c>
      <c r="W23" s="83">
        <f>+IF(ISERR(U23/S23*100),"N/A",ROUND(U23/S23*100,2))</f>
        <v>208</v>
      </c>
    </row>
    <row r="24" spans="2:27" ht="56.25" customHeight="1" thickBot="1">
      <c r="B24" s="175" t="s">
        <v>225</v>
      </c>
      <c r="C24" s="207"/>
      <c r="D24" s="207"/>
      <c r="E24" s="207"/>
      <c r="F24" s="207"/>
      <c r="G24" s="207"/>
      <c r="H24" s="207"/>
      <c r="I24" s="207"/>
      <c r="J24" s="207"/>
      <c r="K24" s="207"/>
      <c r="L24" s="207"/>
      <c r="M24" s="208" t="s">
        <v>224</v>
      </c>
      <c r="N24" s="208"/>
      <c r="O24" s="208" t="s">
        <v>48</v>
      </c>
      <c r="P24" s="208"/>
      <c r="Q24" s="208" t="s">
        <v>49</v>
      </c>
      <c r="R24" s="208"/>
      <c r="S24" s="82" t="s">
        <v>50</v>
      </c>
      <c r="T24" s="82" t="s">
        <v>223</v>
      </c>
      <c r="U24" s="82" t="s">
        <v>222</v>
      </c>
      <c r="V24" s="82">
        <f>+IF(ISERR(U24/T24*100),"N/A",ROUND(U24/T24*100,2))</f>
        <v>108.96</v>
      </c>
      <c r="W24" s="83">
        <f>+IF(ISERR(U24/S24*100),"N/A",ROUND(U24/S24*100,2))</f>
        <v>73</v>
      </c>
    </row>
    <row r="25" spans="2:27" ht="21.75" customHeight="1" thickTop="1" thickBot="1">
      <c r="B25" s="69" t="s">
        <v>61</v>
      </c>
      <c r="C25" s="58"/>
      <c r="D25" s="58"/>
      <c r="E25" s="58"/>
      <c r="F25" s="58"/>
      <c r="G25" s="58"/>
      <c r="H25" s="59"/>
      <c r="I25" s="59"/>
      <c r="J25" s="59"/>
      <c r="K25" s="59"/>
      <c r="L25" s="59"/>
      <c r="M25" s="59"/>
      <c r="N25" s="59"/>
      <c r="O25" s="59"/>
      <c r="P25" s="59"/>
      <c r="Q25" s="59"/>
      <c r="R25" s="59"/>
      <c r="S25" s="59"/>
      <c r="T25" s="59"/>
      <c r="U25" s="59"/>
      <c r="V25" s="59"/>
      <c r="W25" s="60"/>
      <c r="X25" s="62"/>
    </row>
    <row r="26" spans="2:27" ht="29.25" customHeight="1" thickTop="1" thickBot="1">
      <c r="B26" s="185" t="s">
        <v>2160</v>
      </c>
      <c r="C26" s="186"/>
      <c r="D26" s="186"/>
      <c r="E26" s="186"/>
      <c r="F26" s="186"/>
      <c r="G26" s="186"/>
      <c r="H26" s="186"/>
      <c r="I26" s="186"/>
      <c r="J26" s="186"/>
      <c r="K26" s="186"/>
      <c r="L26" s="186"/>
      <c r="M26" s="186"/>
      <c r="N26" s="186"/>
      <c r="O26" s="186"/>
      <c r="P26" s="186"/>
      <c r="Q26" s="187"/>
      <c r="R26" s="84" t="s">
        <v>41</v>
      </c>
      <c r="S26" s="162" t="s">
        <v>42</v>
      </c>
      <c r="T26" s="162"/>
      <c r="U26" s="85" t="s">
        <v>62</v>
      </c>
      <c r="V26" s="161" t="s">
        <v>63</v>
      </c>
      <c r="W26" s="163"/>
    </row>
    <row r="27" spans="2:27" ht="30.75" customHeight="1" thickBot="1">
      <c r="B27" s="188"/>
      <c r="C27" s="189"/>
      <c r="D27" s="189"/>
      <c r="E27" s="189"/>
      <c r="F27" s="189"/>
      <c r="G27" s="189"/>
      <c r="H27" s="189"/>
      <c r="I27" s="189"/>
      <c r="J27" s="189"/>
      <c r="K27" s="189"/>
      <c r="L27" s="189"/>
      <c r="M27" s="189"/>
      <c r="N27" s="189"/>
      <c r="O27" s="189"/>
      <c r="P27" s="189"/>
      <c r="Q27" s="190"/>
      <c r="R27" s="86" t="s">
        <v>64</v>
      </c>
      <c r="S27" s="86" t="s">
        <v>64</v>
      </c>
      <c r="T27" s="86" t="s">
        <v>48</v>
      </c>
      <c r="U27" s="86" t="s">
        <v>64</v>
      </c>
      <c r="V27" s="86" t="s">
        <v>65</v>
      </c>
      <c r="W27" s="87" t="s">
        <v>66</v>
      </c>
      <c r="Y27" s="62"/>
    </row>
    <row r="28" spans="2:27" ht="23.25" customHeight="1" thickBot="1">
      <c r="B28" s="191" t="s">
        <v>67</v>
      </c>
      <c r="C28" s="192"/>
      <c r="D28" s="192"/>
      <c r="E28" s="88" t="s">
        <v>221</v>
      </c>
      <c r="F28" s="88"/>
      <c r="G28" s="88"/>
      <c r="H28" s="89"/>
      <c r="I28" s="89"/>
      <c r="J28" s="89"/>
      <c r="K28" s="89"/>
      <c r="L28" s="89"/>
      <c r="M28" s="89"/>
      <c r="N28" s="89"/>
      <c r="O28" s="89"/>
      <c r="P28" s="90"/>
      <c r="Q28" s="90"/>
      <c r="R28" s="91" t="s">
        <v>195</v>
      </c>
      <c r="S28" s="91" t="s">
        <v>10</v>
      </c>
      <c r="T28" s="90"/>
      <c r="U28" s="91" t="s">
        <v>219</v>
      </c>
      <c r="V28" s="90"/>
      <c r="W28" s="92">
        <f>+IF(ISERR(U28/R28*100),"N/A",ROUND(U28/R28*100,2))</f>
        <v>0.75</v>
      </c>
    </row>
    <row r="29" spans="2:27" ht="26.25" customHeight="1" thickBot="1">
      <c r="B29" s="193" t="s">
        <v>70</v>
      </c>
      <c r="C29" s="194"/>
      <c r="D29" s="194"/>
      <c r="E29" s="93" t="s">
        <v>221</v>
      </c>
      <c r="F29" s="93"/>
      <c r="G29" s="93"/>
      <c r="H29" s="94"/>
      <c r="I29" s="94"/>
      <c r="J29" s="94"/>
      <c r="K29" s="94"/>
      <c r="L29" s="94"/>
      <c r="M29" s="94"/>
      <c r="N29" s="94"/>
      <c r="O29" s="94"/>
      <c r="P29" s="95"/>
      <c r="Q29" s="95"/>
      <c r="R29" s="96" t="s">
        <v>195</v>
      </c>
      <c r="S29" s="96" t="s">
        <v>220</v>
      </c>
      <c r="T29" s="96">
        <f>+IF(ISERR(S29/R29*100),"N/A",ROUND(S29/R29*100,2))</f>
        <v>18</v>
      </c>
      <c r="U29" s="96" t="s">
        <v>219</v>
      </c>
      <c r="V29" s="96">
        <f>+IF(ISERR(U29/S29*100),"N/A",ROUND(U29/S29*100,2))</f>
        <v>4.17</v>
      </c>
      <c r="W29" s="97">
        <f>+IF(ISERR(U29/R29*100),"N/A",ROUND(U29/R29*100,2))</f>
        <v>0.75</v>
      </c>
    </row>
    <row r="30" spans="2:27" ht="22.5" customHeight="1" thickTop="1" thickBot="1">
      <c r="B30" s="69" t="s">
        <v>72</v>
      </c>
      <c r="C30" s="58"/>
      <c r="D30" s="58"/>
      <c r="E30" s="58"/>
      <c r="F30" s="58"/>
      <c r="G30" s="58"/>
      <c r="H30" s="59"/>
      <c r="I30" s="59"/>
      <c r="J30" s="59"/>
      <c r="K30" s="59"/>
      <c r="L30" s="59"/>
      <c r="M30" s="59"/>
      <c r="N30" s="59"/>
      <c r="O30" s="59"/>
      <c r="P30" s="59"/>
      <c r="Q30" s="59"/>
      <c r="R30" s="59"/>
      <c r="S30" s="59"/>
      <c r="T30" s="59"/>
      <c r="U30" s="59"/>
      <c r="V30" s="59"/>
      <c r="W30" s="60"/>
    </row>
    <row r="31" spans="2:27" ht="37.5" customHeight="1" thickTop="1">
      <c r="B31" s="198" t="s">
        <v>2524</v>
      </c>
      <c r="C31" s="199"/>
      <c r="D31" s="199"/>
      <c r="E31" s="199"/>
      <c r="F31" s="199"/>
      <c r="G31" s="199"/>
      <c r="H31" s="199"/>
      <c r="I31" s="199"/>
      <c r="J31" s="199"/>
      <c r="K31" s="199"/>
      <c r="L31" s="199"/>
      <c r="M31" s="199"/>
      <c r="N31" s="199"/>
      <c r="O31" s="199"/>
      <c r="P31" s="199"/>
      <c r="Q31" s="199"/>
      <c r="R31" s="199"/>
      <c r="S31" s="199"/>
      <c r="T31" s="199"/>
      <c r="U31" s="199"/>
      <c r="V31" s="199"/>
      <c r="W31" s="200"/>
    </row>
    <row r="32" spans="2:27" ht="96"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2525</v>
      </c>
      <c r="C33" s="199"/>
      <c r="D33" s="199"/>
      <c r="E33" s="199"/>
      <c r="F33" s="199"/>
      <c r="G33" s="199"/>
      <c r="H33" s="199"/>
      <c r="I33" s="199"/>
      <c r="J33" s="199"/>
      <c r="K33" s="199"/>
      <c r="L33" s="199"/>
      <c r="M33" s="199"/>
      <c r="N33" s="199"/>
      <c r="O33" s="199"/>
      <c r="P33" s="199"/>
      <c r="Q33" s="199"/>
      <c r="R33" s="199"/>
      <c r="S33" s="199"/>
      <c r="T33" s="199"/>
      <c r="U33" s="199"/>
      <c r="V33" s="199"/>
      <c r="W33" s="200"/>
    </row>
    <row r="34" spans="2:23" ht="79.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2526</v>
      </c>
      <c r="C35" s="199"/>
      <c r="D35" s="199"/>
      <c r="E35" s="199"/>
      <c r="F35" s="199"/>
      <c r="G35" s="199"/>
      <c r="H35" s="199"/>
      <c r="I35" s="199"/>
      <c r="J35" s="199"/>
      <c r="K35" s="199"/>
      <c r="L35" s="199"/>
      <c r="M35" s="199"/>
      <c r="N35" s="199"/>
      <c r="O35" s="199"/>
      <c r="P35" s="199"/>
      <c r="Q35" s="199"/>
      <c r="R35" s="199"/>
      <c r="S35" s="199"/>
      <c r="T35" s="199"/>
      <c r="U35" s="199"/>
      <c r="V35" s="199"/>
      <c r="W35" s="200"/>
    </row>
    <row r="36" spans="2:23" ht="69"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idden="1"/>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4" min="1" max="2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53"/>
    <pageSetUpPr fitToPage="1"/>
  </sheetPr>
  <dimension ref="A1:AA51"/>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282</v>
      </c>
      <c r="D4" s="213" t="s">
        <v>281</v>
      </c>
      <c r="E4" s="213"/>
      <c r="F4" s="213"/>
      <c r="G4" s="213"/>
      <c r="H4" s="214"/>
      <c r="J4" s="215" t="s">
        <v>6</v>
      </c>
      <c r="K4" s="213"/>
      <c r="L4" s="71" t="s">
        <v>280</v>
      </c>
      <c r="M4" s="216" t="s">
        <v>279</v>
      </c>
      <c r="N4" s="216"/>
      <c r="O4" s="216"/>
      <c r="P4" s="216"/>
      <c r="Q4" s="217"/>
      <c r="R4" s="72"/>
      <c r="S4" s="218" t="s">
        <v>2256</v>
      </c>
      <c r="T4" s="219"/>
      <c r="U4" s="219"/>
      <c r="V4" s="210" t="s">
        <v>278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256</v>
      </c>
      <c r="D6" s="209" t="s">
        <v>277</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259</v>
      </c>
      <c r="D7" s="212" t="s">
        <v>276</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264</v>
      </c>
      <c r="D8" s="212" t="s">
        <v>275</v>
      </c>
      <c r="E8" s="212"/>
      <c r="F8" s="212"/>
      <c r="G8" s="212"/>
      <c r="H8" s="212"/>
      <c r="J8" s="77" t="s">
        <v>18</v>
      </c>
      <c r="K8" s="77" t="s">
        <v>18</v>
      </c>
      <c r="L8" s="77" t="s">
        <v>18</v>
      </c>
      <c r="M8" s="77" t="s">
        <v>18</v>
      </c>
      <c r="N8" s="62"/>
      <c r="P8" s="138" t="s">
        <v>10</v>
      </c>
      <c r="Q8" s="138"/>
      <c r="R8" s="138"/>
      <c r="S8" s="138"/>
      <c r="T8" s="138"/>
      <c r="U8" s="138"/>
      <c r="V8" s="138"/>
      <c r="W8" s="138"/>
    </row>
    <row r="9" spans="1:25" ht="30" customHeight="1">
      <c r="B9" s="75"/>
      <c r="C9" s="74" t="s">
        <v>261</v>
      </c>
      <c r="D9" s="212" t="s">
        <v>274</v>
      </c>
      <c r="E9" s="212"/>
      <c r="F9" s="212"/>
      <c r="G9" s="212"/>
      <c r="H9" s="212"/>
      <c r="I9" s="212" t="s">
        <v>10</v>
      </c>
      <c r="J9" s="212"/>
      <c r="K9" s="212"/>
      <c r="L9" s="212"/>
      <c r="M9" s="212"/>
      <c r="N9" s="212"/>
      <c r="O9" s="212"/>
      <c r="P9" s="212"/>
      <c r="Q9" s="212"/>
      <c r="R9" s="212"/>
      <c r="S9" s="212"/>
      <c r="T9" s="212"/>
      <c r="U9" s="212"/>
      <c r="V9" s="212"/>
      <c r="W9" s="138"/>
    </row>
    <row r="10" spans="1:25" ht="30" customHeight="1">
      <c r="B10" s="75"/>
      <c r="C10" s="74" t="s">
        <v>267</v>
      </c>
      <c r="D10" s="212" t="s">
        <v>273</v>
      </c>
      <c r="E10" s="212"/>
      <c r="F10" s="212"/>
      <c r="G10" s="212"/>
      <c r="H10" s="212"/>
      <c r="I10" s="138" t="s">
        <v>10</v>
      </c>
      <c r="J10" s="138"/>
      <c r="K10" s="138"/>
      <c r="L10" s="138"/>
      <c r="M10" s="138"/>
      <c r="N10" s="138"/>
      <c r="O10" s="138"/>
      <c r="P10" s="138"/>
      <c r="Q10" s="138"/>
      <c r="R10" s="138"/>
      <c r="S10" s="138"/>
      <c r="T10" s="138"/>
      <c r="U10" s="138"/>
      <c r="V10" s="138"/>
      <c r="W10" s="138"/>
    </row>
    <row r="11" spans="1:25" ht="25.5" customHeight="1" thickBot="1">
      <c r="B11" s="75"/>
      <c r="C11" s="138" t="s">
        <v>10</v>
      </c>
      <c r="D11" s="138"/>
      <c r="E11" s="138"/>
      <c r="F11" s="138"/>
      <c r="G11" s="138"/>
      <c r="H11" s="138"/>
      <c r="I11" s="138"/>
      <c r="J11" s="138"/>
      <c r="K11" s="138"/>
      <c r="L11" s="138"/>
      <c r="M11" s="138"/>
      <c r="N11" s="138"/>
      <c r="O11" s="138"/>
      <c r="P11" s="138"/>
      <c r="Q11" s="138"/>
      <c r="R11" s="138"/>
      <c r="S11" s="138"/>
      <c r="T11" s="138"/>
      <c r="U11" s="138"/>
      <c r="V11" s="138"/>
      <c r="W11" s="138"/>
    </row>
    <row r="12" spans="1:25" ht="66.75" customHeight="1" thickTop="1" thickBot="1">
      <c r="B12" s="78" t="s">
        <v>21</v>
      </c>
      <c r="C12" s="210" t="s">
        <v>272</v>
      </c>
      <c r="D12" s="210"/>
      <c r="E12" s="210"/>
      <c r="F12" s="210"/>
      <c r="G12" s="210"/>
      <c r="H12" s="210"/>
      <c r="I12" s="210"/>
      <c r="J12" s="210"/>
      <c r="K12" s="210"/>
      <c r="L12" s="210"/>
      <c r="M12" s="210"/>
      <c r="N12" s="210"/>
      <c r="O12" s="210"/>
      <c r="P12" s="210"/>
      <c r="Q12" s="210"/>
      <c r="R12" s="210"/>
      <c r="S12" s="210"/>
      <c r="T12" s="210"/>
      <c r="U12" s="210"/>
      <c r="V12" s="210"/>
      <c r="W12" s="211"/>
    </row>
    <row r="13" spans="1:25" ht="9" customHeight="1" thickTop="1" thickBot="1"/>
    <row r="14" spans="1:25" ht="21.75" customHeight="1" thickTop="1" thickBot="1">
      <c r="B14" s="69" t="s">
        <v>23</v>
      </c>
      <c r="C14" s="58"/>
      <c r="D14" s="58"/>
      <c r="E14" s="58"/>
      <c r="F14" s="58"/>
      <c r="G14" s="58"/>
      <c r="H14" s="59"/>
      <c r="I14" s="59"/>
      <c r="J14" s="59"/>
      <c r="K14" s="59"/>
      <c r="L14" s="59"/>
      <c r="M14" s="59"/>
      <c r="N14" s="59"/>
      <c r="O14" s="59"/>
      <c r="P14" s="59"/>
      <c r="Q14" s="59"/>
      <c r="R14" s="59"/>
      <c r="S14" s="59"/>
      <c r="T14" s="59"/>
      <c r="U14" s="59"/>
      <c r="V14" s="59"/>
      <c r="W14" s="60"/>
    </row>
    <row r="15" spans="1:25" ht="19.5" customHeight="1" thickTop="1">
      <c r="B15" s="152" t="s">
        <v>24</v>
      </c>
      <c r="C15" s="153"/>
      <c r="D15" s="153"/>
      <c r="E15" s="153"/>
      <c r="F15" s="153"/>
      <c r="G15" s="153"/>
      <c r="H15" s="153"/>
      <c r="I15" s="153"/>
      <c r="J15" s="79"/>
      <c r="K15" s="153" t="s">
        <v>25</v>
      </c>
      <c r="L15" s="153"/>
      <c r="M15" s="153"/>
      <c r="N15" s="153"/>
      <c r="O15" s="153"/>
      <c r="P15" s="153"/>
      <c r="Q15" s="153"/>
      <c r="R15" s="80"/>
      <c r="S15" s="153" t="s">
        <v>26</v>
      </c>
      <c r="T15" s="153"/>
      <c r="U15" s="153"/>
      <c r="V15" s="153"/>
      <c r="W15" s="154"/>
    </row>
    <row r="16" spans="1:25" ht="69" customHeight="1">
      <c r="B16" s="73" t="s">
        <v>27</v>
      </c>
      <c r="C16" s="209" t="s">
        <v>10</v>
      </c>
      <c r="D16" s="209"/>
      <c r="E16" s="209"/>
      <c r="F16" s="209"/>
      <c r="G16" s="209"/>
      <c r="H16" s="209"/>
      <c r="I16" s="209"/>
      <c r="J16" s="56"/>
      <c r="K16" s="56" t="s">
        <v>28</v>
      </c>
      <c r="L16" s="209" t="s">
        <v>10</v>
      </c>
      <c r="M16" s="209"/>
      <c r="N16" s="209"/>
      <c r="O16" s="209"/>
      <c r="P16" s="209"/>
      <c r="Q16" s="209"/>
      <c r="S16" s="56" t="s">
        <v>29</v>
      </c>
      <c r="T16" s="155" t="s">
        <v>271</v>
      </c>
      <c r="U16" s="155"/>
      <c r="V16" s="155"/>
      <c r="W16" s="155"/>
    </row>
    <row r="17" spans="2:27" ht="86.25" customHeight="1">
      <c r="B17" s="73" t="s">
        <v>31</v>
      </c>
      <c r="C17" s="209" t="s">
        <v>10</v>
      </c>
      <c r="D17" s="209"/>
      <c r="E17" s="209"/>
      <c r="F17" s="209"/>
      <c r="G17" s="209"/>
      <c r="H17" s="209"/>
      <c r="I17" s="209"/>
      <c r="J17" s="56"/>
      <c r="K17" s="56" t="s">
        <v>31</v>
      </c>
      <c r="L17" s="209" t="s">
        <v>10</v>
      </c>
      <c r="M17" s="209"/>
      <c r="N17" s="209"/>
      <c r="O17" s="209"/>
      <c r="P17" s="209"/>
      <c r="Q17" s="209"/>
      <c r="S17" s="56" t="s">
        <v>32</v>
      </c>
      <c r="T17" s="155" t="s">
        <v>10</v>
      </c>
      <c r="U17" s="155"/>
      <c r="V17" s="155"/>
      <c r="W17" s="155"/>
    </row>
    <row r="18" spans="2:27" ht="25.5" customHeight="1" thickBot="1">
      <c r="B18" s="81" t="s">
        <v>33</v>
      </c>
      <c r="C18" s="156" t="s">
        <v>10</v>
      </c>
      <c r="D18" s="156"/>
      <c r="E18" s="156"/>
      <c r="F18" s="156"/>
      <c r="G18" s="156"/>
      <c r="H18" s="156"/>
      <c r="I18" s="156"/>
      <c r="J18" s="156"/>
      <c r="K18" s="156"/>
      <c r="L18" s="156"/>
      <c r="M18" s="156"/>
      <c r="N18" s="156"/>
      <c r="O18" s="156"/>
      <c r="P18" s="156"/>
      <c r="Q18" s="156"/>
      <c r="R18" s="156"/>
      <c r="S18" s="156"/>
      <c r="T18" s="156"/>
      <c r="U18" s="156"/>
      <c r="V18" s="156"/>
      <c r="W18" s="157"/>
    </row>
    <row r="19" spans="2:27" ht="21.75" customHeight="1" thickTop="1" thickBot="1">
      <c r="B19" s="69" t="s">
        <v>34</v>
      </c>
      <c r="C19" s="58"/>
      <c r="D19" s="58"/>
      <c r="E19" s="58"/>
      <c r="F19" s="58"/>
      <c r="G19" s="58"/>
      <c r="H19" s="59"/>
      <c r="I19" s="59"/>
      <c r="J19" s="59"/>
      <c r="K19" s="59"/>
      <c r="L19" s="59"/>
      <c r="M19" s="59"/>
      <c r="N19" s="59"/>
      <c r="O19" s="59"/>
      <c r="P19" s="59"/>
      <c r="Q19" s="59"/>
      <c r="R19" s="59"/>
      <c r="S19" s="59"/>
      <c r="T19" s="59"/>
      <c r="U19" s="59"/>
      <c r="V19" s="59"/>
      <c r="W19" s="60"/>
    </row>
    <row r="20" spans="2:27" ht="25.5" customHeight="1" thickTop="1" thickBot="1">
      <c r="B20" s="158" t="s">
        <v>35</v>
      </c>
      <c r="C20" s="159"/>
      <c r="D20" s="159"/>
      <c r="E20" s="159"/>
      <c r="F20" s="159"/>
      <c r="G20" s="159"/>
      <c r="H20" s="159"/>
      <c r="I20" s="159"/>
      <c r="J20" s="159"/>
      <c r="K20" s="159"/>
      <c r="L20" s="159"/>
      <c r="M20" s="159"/>
      <c r="N20" s="159"/>
      <c r="O20" s="159"/>
      <c r="P20" s="159"/>
      <c r="Q20" s="159"/>
      <c r="R20" s="159"/>
      <c r="S20" s="159"/>
      <c r="T20" s="160"/>
      <c r="U20" s="161" t="s">
        <v>36</v>
      </c>
      <c r="V20" s="162"/>
      <c r="W20" s="163"/>
    </row>
    <row r="21" spans="2:27" ht="12.75" customHeight="1">
      <c r="B21" s="164" t="s">
        <v>37</v>
      </c>
      <c r="C21" s="165"/>
      <c r="D21" s="165"/>
      <c r="E21" s="165"/>
      <c r="F21" s="165"/>
      <c r="G21" s="165"/>
      <c r="H21" s="165"/>
      <c r="I21" s="165"/>
      <c r="J21" s="165"/>
      <c r="K21" s="165"/>
      <c r="L21" s="165"/>
      <c r="M21" s="165" t="s">
        <v>38</v>
      </c>
      <c r="N21" s="165"/>
      <c r="O21" s="165" t="s">
        <v>39</v>
      </c>
      <c r="P21" s="165"/>
      <c r="Q21" s="165" t="s">
        <v>40</v>
      </c>
      <c r="R21" s="165"/>
      <c r="S21" s="165" t="s">
        <v>41</v>
      </c>
      <c r="T21" s="168" t="s">
        <v>42</v>
      </c>
      <c r="U21" s="170" t="s">
        <v>43</v>
      </c>
      <c r="V21" s="172" t="s">
        <v>44</v>
      </c>
      <c r="W21" s="173" t="s">
        <v>45</v>
      </c>
    </row>
    <row r="22" spans="2:27" ht="27" customHeight="1" thickBot="1">
      <c r="B22" s="166"/>
      <c r="C22" s="167"/>
      <c r="D22" s="167"/>
      <c r="E22" s="167"/>
      <c r="F22" s="167"/>
      <c r="G22" s="167"/>
      <c r="H22" s="167"/>
      <c r="I22" s="167"/>
      <c r="J22" s="167"/>
      <c r="K22" s="167"/>
      <c r="L22" s="167"/>
      <c r="M22" s="167"/>
      <c r="N22" s="167"/>
      <c r="O22" s="167"/>
      <c r="P22" s="167"/>
      <c r="Q22" s="167"/>
      <c r="R22" s="167"/>
      <c r="S22" s="167"/>
      <c r="T22" s="169"/>
      <c r="U22" s="171"/>
      <c r="V22" s="167"/>
      <c r="W22" s="174"/>
      <c r="Z22" s="61" t="s">
        <v>10</v>
      </c>
      <c r="AA22" s="61" t="s">
        <v>46</v>
      </c>
    </row>
    <row r="23" spans="2:27" ht="56.25" customHeight="1">
      <c r="B23" s="175" t="s">
        <v>270</v>
      </c>
      <c r="C23" s="207"/>
      <c r="D23" s="207"/>
      <c r="E23" s="207"/>
      <c r="F23" s="207"/>
      <c r="G23" s="207"/>
      <c r="H23" s="207"/>
      <c r="I23" s="207"/>
      <c r="J23" s="207"/>
      <c r="K23" s="207"/>
      <c r="L23" s="207"/>
      <c r="M23" s="208" t="s">
        <v>267</v>
      </c>
      <c r="N23" s="208"/>
      <c r="O23" s="208" t="s">
        <v>48</v>
      </c>
      <c r="P23" s="208"/>
      <c r="Q23" s="208" t="s">
        <v>49</v>
      </c>
      <c r="R23" s="208"/>
      <c r="S23" s="82" t="s">
        <v>50</v>
      </c>
      <c r="T23" s="82" t="s">
        <v>255</v>
      </c>
      <c r="U23" s="82" t="s">
        <v>269</v>
      </c>
      <c r="V23" s="82">
        <f t="shared" ref="V23:V31" si="0">+IF(ISERR(U23/T23*100),"N/A",ROUND(U23/T23*100,2))</f>
        <v>10</v>
      </c>
      <c r="W23" s="83">
        <f t="shared" ref="W23:W31" si="1">+IF(ISERR(U23/S23*100),"N/A",ROUND(U23/S23*100,2))</f>
        <v>7</v>
      </c>
    </row>
    <row r="24" spans="2:27" ht="56.25" customHeight="1">
      <c r="B24" s="175" t="s">
        <v>268</v>
      </c>
      <c r="C24" s="207"/>
      <c r="D24" s="207"/>
      <c r="E24" s="207"/>
      <c r="F24" s="207"/>
      <c r="G24" s="207"/>
      <c r="H24" s="207"/>
      <c r="I24" s="207"/>
      <c r="J24" s="207"/>
      <c r="K24" s="207"/>
      <c r="L24" s="207"/>
      <c r="M24" s="208" t="s">
        <v>267</v>
      </c>
      <c r="N24" s="208"/>
      <c r="O24" s="208" t="s">
        <v>48</v>
      </c>
      <c r="P24" s="208"/>
      <c r="Q24" s="208" t="s">
        <v>49</v>
      </c>
      <c r="R24" s="208"/>
      <c r="S24" s="82" t="s">
        <v>50</v>
      </c>
      <c r="T24" s="82" t="s">
        <v>255</v>
      </c>
      <c r="U24" s="82" t="s">
        <v>255</v>
      </c>
      <c r="V24" s="82">
        <f t="shared" si="0"/>
        <v>100</v>
      </c>
      <c r="W24" s="83">
        <f t="shared" si="1"/>
        <v>70</v>
      </c>
    </row>
    <row r="25" spans="2:27" ht="56.25" customHeight="1">
      <c r="B25" s="175" t="s">
        <v>266</v>
      </c>
      <c r="C25" s="207"/>
      <c r="D25" s="207"/>
      <c r="E25" s="207"/>
      <c r="F25" s="207"/>
      <c r="G25" s="207"/>
      <c r="H25" s="207"/>
      <c r="I25" s="207"/>
      <c r="J25" s="207"/>
      <c r="K25" s="207"/>
      <c r="L25" s="207"/>
      <c r="M25" s="208" t="s">
        <v>264</v>
      </c>
      <c r="N25" s="208"/>
      <c r="O25" s="208" t="s">
        <v>48</v>
      </c>
      <c r="P25" s="208"/>
      <c r="Q25" s="208" t="s">
        <v>49</v>
      </c>
      <c r="R25" s="208"/>
      <c r="S25" s="82" t="s">
        <v>50</v>
      </c>
      <c r="T25" s="82" t="s">
        <v>255</v>
      </c>
      <c r="U25" s="82" t="s">
        <v>265</v>
      </c>
      <c r="V25" s="82">
        <f t="shared" si="0"/>
        <v>57.14</v>
      </c>
      <c r="W25" s="83">
        <f t="shared" si="1"/>
        <v>40</v>
      </c>
    </row>
    <row r="26" spans="2:27" ht="56.25" customHeight="1">
      <c r="B26" s="175" t="s">
        <v>262</v>
      </c>
      <c r="C26" s="207"/>
      <c r="D26" s="207"/>
      <c r="E26" s="207"/>
      <c r="F26" s="207"/>
      <c r="G26" s="207"/>
      <c r="H26" s="207"/>
      <c r="I26" s="207"/>
      <c r="J26" s="207"/>
      <c r="K26" s="207"/>
      <c r="L26" s="207"/>
      <c r="M26" s="208" t="s">
        <v>264</v>
      </c>
      <c r="N26" s="208"/>
      <c r="O26" s="208" t="s">
        <v>48</v>
      </c>
      <c r="P26" s="208"/>
      <c r="Q26" s="208" t="s">
        <v>49</v>
      </c>
      <c r="R26" s="208"/>
      <c r="S26" s="82" t="s">
        <v>50</v>
      </c>
      <c r="T26" s="82" t="s">
        <v>255</v>
      </c>
      <c r="U26" s="82" t="s">
        <v>255</v>
      </c>
      <c r="V26" s="82">
        <f t="shared" si="0"/>
        <v>100</v>
      </c>
      <c r="W26" s="83">
        <f t="shared" si="1"/>
        <v>70</v>
      </c>
    </row>
    <row r="27" spans="2:27" ht="56.25" customHeight="1">
      <c r="B27" s="175" t="s">
        <v>263</v>
      </c>
      <c r="C27" s="207"/>
      <c r="D27" s="207"/>
      <c r="E27" s="207"/>
      <c r="F27" s="207"/>
      <c r="G27" s="207"/>
      <c r="H27" s="207"/>
      <c r="I27" s="207"/>
      <c r="J27" s="207"/>
      <c r="K27" s="207"/>
      <c r="L27" s="207"/>
      <c r="M27" s="208" t="s">
        <v>261</v>
      </c>
      <c r="N27" s="208"/>
      <c r="O27" s="208" t="s">
        <v>48</v>
      </c>
      <c r="P27" s="208"/>
      <c r="Q27" s="208" t="s">
        <v>49</v>
      </c>
      <c r="R27" s="208"/>
      <c r="S27" s="82" t="s">
        <v>50</v>
      </c>
      <c r="T27" s="82" t="s">
        <v>255</v>
      </c>
      <c r="U27" s="82" t="s">
        <v>255</v>
      </c>
      <c r="V27" s="82">
        <f t="shared" si="0"/>
        <v>100</v>
      </c>
      <c r="W27" s="83">
        <f t="shared" si="1"/>
        <v>70</v>
      </c>
    </row>
    <row r="28" spans="2:27" ht="56.25" customHeight="1">
      <c r="B28" s="175" t="s">
        <v>262</v>
      </c>
      <c r="C28" s="207"/>
      <c r="D28" s="207"/>
      <c r="E28" s="207"/>
      <c r="F28" s="207"/>
      <c r="G28" s="207"/>
      <c r="H28" s="207"/>
      <c r="I28" s="207"/>
      <c r="J28" s="207"/>
      <c r="K28" s="207"/>
      <c r="L28" s="207"/>
      <c r="M28" s="208" t="s">
        <v>261</v>
      </c>
      <c r="N28" s="208"/>
      <c r="O28" s="208" t="s">
        <v>48</v>
      </c>
      <c r="P28" s="208"/>
      <c r="Q28" s="208" t="s">
        <v>49</v>
      </c>
      <c r="R28" s="208"/>
      <c r="S28" s="82" t="s">
        <v>50</v>
      </c>
      <c r="T28" s="82" t="s">
        <v>255</v>
      </c>
      <c r="U28" s="82" t="s">
        <v>255</v>
      </c>
      <c r="V28" s="82">
        <f t="shared" si="0"/>
        <v>100</v>
      </c>
      <c r="W28" s="83">
        <f t="shared" si="1"/>
        <v>70</v>
      </c>
    </row>
    <row r="29" spans="2:27" ht="56.25" customHeight="1">
      <c r="B29" s="175" t="s">
        <v>260</v>
      </c>
      <c r="C29" s="207"/>
      <c r="D29" s="207"/>
      <c r="E29" s="207"/>
      <c r="F29" s="207"/>
      <c r="G29" s="207"/>
      <c r="H29" s="207"/>
      <c r="I29" s="207"/>
      <c r="J29" s="207"/>
      <c r="K29" s="207"/>
      <c r="L29" s="207"/>
      <c r="M29" s="208" t="s">
        <v>259</v>
      </c>
      <c r="N29" s="208"/>
      <c r="O29" s="208" t="s">
        <v>48</v>
      </c>
      <c r="P29" s="208"/>
      <c r="Q29" s="208" t="s">
        <v>49</v>
      </c>
      <c r="R29" s="208"/>
      <c r="S29" s="82" t="s">
        <v>50</v>
      </c>
      <c r="T29" s="82" t="s">
        <v>255</v>
      </c>
      <c r="U29" s="82" t="s">
        <v>255</v>
      </c>
      <c r="V29" s="82">
        <f t="shared" si="0"/>
        <v>100</v>
      </c>
      <c r="W29" s="83">
        <f t="shared" si="1"/>
        <v>70</v>
      </c>
    </row>
    <row r="30" spans="2:27" ht="56.25" customHeight="1">
      <c r="B30" s="175" t="s">
        <v>258</v>
      </c>
      <c r="C30" s="207"/>
      <c r="D30" s="207"/>
      <c r="E30" s="207"/>
      <c r="F30" s="207"/>
      <c r="G30" s="207"/>
      <c r="H30" s="207"/>
      <c r="I30" s="207"/>
      <c r="J30" s="207"/>
      <c r="K30" s="207"/>
      <c r="L30" s="207"/>
      <c r="M30" s="208" t="s">
        <v>256</v>
      </c>
      <c r="N30" s="208"/>
      <c r="O30" s="208" t="s">
        <v>48</v>
      </c>
      <c r="P30" s="208"/>
      <c r="Q30" s="208" t="s">
        <v>49</v>
      </c>
      <c r="R30" s="208"/>
      <c r="S30" s="82" t="s">
        <v>50</v>
      </c>
      <c r="T30" s="82" t="s">
        <v>255</v>
      </c>
      <c r="U30" s="82" t="s">
        <v>255</v>
      </c>
      <c r="V30" s="82">
        <f t="shared" si="0"/>
        <v>100</v>
      </c>
      <c r="W30" s="83">
        <f t="shared" si="1"/>
        <v>70</v>
      </c>
    </row>
    <row r="31" spans="2:27" ht="56.25" customHeight="1" thickBot="1">
      <c r="B31" s="175" t="s">
        <v>257</v>
      </c>
      <c r="C31" s="207"/>
      <c r="D31" s="207"/>
      <c r="E31" s="207"/>
      <c r="F31" s="207"/>
      <c r="G31" s="207"/>
      <c r="H31" s="207"/>
      <c r="I31" s="207"/>
      <c r="J31" s="207"/>
      <c r="K31" s="207"/>
      <c r="L31" s="207"/>
      <c r="M31" s="208" t="s">
        <v>256</v>
      </c>
      <c r="N31" s="208"/>
      <c r="O31" s="208" t="s">
        <v>48</v>
      </c>
      <c r="P31" s="208"/>
      <c r="Q31" s="208" t="s">
        <v>49</v>
      </c>
      <c r="R31" s="208"/>
      <c r="S31" s="82" t="s">
        <v>50</v>
      </c>
      <c r="T31" s="82" t="s">
        <v>255</v>
      </c>
      <c r="U31" s="82" t="s">
        <v>255</v>
      </c>
      <c r="V31" s="82">
        <f t="shared" si="0"/>
        <v>100</v>
      </c>
      <c r="W31" s="83">
        <f t="shared" si="1"/>
        <v>70</v>
      </c>
    </row>
    <row r="32" spans="2:27" ht="21.75" customHeight="1" thickTop="1" thickBot="1">
      <c r="B32" s="69" t="s">
        <v>61</v>
      </c>
      <c r="C32" s="58"/>
      <c r="D32" s="58"/>
      <c r="E32" s="58"/>
      <c r="F32" s="58"/>
      <c r="G32" s="58"/>
      <c r="H32" s="59"/>
      <c r="I32" s="59"/>
      <c r="J32" s="59"/>
      <c r="K32" s="59"/>
      <c r="L32" s="59"/>
      <c r="M32" s="59"/>
      <c r="N32" s="59"/>
      <c r="O32" s="59"/>
      <c r="P32" s="59"/>
      <c r="Q32" s="59"/>
      <c r="R32" s="59"/>
      <c r="S32" s="59"/>
      <c r="T32" s="59"/>
      <c r="U32" s="59"/>
      <c r="V32" s="59"/>
      <c r="W32" s="60"/>
      <c r="X32" s="62"/>
    </row>
    <row r="33" spans="2:25" ht="29.25" customHeight="1" thickTop="1" thickBot="1">
      <c r="B33" s="185" t="s">
        <v>2160</v>
      </c>
      <c r="C33" s="186"/>
      <c r="D33" s="186"/>
      <c r="E33" s="186"/>
      <c r="F33" s="186"/>
      <c r="G33" s="186"/>
      <c r="H33" s="186"/>
      <c r="I33" s="186"/>
      <c r="J33" s="186"/>
      <c r="K33" s="186"/>
      <c r="L33" s="186"/>
      <c r="M33" s="186"/>
      <c r="N33" s="186"/>
      <c r="O33" s="186"/>
      <c r="P33" s="186"/>
      <c r="Q33" s="187"/>
      <c r="R33" s="84" t="s">
        <v>41</v>
      </c>
      <c r="S33" s="162" t="s">
        <v>42</v>
      </c>
      <c r="T33" s="162"/>
      <c r="U33" s="85" t="s">
        <v>62</v>
      </c>
      <c r="V33" s="161" t="s">
        <v>63</v>
      </c>
      <c r="W33" s="163"/>
    </row>
    <row r="34" spans="2:25" ht="30.75" customHeight="1" thickBot="1">
      <c r="B34" s="188"/>
      <c r="C34" s="189"/>
      <c r="D34" s="189"/>
      <c r="E34" s="189"/>
      <c r="F34" s="189"/>
      <c r="G34" s="189"/>
      <c r="H34" s="189"/>
      <c r="I34" s="189"/>
      <c r="J34" s="189"/>
      <c r="K34" s="189"/>
      <c r="L34" s="189"/>
      <c r="M34" s="189"/>
      <c r="N34" s="189"/>
      <c r="O34" s="189"/>
      <c r="P34" s="189"/>
      <c r="Q34" s="190"/>
      <c r="R34" s="86" t="s">
        <v>64</v>
      </c>
      <c r="S34" s="86" t="s">
        <v>64</v>
      </c>
      <c r="T34" s="86" t="s">
        <v>48</v>
      </c>
      <c r="U34" s="86" t="s">
        <v>64</v>
      </c>
      <c r="V34" s="86" t="s">
        <v>65</v>
      </c>
      <c r="W34" s="87" t="s">
        <v>66</v>
      </c>
      <c r="Y34" s="62"/>
    </row>
    <row r="35" spans="2:25" ht="23.25" customHeight="1" thickBot="1">
      <c r="B35" s="191" t="s">
        <v>67</v>
      </c>
      <c r="C35" s="192"/>
      <c r="D35" s="192"/>
      <c r="E35" s="88" t="s">
        <v>253</v>
      </c>
      <c r="F35" s="88"/>
      <c r="G35" s="88"/>
      <c r="H35" s="89"/>
      <c r="I35" s="89"/>
      <c r="J35" s="89"/>
      <c r="K35" s="89"/>
      <c r="L35" s="89"/>
      <c r="M35" s="89"/>
      <c r="N35" s="89"/>
      <c r="O35" s="89"/>
      <c r="P35" s="90"/>
      <c r="Q35" s="90"/>
      <c r="R35" s="91" t="s">
        <v>254</v>
      </c>
      <c r="S35" s="91" t="s">
        <v>10</v>
      </c>
      <c r="T35" s="90"/>
      <c r="U35" s="91" t="s">
        <v>58</v>
      </c>
      <c r="V35" s="90"/>
      <c r="W35" s="92">
        <f t="shared" ref="W35:W44" si="2">+IF(ISERR(U35/R35*100),"N/A",ROUND(U35/R35*100,2))</f>
        <v>0</v>
      </c>
    </row>
    <row r="36" spans="2:25" ht="26.25" customHeight="1">
      <c r="B36" s="193" t="s">
        <v>70</v>
      </c>
      <c r="C36" s="194"/>
      <c r="D36" s="194"/>
      <c r="E36" s="93" t="s">
        <v>253</v>
      </c>
      <c r="F36" s="93"/>
      <c r="G36" s="93"/>
      <c r="H36" s="94"/>
      <c r="I36" s="94"/>
      <c r="J36" s="94"/>
      <c r="K36" s="94"/>
      <c r="L36" s="94"/>
      <c r="M36" s="94"/>
      <c r="N36" s="94"/>
      <c r="O36" s="94"/>
      <c r="P36" s="95"/>
      <c r="Q36" s="95"/>
      <c r="R36" s="96" t="s">
        <v>252</v>
      </c>
      <c r="S36" s="96" t="s">
        <v>58</v>
      </c>
      <c r="T36" s="96">
        <f>+IF(ISERR(S36/R36*100),"N/A",ROUND(S36/R36*100,2))</f>
        <v>0</v>
      </c>
      <c r="U36" s="96" t="s">
        <v>58</v>
      </c>
      <c r="V36" s="96" t="str">
        <f>+IF(ISERR(U36/S36*100),"N/A",ROUND(U36/S36*100,2))</f>
        <v>N/A</v>
      </c>
      <c r="W36" s="97">
        <f t="shared" si="2"/>
        <v>0</v>
      </c>
    </row>
    <row r="37" spans="2:25" ht="23.25" customHeight="1" thickBot="1">
      <c r="B37" s="191" t="s">
        <v>67</v>
      </c>
      <c r="C37" s="192"/>
      <c r="D37" s="192"/>
      <c r="E37" s="88" t="s">
        <v>250</v>
      </c>
      <c r="F37" s="88"/>
      <c r="G37" s="88"/>
      <c r="H37" s="89"/>
      <c r="I37" s="89"/>
      <c r="J37" s="89"/>
      <c r="K37" s="89"/>
      <c r="L37" s="89"/>
      <c r="M37" s="89"/>
      <c r="N37" s="89"/>
      <c r="O37" s="89"/>
      <c r="P37" s="90"/>
      <c r="Q37" s="90"/>
      <c r="R37" s="91" t="s">
        <v>251</v>
      </c>
      <c r="S37" s="91" t="s">
        <v>10</v>
      </c>
      <c r="T37" s="90"/>
      <c r="U37" s="91" t="s">
        <v>248</v>
      </c>
      <c r="V37" s="90"/>
      <c r="W37" s="92">
        <f t="shared" si="2"/>
        <v>1028.26</v>
      </c>
    </row>
    <row r="38" spans="2:25" ht="26.25" customHeight="1">
      <c r="B38" s="193" t="s">
        <v>70</v>
      </c>
      <c r="C38" s="194"/>
      <c r="D38" s="194"/>
      <c r="E38" s="93" t="s">
        <v>250</v>
      </c>
      <c r="F38" s="93"/>
      <c r="G38" s="93"/>
      <c r="H38" s="94"/>
      <c r="I38" s="94"/>
      <c r="J38" s="94"/>
      <c r="K38" s="94"/>
      <c r="L38" s="94"/>
      <c r="M38" s="94"/>
      <c r="N38" s="94"/>
      <c r="O38" s="94"/>
      <c r="P38" s="95"/>
      <c r="Q38" s="95"/>
      <c r="R38" s="96" t="s">
        <v>249</v>
      </c>
      <c r="S38" s="96" t="s">
        <v>248</v>
      </c>
      <c r="T38" s="96">
        <f>+IF(ISERR(S38/R38*100),"N/A",ROUND(S38/R38*100,2))</f>
        <v>51.33</v>
      </c>
      <c r="U38" s="96" t="s">
        <v>248</v>
      </c>
      <c r="V38" s="96">
        <f>+IF(ISERR(U38/S38*100),"N/A",ROUND(U38/S38*100,2))</f>
        <v>100</v>
      </c>
      <c r="W38" s="97">
        <f t="shared" si="2"/>
        <v>51.33</v>
      </c>
    </row>
    <row r="39" spans="2:25" ht="23.25" customHeight="1" thickBot="1">
      <c r="B39" s="191" t="s">
        <v>67</v>
      </c>
      <c r="C39" s="192"/>
      <c r="D39" s="192"/>
      <c r="E39" s="88" t="s">
        <v>247</v>
      </c>
      <c r="F39" s="88"/>
      <c r="G39" s="88"/>
      <c r="H39" s="89"/>
      <c r="I39" s="89"/>
      <c r="J39" s="89"/>
      <c r="K39" s="89"/>
      <c r="L39" s="89"/>
      <c r="M39" s="89"/>
      <c r="N39" s="89"/>
      <c r="O39" s="89"/>
      <c r="P39" s="90"/>
      <c r="Q39" s="90"/>
      <c r="R39" s="91" t="s">
        <v>246</v>
      </c>
      <c r="S39" s="91" t="s">
        <v>10</v>
      </c>
      <c r="T39" s="90"/>
      <c r="U39" s="91" t="s">
        <v>58</v>
      </c>
      <c r="V39" s="90"/>
      <c r="W39" s="92">
        <f t="shared" si="2"/>
        <v>0</v>
      </c>
    </row>
    <row r="40" spans="2:25" ht="26.25" customHeight="1">
      <c r="B40" s="193" t="s">
        <v>70</v>
      </c>
      <c r="C40" s="194"/>
      <c r="D40" s="194"/>
      <c r="E40" s="93" t="s">
        <v>247</v>
      </c>
      <c r="F40" s="93"/>
      <c r="G40" s="93"/>
      <c r="H40" s="94"/>
      <c r="I40" s="94"/>
      <c r="J40" s="94"/>
      <c r="K40" s="94"/>
      <c r="L40" s="94"/>
      <c r="M40" s="94"/>
      <c r="N40" s="94"/>
      <c r="O40" s="94"/>
      <c r="P40" s="95"/>
      <c r="Q40" s="95"/>
      <c r="R40" s="96" t="s">
        <v>246</v>
      </c>
      <c r="S40" s="96" t="s">
        <v>58</v>
      </c>
      <c r="T40" s="96">
        <f>+IF(ISERR(S40/R40*100),"N/A",ROUND(S40/R40*100,2))</f>
        <v>0</v>
      </c>
      <c r="U40" s="96" t="s">
        <v>58</v>
      </c>
      <c r="V40" s="96" t="str">
        <f>+IF(ISERR(U40/S40*100),"N/A",ROUND(U40/S40*100,2))</f>
        <v>N/A</v>
      </c>
      <c r="W40" s="97">
        <f t="shared" si="2"/>
        <v>0</v>
      </c>
    </row>
    <row r="41" spans="2:25" ht="23.25" customHeight="1" thickBot="1">
      <c r="B41" s="191" t="s">
        <v>67</v>
      </c>
      <c r="C41" s="192"/>
      <c r="D41" s="192"/>
      <c r="E41" s="88" t="s">
        <v>245</v>
      </c>
      <c r="F41" s="88"/>
      <c r="G41" s="88"/>
      <c r="H41" s="89"/>
      <c r="I41" s="89"/>
      <c r="J41" s="89"/>
      <c r="K41" s="89"/>
      <c r="L41" s="89"/>
      <c r="M41" s="89"/>
      <c r="N41" s="89"/>
      <c r="O41" s="89"/>
      <c r="P41" s="90"/>
      <c r="Q41" s="90"/>
      <c r="R41" s="91" t="s">
        <v>244</v>
      </c>
      <c r="S41" s="91" t="s">
        <v>10</v>
      </c>
      <c r="T41" s="90"/>
      <c r="U41" s="91" t="s">
        <v>243</v>
      </c>
      <c r="V41" s="90"/>
      <c r="W41" s="92">
        <f t="shared" si="2"/>
        <v>93.86</v>
      </c>
    </row>
    <row r="42" spans="2:25" ht="26.25" customHeight="1">
      <c r="B42" s="193" t="s">
        <v>70</v>
      </c>
      <c r="C42" s="194"/>
      <c r="D42" s="194"/>
      <c r="E42" s="93" t="s">
        <v>245</v>
      </c>
      <c r="F42" s="93"/>
      <c r="G42" s="93"/>
      <c r="H42" s="94"/>
      <c r="I42" s="94"/>
      <c r="J42" s="94"/>
      <c r="K42" s="94"/>
      <c r="L42" s="94"/>
      <c r="M42" s="94"/>
      <c r="N42" s="94"/>
      <c r="O42" s="94"/>
      <c r="P42" s="95"/>
      <c r="Q42" s="95"/>
      <c r="R42" s="96" t="s">
        <v>244</v>
      </c>
      <c r="S42" s="96" t="s">
        <v>243</v>
      </c>
      <c r="T42" s="96">
        <f>+IF(ISERR(S42/R42*100),"N/A",ROUND(S42/R42*100,2))</f>
        <v>93.86</v>
      </c>
      <c r="U42" s="96" t="s">
        <v>243</v>
      </c>
      <c r="V42" s="96">
        <f>+IF(ISERR(U42/S42*100),"N/A",ROUND(U42/S42*100,2))</f>
        <v>100</v>
      </c>
      <c r="W42" s="97">
        <f t="shared" si="2"/>
        <v>93.86</v>
      </c>
    </row>
    <row r="43" spans="2:25" ht="23.25" customHeight="1" thickBot="1">
      <c r="B43" s="191" t="s">
        <v>67</v>
      </c>
      <c r="C43" s="192"/>
      <c r="D43" s="192"/>
      <c r="E43" s="88" t="s">
        <v>241</v>
      </c>
      <c r="F43" s="88"/>
      <c r="G43" s="88"/>
      <c r="H43" s="89"/>
      <c r="I43" s="89"/>
      <c r="J43" s="89"/>
      <c r="K43" s="89"/>
      <c r="L43" s="89"/>
      <c r="M43" s="89"/>
      <c r="N43" s="89"/>
      <c r="O43" s="89"/>
      <c r="P43" s="90"/>
      <c r="Q43" s="90"/>
      <c r="R43" s="91" t="s">
        <v>242</v>
      </c>
      <c r="S43" s="91" t="s">
        <v>10</v>
      </c>
      <c r="T43" s="90"/>
      <c r="U43" s="91" t="s">
        <v>58</v>
      </c>
      <c r="V43" s="90"/>
      <c r="W43" s="92">
        <f t="shared" si="2"/>
        <v>0</v>
      </c>
    </row>
    <row r="44" spans="2:25" ht="26.25" customHeight="1" thickBot="1">
      <c r="B44" s="193" t="s">
        <v>70</v>
      </c>
      <c r="C44" s="194"/>
      <c r="D44" s="194"/>
      <c r="E44" s="93" t="s">
        <v>241</v>
      </c>
      <c r="F44" s="93"/>
      <c r="G44" s="93"/>
      <c r="H44" s="94"/>
      <c r="I44" s="94"/>
      <c r="J44" s="94"/>
      <c r="K44" s="94"/>
      <c r="L44" s="94"/>
      <c r="M44" s="94"/>
      <c r="N44" s="94"/>
      <c r="O44" s="94"/>
      <c r="P44" s="95"/>
      <c r="Q44" s="95"/>
      <c r="R44" s="96" t="s">
        <v>240</v>
      </c>
      <c r="S44" s="96" t="s">
        <v>58</v>
      </c>
      <c r="T44" s="96">
        <f>+IF(ISERR(S44/R44*100),"N/A",ROUND(S44/R44*100,2))</f>
        <v>0</v>
      </c>
      <c r="U44" s="96" t="s">
        <v>58</v>
      </c>
      <c r="V44" s="96" t="str">
        <f>+IF(ISERR(U44/S44*100),"N/A",ROUND(U44/S44*100,2))</f>
        <v>N/A</v>
      </c>
      <c r="W44" s="97">
        <f t="shared" si="2"/>
        <v>0</v>
      </c>
    </row>
    <row r="45" spans="2:25" ht="22.5" customHeight="1" thickTop="1" thickBot="1">
      <c r="B45" s="69" t="s">
        <v>72</v>
      </c>
      <c r="C45" s="58"/>
      <c r="D45" s="58"/>
      <c r="E45" s="58"/>
      <c r="F45" s="58"/>
      <c r="G45" s="58"/>
      <c r="H45" s="59"/>
      <c r="I45" s="59"/>
      <c r="J45" s="59"/>
      <c r="K45" s="59"/>
      <c r="L45" s="59"/>
      <c r="M45" s="59"/>
      <c r="N45" s="59"/>
      <c r="O45" s="59"/>
      <c r="P45" s="59"/>
      <c r="Q45" s="59"/>
      <c r="R45" s="59"/>
      <c r="S45" s="59"/>
      <c r="T45" s="59"/>
      <c r="U45" s="59"/>
      <c r="V45" s="59"/>
      <c r="W45" s="60"/>
    </row>
    <row r="46" spans="2:25" ht="37.5" customHeight="1" thickTop="1">
      <c r="B46" s="198" t="s">
        <v>2521</v>
      </c>
      <c r="C46" s="199"/>
      <c r="D46" s="199"/>
      <c r="E46" s="199"/>
      <c r="F46" s="199"/>
      <c r="G46" s="199"/>
      <c r="H46" s="199"/>
      <c r="I46" s="199"/>
      <c r="J46" s="199"/>
      <c r="K46" s="199"/>
      <c r="L46" s="199"/>
      <c r="M46" s="199"/>
      <c r="N46" s="199"/>
      <c r="O46" s="199"/>
      <c r="P46" s="199"/>
      <c r="Q46" s="199"/>
      <c r="R46" s="199"/>
      <c r="S46" s="199"/>
      <c r="T46" s="199"/>
      <c r="U46" s="199"/>
      <c r="V46" s="199"/>
      <c r="W46" s="200"/>
    </row>
    <row r="47" spans="2:25" ht="266.25" customHeight="1" thickBot="1">
      <c r="B47" s="201"/>
      <c r="C47" s="202"/>
      <c r="D47" s="202"/>
      <c r="E47" s="202"/>
      <c r="F47" s="202"/>
      <c r="G47" s="202"/>
      <c r="H47" s="202"/>
      <c r="I47" s="202"/>
      <c r="J47" s="202"/>
      <c r="K47" s="202"/>
      <c r="L47" s="202"/>
      <c r="M47" s="202"/>
      <c r="N47" s="202"/>
      <c r="O47" s="202"/>
      <c r="P47" s="202"/>
      <c r="Q47" s="202"/>
      <c r="R47" s="202"/>
      <c r="S47" s="202"/>
      <c r="T47" s="202"/>
      <c r="U47" s="202"/>
      <c r="V47" s="202"/>
      <c r="W47" s="203"/>
    </row>
    <row r="48" spans="2:25" ht="37.5" customHeight="1" thickTop="1">
      <c r="B48" s="198" t="s">
        <v>2522</v>
      </c>
      <c r="C48" s="199"/>
      <c r="D48" s="199"/>
      <c r="E48" s="199"/>
      <c r="F48" s="199"/>
      <c r="G48" s="199"/>
      <c r="H48" s="199"/>
      <c r="I48" s="199"/>
      <c r="J48" s="199"/>
      <c r="K48" s="199"/>
      <c r="L48" s="199"/>
      <c r="M48" s="199"/>
      <c r="N48" s="199"/>
      <c r="O48" s="199"/>
      <c r="P48" s="199"/>
      <c r="Q48" s="199"/>
      <c r="R48" s="199"/>
      <c r="S48" s="199"/>
      <c r="T48" s="199"/>
      <c r="U48" s="199"/>
      <c r="V48" s="199"/>
      <c r="W48" s="200"/>
    </row>
    <row r="49" spans="2:23" ht="144.75" customHeight="1" thickBot="1">
      <c r="B49" s="201"/>
      <c r="C49" s="202"/>
      <c r="D49" s="202"/>
      <c r="E49" s="202"/>
      <c r="F49" s="202"/>
      <c r="G49" s="202"/>
      <c r="H49" s="202"/>
      <c r="I49" s="202"/>
      <c r="J49" s="202"/>
      <c r="K49" s="202"/>
      <c r="L49" s="202"/>
      <c r="M49" s="202"/>
      <c r="N49" s="202"/>
      <c r="O49" s="202"/>
      <c r="P49" s="202"/>
      <c r="Q49" s="202"/>
      <c r="R49" s="202"/>
      <c r="S49" s="202"/>
      <c r="T49" s="202"/>
      <c r="U49" s="202"/>
      <c r="V49" s="202"/>
      <c r="W49" s="203"/>
    </row>
    <row r="50" spans="2:23" ht="37.5" customHeight="1" thickTop="1">
      <c r="B50" s="198" t="s">
        <v>2523</v>
      </c>
      <c r="C50" s="199"/>
      <c r="D50" s="199"/>
      <c r="E50" s="199"/>
      <c r="F50" s="199"/>
      <c r="G50" s="199"/>
      <c r="H50" s="199"/>
      <c r="I50" s="199"/>
      <c r="J50" s="199"/>
      <c r="K50" s="199"/>
      <c r="L50" s="199"/>
      <c r="M50" s="199"/>
      <c r="N50" s="199"/>
      <c r="O50" s="199"/>
      <c r="P50" s="199"/>
      <c r="Q50" s="199"/>
      <c r="R50" s="199"/>
      <c r="S50" s="199"/>
      <c r="T50" s="199"/>
      <c r="U50" s="199"/>
      <c r="V50" s="199"/>
      <c r="W50" s="200"/>
    </row>
    <row r="51" spans="2:23" ht="143.25" customHeight="1" thickBot="1">
      <c r="B51" s="204"/>
      <c r="C51" s="205"/>
      <c r="D51" s="205"/>
      <c r="E51" s="205"/>
      <c r="F51" s="205"/>
      <c r="G51" s="205"/>
      <c r="H51" s="205"/>
      <c r="I51" s="205"/>
      <c r="J51" s="205"/>
      <c r="K51" s="205"/>
      <c r="L51" s="205"/>
      <c r="M51" s="205"/>
      <c r="N51" s="205"/>
      <c r="O51" s="205"/>
      <c r="P51" s="205"/>
      <c r="Q51" s="205"/>
      <c r="R51" s="205"/>
      <c r="S51" s="205"/>
      <c r="T51" s="205"/>
      <c r="U51" s="205"/>
      <c r="V51" s="205"/>
      <c r="W51" s="206"/>
    </row>
  </sheetData>
  <mergeCells count="9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C11:W11"/>
    <mergeCell ref="C12:W12"/>
    <mergeCell ref="B15:I15"/>
    <mergeCell ref="K15:Q15"/>
    <mergeCell ref="S15:W15"/>
    <mergeCell ref="C16:I16"/>
    <mergeCell ref="L16:Q16"/>
    <mergeCell ref="T16:W16"/>
    <mergeCell ref="Q21:R22"/>
    <mergeCell ref="S21:S22"/>
    <mergeCell ref="T21:T22"/>
    <mergeCell ref="C17:I17"/>
    <mergeCell ref="L17:Q17"/>
    <mergeCell ref="T17:W17"/>
    <mergeCell ref="C18:W18"/>
    <mergeCell ref="B20:T20"/>
    <mergeCell ref="U20:W20"/>
    <mergeCell ref="U21:U22"/>
    <mergeCell ref="V21:V22"/>
    <mergeCell ref="W21:W22"/>
    <mergeCell ref="B23:L23"/>
    <mergeCell ref="M23:N23"/>
    <mergeCell ref="O23:P23"/>
    <mergeCell ref="Q23:R23"/>
    <mergeCell ref="B21:L22"/>
    <mergeCell ref="M21:N22"/>
    <mergeCell ref="O21:P22"/>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3:Q34"/>
    <mergeCell ref="S33:T33"/>
    <mergeCell ref="V33:W33"/>
    <mergeCell ref="B35:D35"/>
    <mergeCell ref="B36:D36"/>
    <mergeCell ref="B37:D37"/>
    <mergeCell ref="B44:D44"/>
    <mergeCell ref="B46:W47"/>
    <mergeCell ref="B48:W49"/>
    <mergeCell ref="B50:W51"/>
    <mergeCell ref="B38:D38"/>
    <mergeCell ref="B39:D39"/>
    <mergeCell ref="B40:D40"/>
    <mergeCell ref="B41:D41"/>
    <mergeCell ref="B42:D42"/>
    <mergeCell ref="B43:D43"/>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300</v>
      </c>
      <c r="D4" s="213" t="s">
        <v>299</v>
      </c>
      <c r="E4" s="213"/>
      <c r="F4" s="213"/>
      <c r="G4" s="213"/>
      <c r="H4" s="214"/>
      <c r="J4" s="215" t="s">
        <v>6</v>
      </c>
      <c r="K4" s="213"/>
      <c r="L4" s="71" t="s">
        <v>298</v>
      </c>
      <c r="M4" s="216" t="s">
        <v>297</v>
      </c>
      <c r="N4" s="216"/>
      <c r="O4" s="216"/>
      <c r="P4" s="216"/>
      <c r="Q4" s="217"/>
      <c r="R4" s="72"/>
      <c r="S4" s="218" t="s">
        <v>2256</v>
      </c>
      <c r="T4" s="219"/>
      <c r="U4" s="219"/>
      <c r="V4" s="210" t="s">
        <v>296</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289</v>
      </c>
      <c r="D6" s="209" t="s">
        <v>295</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294</v>
      </c>
      <c r="K8" s="77" t="s">
        <v>18</v>
      </c>
      <c r="L8" s="77" t="s">
        <v>293</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73.25" customHeight="1" thickTop="1" thickBot="1">
      <c r="B10" s="78" t="s">
        <v>21</v>
      </c>
      <c r="C10" s="210" t="s">
        <v>292</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291</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290</v>
      </c>
      <c r="C21" s="207"/>
      <c r="D21" s="207"/>
      <c r="E21" s="207"/>
      <c r="F21" s="207"/>
      <c r="G21" s="207"/>
      <c r="H21" s="207"/>
      <c r="I21" s="207"/>
      <c r="J21" s="207"/>
      <c r="K21" s="207"/>
      <c r="L21" s="207"/>
      <c r="M21" s="208" t="s">
        <v>289</v>
      </c>
      <c r="N21" s="208"/>
      <c r="O21" s="208" t="s">
        <v>48</v>
      </c>
      <c r="P21" s="208"/>
      <c r="Q21" s="208" t="s">
        <v>49</v>
      </c>
      <c r="R21" s="208"/>
      <c r="S21" s="82" t="s">
        <v>288</v>
      </c>
      <c r="T21" s="82" t="s">
        <v>287</v>
      </c>
      <c r="U21" s="82" t="s">
        <v>286</v>
      </c>
      <c r="V21" s="82">
        <f>+IF(ISERR(U21/T21*100),"N/A",ROUND(U21/T21*100,2))</f>
        <v>100.49</v>
      </c>
      <c r="W21" s="83">
        <f>+IF(ISERR(U21/S21*100),"N/A",ROUND(U21/S21*100,2))</f>
        <v>100.32</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285</v>
      </c>
      <c r="F25" s="88"/>
      <c r="G25" s="88"/>
      <c r="H25" s="89"/>
      <c r="I25" s="89"/>
      <c r="J25" s="89"/>
      <c r="K25" s="89"/>
      <c r="L25" s="89"/>
      <c r="M25" s="89"/>
      <c r="N25" s="89"/>
      <c r="O25" s="89"/>
      <c r="P25" s="90"/>
      <c r="Q25" s="90"/>
      <c r="R25" s="91" t="s">
        <v>284</v>
      </c>
      <c r="S25" s="91" t="s">
        <v>10</v>
      </c>
      <c r="T25" s="90"/>
      <c r="U25" s="91" t="s">
        <v>283</v>
      </c>
      <c r="V25" s="90"/>
      <c r="W25" s="92">
        <f>+IF(ISERR(U25/R25*100),"N/A",ROUND(U25/R25*100,2))</f>
        <v>94</v>
      </c>
    </row>
    <row r="26" spans="2:27" ht="26.25" customHeight="1" thickBot="1">
      <c r="B26" s="193" t="s">
        <v>70</v>
      </c>
      <c r="C26" s="194"/>
      <c r="D26" s="194"/>
      <c r="E26" s="93" t="s">
        <v>285</v>
      </c>
      <c r="F26" s="93"/>
      <c r="G26" s="93"/>
      <c r="H26" s="94"/>
      <c r="I26" s="94"/>
      <c r="J26" s="94"/>
      <c r="K26" s="94"/>
      <c r="L26" s="94"/>
      <c r="M26" s="94"/>
      <c r="N26" s="94"/>
      <c r="O26" s="94"/>
      <c r="P26" s="95"/>
      <c r="Q26" s="95"/>
      <c r="R26" s="96" t="s">
        <v>284</v>
      </c>
      <c r="S26" s="96" t="s">
        <v>283</v>
      </c>
      <c r="T26" s="96">
        <f>+IF(ISERR(S26/R26*100),"N/A",ROUND(S26/R26*100,2))</f>
        <v>94</v>
      </c>
      <c r="U26" s="96" t="s">
        <v>283</v>
      </c>
      <c r="V26" s="96">
        <f>+IF(ISERR(U26/S26*100),"N/A",ROUND(U26/S26*100,2))</f>
        <v>100</v>
      </c>
      <c r="W26" s="97">
        <f>+IF(ISERR(U26/R26*100),"N/A",ROUND(U26/R26*100,2))</f>
        <v>94</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2518</v>
      </c>
      <c r="C28" s="199"/>
      <c r="D28" s="199"/>
      <c r="E28" s="199"/>
      <c r="F28" s="199"/>
      <c r="G28" s="199"/>
      <c r="H28" s="199"/>
      <c r="I28" s="199"/>
      <c r="J28" s="199"/>
      <c r="K28" s="199"/>
      <c r="L28" s="199"/>
      <c r="M28" s="199"/>
      <c r="N28" s="199"/>
      <c r="O28" s="199"/>
      <c r="P28" s="199"/>
      <c r="Q28" s="199"/>
      <c r="R28" s="199"/>
      <c r="S28" s="199"/>
      <c r="T28" s="199"/>
      <c r="U28" s="199"/>
      <c r="V28" s="199"/>
      <c r="W28" s="200"/>
    </row>
    <row r="29" spans="2:27" ht="35.2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2519</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2520</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53"/>
    <pageSetUpPr fitToPage="1"/>
  </sheetPr>
  <dimension ref="A1:AA38"/>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300</v>
      </c>
      <c r="D4" s="213" t="s">
        <v>299</v>
      </c>
      <c r="E4" s="213"/>
      <c r="F4" s="213"/>
      <c r="G4" s="213"/>
      <c r="H4" s="214"/>
      <c r="J4" s="215" t="s">
        <v>6</v>
      </c>
      <c r="K4" s="213"/>
      <c r="L4" s="71" t="s">
        <v>332</v>
      </c>
      <c r="M4" s="216" t="s">
        <v>331</v>
      </c>
      <c r="N4" s="216"/>
      <c r="O4" s="216"/>
      <c r="P4" s="216"/>
      <c r="Q4" s="217"/>
      <c r="R4" s="72"/>
      <c r="S4" s="218" t="s">
        <v>2256</v>
      </c>
      <c r="T4" s="219"/>
      <c r="U4" s="219"/>
      <c r="V4" s="210" t="s">
        <v>330</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308</v>
      </c>
      <c r="D6" s="209" t="s">
        <v>329</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328</v>
      </c>
      <c r="K8" s="77" t="s">
        <v>18</v>
      </c>
      <c r="L8" s="77" t="s">
        <v>327</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57.5" customHeight="1" thickTop="1" thickBot="1">
      <c r="B10" s="78" t="s">
        <v>21</v>
      </c>
      <c r="C10" s="210" t="s">
        <v>326</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325</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324</v>
      </c>
      <c r="C21" s="207"/>
      <c r="D21" s="207"/>
      <c r="E21" s="207"/>
      <c r="F21" s="207"/>
      <c r="G21" s="207"/>
      <c r="H21" s="207"/>
      <c r="I21" s="207"/>
      <c r="J21" s="207"/>
      <c r="K21" s="207"/>
      <c r="L21" s="207"/>
      <c r="M21" s="208" t="s">
        <v>308</v>
      </c>
      <c r="N21" s="208"/>
      <c r="O21" s="208" t="s">
        <v>48</v>
      </c>
      <c r="P21" s="208"/>
      <c r="Q21" s="208" t="s">
        <v>49</v>
      </c>
      <c r="R21" s="208"/>
      <c r="S21" s="82" t="s">
        <v>317</v>
      </c>
      <c r="T21" s="82" t="s">
        <v>323</v>
      </c>
      <c r="U21" s="82" t="s">
        <v>322</v>
      </c>
      <c r="V21" s="82">
        <f t="shared" ref="V21:V26" si="0">+IF(ISERR(U21/T21*100),"N/A",ROUND(U21/T21*100,2))</f>
        <v>8.4700000000000006</v>
      </c>
      <c r="W21" s="83">
        <f t="shared" ref="W21:W26" si="1">+IF(ISERR(U21/S21*100),"N/A",ROUND(U21/S21*100,2))</f>
        <v>4.38</v>
      </c>
    </row>
    <row r="22" spans="2:27" ht="56.25" customHeight="1">
      <c r="B22" s="175" t="s">
        <v>321</v>
      </c>
      <c r="C22" s="207"/>
      <c r="D22" s="207"/>
      <c r="E22" s="207"/>
      <c r="F22" s="207"/>
      <c r="G22" s="207"/>
      <c r="H22" s="207"/>
      <c r="I22" s="207"/>
      <c r="J22" s="207"/>
      <c r="K22" s="207"/>
      <c r="L22" s="207"/>
      <c r="M22" s="208" t="s">
        <v>308</v>
      </c>
      <c r="N22" s="208"/>
      <c r="O22" s="208" t="s">
        <v>48</v>
      </c>
      <c r="P22" s="208"/>
      <c r="Q22" s="208" t="s">
        <v>49</v>
      </c>
      <c r="R22" s="208"/>
      <c r="S22" s="82" t="s">
        <v>320</v>
      </c>
      <c r="T22" s="82" t="s">
        <v>319</v>
      </c>
      <c r="U22" s="82" t="s">
        <v>58</v>
      </c>
      <c r="V22" s="82">
        <f t="shared" si="0"/>
        <v>0</v>
      </c>
      <c r="W22" s="83">
        <f t="shared" si="1"/>
        <v>0</v>
      </c>
    </row>
    <row r="23" spans="2:27" ht="56.25" customHeight="1">
      <c r="B23" s="175" t="s">
        <v>318</v>
      </c>
      <c r="C23" s="207"/>
      <c r="D23" s="207"/>
      <c r="E23" s="207"/>
      <c r="F23" s="207"/>
      <c r="G23" s="207"/>
      <c r="H23" s="207"/>
      <c r="I23" s="207"/>
      <c r="J23" s="207"/>
      <c r="K23" s="207"/>
      <c r="L23" s="207"/>
      <c r="M23" s="208" t="s">
        <v>308</v>
      </c>
      <c r="N23" s="208"/>
      <c r="O23" s="208" t="s">
        <v>48</v>
      </c>
      <c r="P23" s="208"/>
      <c r="Q23" s="208" t="s">
        <v>49</v>
      </c>
      <c r="R23" s="208"/>
      <c r="S23" s="82" t="s">
        <v>317</v>
      </c>
      <c r="T23" s="82" t="s">
        <v>316</v>
      </c>
      <c r="U23" s="82" t="s">
        <v>315</v>
      </c>
      <c r="V23" s="82">
        <f t="shared" si="0"/>
        <v>2</v>
      </c>
      <c r="W23" s="83">
        <f t="shared" si="1"/>
        <v>1</v>
      </c>
    </row>
    <row r="24" spans="2:27" ht="56.25" customHeight="1">
      <c r="B24" s="175" t="s">
        <v>314</v>
      </c>
      <c r="C24" s="207"/>
      <c r="D24" s="207"/>
      <c r="E24" s="207"/>
      <c r="F24" s="207"/>
      <c r="G24" s="207"/>
      <c r="H24" s="207"/>
      <c r="I24" s="207"/>
      <c r="J24" s="207"/>
      <c r="K24" s="207"/>
      <c r="L24" s="207"/>
      <c r="M24" s="208" t="s">
        <v>308</v>
      </c>
      <c r="N24" s="208"/>
      <c r="O24" s="208" t="s">
        <v>48</v>
      </c>
      <c r="P24" s="208"/>
      <c r="Q24" s="208" t="s">
        <v>49</v>
      </c>
      <c r="R24" s="208"/>
      <c r="S24" s="82" t="s">
        <v>313</v>
      </c>
      <c r="T24" s="82" t="s">
        <v>312</v>
      </c>
      <c r="U24" s="82" t="s">
        <v>87</v>
      </c>
      <c r="V24" s="82">
        <f t="shared" si="0"/>
        <v>15.33</v>
      </c>
      <c r="W24" s="83">
        <f t="shared" si="1"/>
        <v>7.41</v>
      </c>
    </row>
    <row r="25" spans="2:27" ht="56.25" customHeight="1">
      <c r="B25" s="175" t="s">
        <v>311</v>
      </c>
      <c r="C25" s="207"/>
      <c r="D25" s="207"/>
      <c r="E25" s="207"/>
      <c r="F25" s="207"/>
      <c r="G25" s="207"/>
      <c r="H25" s="207"/>
      <c r="I25" s="207"/>
      <c r="J25" s="207"/>
      <c r="K25" s="207"/>
      <c r="L25" s="207"/>
      <c r="M25" s="208" t="s">
        <v>308</v>
      </c>
      <c r="N25" s="208"/>
      <c r="O25" s="208" t="s">
        <v>48</v>
      </c>
      <c r="P25" s="208"/>
      <c r="Q25" s="208" t="s">
        <v>49</v>
      </c>
      <c r="R25" s="208"/>
      <c r="S25" s="82" t="s">
        <v>50</v>
      </c>
      <c r="T25" s="82" t="s">
        <v>50</v>
      </c>
      <c r="U25" s="82" t="s">
        <v>310</v>
      </c>
      <c r="V25" s="82">
        <f t="shared" si="0"/>
        <v>90</v>
      </c>
      <c r="W25" s="83">
        <f t="shared" si="1"/>
        <v>90</v>
      </c>
    </row>
    <row r="26" spans="2:27" ht="56.25" customHeight="1" thickBot="1">
      <c r="B26" s="175" t="s">
        <v>309</v>
      </c>
      <c r="C26" s="207"/>
      <c r="D26" s="207"/>
      <c r="E26" s="207"/>
      <c r="F26" s="207"/>
      <c r="G26" s="207"/>
      <c r="H26" s="207"/>
      <c r="I26" s="207"/>
      <c r="J26" s="207"/>
      <c r="K26" s="207"/>
      <c r="L26" s="207"/>
      <c r="M26" s="208" t="s">
        <v>308</v>
      </c>
      <c r="N26" s="208"/>
      <c r="O26" s="208" t="s">
        <v>48</v>
      </c>
      <c r="P26" s="208"/>
      <c r="Q26" s="208" t="s">
        <v>49</v>
      </c>
      <c r="R26" s="208"/>
      <c r="S26" s="82" t="s">
        <v>307</v>
      </c>
      <c r="T26" s="82" t="s">
        <v>306</v>
      </c>
      <c r="U26" s="82" t="s">
        <v>305</v>
      </c>
      <c r="V26" s="82">
        <f t="shared" si="0"/>
        <v>8</v>
      </c>
      <c r="W26" s="83">
        <f t="shared" si="1"/>
        <v>4</v>
      </c>
    </row>
    <row r="27" spans="2:27" ht="21.75" customHeight="1" thickTop="1" thickBot="1">
      <c r="B27" s="69" t="s">
        <v>61</v>
      </c>
      <c r="C27" s="58"/>
      <c r="D27" s="58"/>
      <c r="E27" s="58"/>
      <c r="F27" s="58"/>
      <c r="G27" s="58"/>
      <c r="H27" s="59"/>
      <c r="I27" s="59"/>
      <c r="J27" s="59"/>
      <c r="K27" s="59"/>
      <c r="L27" s="59"/>
      <c r="M27" s="59"/>
      <c r="N27" s="59"/>
      <c r="O27" s="59"/>
      <c r="P27" s="59"/>
      <c r="Q27" s="59"/>
      <c r="R27" s="59"/>
      <c r="S27" s="59"/>
      <c r="T27" s="59"/>
      <c r="U27" s="59"/>
      <c r="V27" s="59"/>
      <c r="W27" s="60"/>
      <c r="X27" s="62"/>
    </row>
    <row r="28" spans="2:27" ht="29.25" customHeight="1" thickTop="1" thickBot="1">
      <c r="B28" s="185" t="s">
        <v>2160</v>
      </c>
      <c r="C28" s="186"/>
      <c r="D28" s="186"/>
      <c r="E28" s="186"/>
      <c r="F28" s="186"/>
      <c r="G28" s="186"/>
      <c r="H28" s="186"/>
      <c r="I28" s="186"/>
      <c r="J28" s="186"/>
      <c r="K28" s="186"/>
      <c r="L28" s="186"/>
      <c r="M28" s="186"/>
      <c r="N28" s="186"/>
      <c r="O28" s="186"/>
      <c r="P28" s="186"/>
      <c r="Q28" s="187"/>
      <c r="R28" s="84" t="s">
        <v>41</v>
      </c>
      <c r="S28" s="162" t="s">
        <v>42</v>
      </c>
      <c r="T28" s="162"/>
      <c r="U28" s="85" t="s">
        <v>62</v>
      </c>
      <c r="V28" s="161" t="s">
        <v>63</v>
      </c>
      <c r="W28" s="163"/>
    </row>
    <row r="29" spans="2:27" ht="30.75" customHeight="1" thickBot="1">
      <c r="B29" s="188"/>
      <c r="C29" s="189"/>
      <c r="D29" s="189"/>
      <c r="E29" s="189"/>
      <c r="F29" s="189"/>
      <c r="G29" s="189"/>
      <c r="H29" s="189"/>
      <c r="I29" s="189"/>
      <c r="J29" s="189"/>
      <c r="K29" s="189"/>
      <c r="L29" s="189"/>
      <c r="M29" s="189"/>
      <c r="N29" s="189"/>
      <c r="O29" s="189"/>
      <c r="P29" s="189"/>
      <c r="Q29" s="190"/>
      <c r="R29" s="86" t="s">
        <v>64</v>
      </c>
      <c r="S29" s="86" t="s">
        <v>64</v>
      </c>
      <c r="T29" s="86" t="s">
        <v>48</v>
      </c>
      <c r="U29" s="86" t="s">
        <v>64</v>
      </c>
      <c r="V29" s="86" t="s">
        <v>65</v>
      </c>
      <c r="W29" s="87" t="s">
        <v>66</v>
      </c>
      <c r="Y29" s="62"/>
    </row>
    <row r="30" spans="2:27" ht="23.25" customHeight="1" thickBot="1">
      <c r="B30" s="191" t="s">
        <v>67</v>
      </c>
      <c r="C30" s="192"/>
      <c r="D30" s="192"/>
      <c r="E30" s="88" t="s">
        <v>303</v>
      </c>
      <c r="F30" s="88"/>
      <c r="G30" s="88"/>
      <c r="H30" s="89"/>
      <c r="I30" s="89"/>
      <c r="J30" s="89"/>
      <c r="K30" s="89"/>
      <c r="L30" s="89"/>
      <c r="M30" s="89"/>
      <c r="N30" s="89"/>
      <c r="O30" s="89"/>
      <c r="P30" s="90"/>
      <c r="Q30" s="90"/>
      <c r="R30" s="91" t="s">
        <v>304</v>
      </c>
      <c r="S30" s="91" t="s">
        <v>10</v>
      </c>
      <c r="T30" s="90"/>
      <c r="U30" s="91" t="s">
        <v>301</v>
      </c>
      <c r="V30" s="90"/>
      <c r="W30" s="92">
        <f>+IF(ISERR(U30/R30*100),"N/A",ROUND(U30/R30*100,2))</f>
        <v>66.260000000000005</v>
      </c>
    </row>
    <row r="31" spans="2:27" ht="26.25" customHeight="1" thickBot="1">
      <c r="B31" s="193" t="s">
        <v>70</v>
      </c>
      <c r="C31" s="194"/>
      <c r="D31" s="194"/>
      <c r="E31" s="93" t="s">
        <v>303</v>
      </c>
      <c r="F31" s="93"/>
      <c r="G31" s="93"/>
      <c r="H31" s="94"/>
      <c r="I31" s="94"/>
      <c r="J31" s="94"/>
      <c r="K31" s="94"/>
      <c r="L31" s="94"/>
      <c r="M31" s="94"/>
      <c r="N31" s="94"/>
      <c r="O31" s="94"/>
      <c r="P31" s="95"/>
      <c r="Q31" s="95"/>
      <c r="R31" s="96" t="s">
        <v>302</v>
      </c>
      <c r="S31" s="96" t="s">
        <v>301</v>
      </c>
      <c r="T31" s="96">
        <f>+IF(ISERR(S31/R31*100),"N/A",ROUND(S31/R31*100,2))</f>
        <v>89.4</v>
      </c>
      <c r="U31" s="96" t="s">
        <v>301</v>
      </c>
      <c r="V31" s="96">
        <f>+IF(ISERR(U31/S31*100),"N/A",ROUND(U31/S31*100,2))</f>
        <v>100</v>
      </c>
      <c r="W31" s="97">
        <f>+IF(ISERR(U31/R31*100),"N/A",ROUND(U31/R31*100,2))</f>
        <v>89.4</v>
      </c>
    </row>
    <row r="32" spans="2:27" ht="22.5" customHeight="1" thickTop="1" thickBot="1">
      <c r="B32" s="69" t="s">
        <v>72</v>
      </c>
      <c r="C32" s="58"/>
      <c r="D32" s="58"/>
      <c r="E32" s="58"/>
      <c r="F32" s="58"/>
      <c r="G32" s="58"/>
      <c r="H32" s="59"/>
      <c r="I32" s="59"/>
      <c r="J32" s="59"/>
      <c r="K32" s="59"/>
      <c r="L32" s="59"/>
      <c r="M32" s="59"/>
      <c r="N32" s="59"/>
      <c r="O32" s="59"/>
      <c r="P32" s="59"/>
      <c r="Q32" s="59"/>
      <c r="R32" s="59"/>
      <c r="S32" s="59"/>
      <c r="T32" s="59"/>
      <c r="U32" s="59"/>
      <c r="V32" s="59"/>
      <c r="W32" s="60"/>
    </row>
    <row r="33" spans="2:23" ht="37.5" customHeight="1" thickTop="1">
      <c r="B33" s="198" t="s">
        <v>2515</v>
      </c>
      <c r="C33" s="199"/>
      <c r="D33" s="199"/>
      <c r="E33" s="199"/>
      <c r="F33" s="199"/>
      <c r="G33" s="199"/>
      <c r="H33" s="199"/>
      <c r="I33" s="199"/>
      <c r="J33" s="199"/>
      <c r="K33" s="199"/>
      <c r="L33" s="199"/>
      <c r="M33" s="199"/>
      <c r="N33" s="199"/>
      <c r="O33" s="199"/>
      <c r="P33" s="199"/>
      <c r="Q33" s="199"/>
      <c r="R33" s="199"/>
      <c r="S33" s="199"/>
      <c r="T33" s="199"/>
      <c r="U33" s="199"/>
      <c r="V33" s="199"/>
      <c r="W33" s="200"/>
    </row>
    <row r="34" spans="2:23" ht="69.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2516</v>
      </c>
      <c r="C35" s="199"/>
      <c r="D35" s="199"/>
      <c r="E35" s="199"/>
      <c r="F35" s="199"/>
      <c r="G35" s="199"/>
      <c r="H35" s="199"/>
      <c r="I35" s="199"/>
      <c r="J35" s="199"/>
      <c r="K35" s="199"/>
      <c r="L35" s="199"/>
      <c r="M35" s="199"/>
      <c r="N35" s="199"/>
      <c r="O35" s="199"/>
      <c r="P35" s="199"/>
      <c r="Q35" s="199"/>
      <c r="R35" s="199"/>
      <c r="S35" s="199"/>
      <c r="T35" s="199"/>
      <c r="U35" s="199"/>
      <c r="V35" s="199"/>
      <c r="W35" s="200"/>
    </row>
    <row r="36" spans="2:23" ht="22.5"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row r="37" spans="2:23" ht="37.5" customHeight="1" thickTop="1">
      <c r="B37" s="198" t="s">
        <v>2517</v>
      </c>
      <c r="C37" s="199"/>
      <c r="D37" s="199"/>
      <c r="E37" s="199"/>
      <c r="F37" s="199"/>
      <c r="G37" s="199"/>
      <c r="H37" s="199"/>
      <c r="I37" s="199"/>
      <c r="J37" s="199"/>
      <c r="K37" s="199"/>
      <c r="L37" s="199"/>
      <c r="M37" s="199"/>
      <c r="N37" s="199"/>
      <c r="O37" s="199"/>
      <c r="P37" s="199"/>
      <c r="Q37" s="199"/>
      <c r="R37" s="199"/>
      <c r="S37" s="199"/>
      <c r="T37" s="199"/>
      <c r="U37" s="199"/>
      <c r="V37" s="199"/>
      <c r="W37" s="200"/>
    </row>
    <row r="38" spans="2:23" ht="15.75" thickBot="1">
      <c r="B38" s="204"/>
      <c r="C38" s="205"/>
      <c r="D38" s="205"/>
      <c r="E38" s="205"/>
      <c r="F38" s="205"/>
      <c r="G38" s="205"/>
      <c r="H38" s="205"/>
      <c r="I38" s="205"/>
      <c r="J38" s="205"/>
      <c r="K38" s="205"/>
      <c r="L38" s="205"/>
      <c r="M38" s="205"/>
      <c r="N38" s="205"/>
      <c r="O38" s="205"/>
      <c r="P38" s="205"/>
      <c r="Q38" s="205"/>
      <c r="R38" s="205"/>
      <c r="S38" s="205"/>
      <c r="T38" s="205"/>
      <c r="U38" s="205"/>
      <c r="V38" s="205"/>
      <c r="W38" s="206"/>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B35:W36"/>
    <mergeCell ref="B37:W38"/>
    <mergeCell ref="S28:T28"/>
    <mergeCell ref="V28:W28"/>
    <mergeCell ref="B30:D30"/>
    <mergeCell ref="B31:D31"/>
    <mergeCell ref="B33:W34"/>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300</v>
      </c>
      <c r="D4" s="213" t="s">
        <v>299</v>
      </c>
      <c r="E4" s="213"/>
      <c r="F4" s="213"/>
      <c r="G4" s="213"/>
      <c r="H4" s="214"/>
      <c r="J4" s="215" t="s">
        <v>6</v>
      </c>
      <c r="K4" s="213"/>
      <c r="L4" s="71" t="s">
        <v>349</v>
      </c>
      <c r="M4" s="216" t="s">
        <v>348</v>
      </c>
      <c r="N4" s="216"/>
      <c r="O4" s="216"/>
      <c r="P4" s="216"/>
      <c r="Q4" s="217"/>
      <c r="R4" s="72"/>
      <c r="S4" s="218" t="s">
        <v>2256</v>
      </c>
      <c r="T4" s="219"/>
      <c r="U4" s="219"/>
      <c r="V4" s="210" t="s">
        <v>337</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341</v>
      </c>
      <c r="D6" s="209" t="s">
        <v>347</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346</v>
      </c>
      <c r="K8" s="77" t="s">
        <v>18</v>
      </c>
      <c r="L8" s="77" t="s">
        <v>345</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344</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343</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342</v>
      </c>
      <c r="C21" s="207"/>
      <c r="D21" s="207"/>
      <c r="E21" s="207"/>
      <c r="F21" s="207"/>
      <c r="G21" s="207"/>
      <c r="H21" s="207"/>
      <c r="I21" s="207"/>
      <c r="J21" s="207"/>
      <c r="K21" s="207"/>
      <c r="L21" s="207"/>
      <c r="M21" s="208" t="s">
        <v>341</v>
      </c>
      <c r="N21" s="208"/>
      <c r="O21" s="208" t="s">
        <v>48</v>
      </c>
      <c r="P21" s="208"/>
      <c r="Q21" s="208" t="s">
        <v>49</v>
      </c>
      <c r="R21" s="208"/>
      <c r="S21" s="82" t="s">
        <v>340</v>
      </c>
      <c r="T21" s="82" t="s">
        <v>339</v>
      </c>
      <c r="U21" s="82" t="s">
        <v>338</v>
      </c>
      <c r="V21" s="82">
        <f>+IF(ISERR(U21/T21*100),"N/A",ROUND(U21/T21*100,2))</f>
        <v>1000</v>
      </c>
      <c r="W21" s="83">
        <f>+IF(ISERR(U21/S21*100),"N/A",ROUND(U21/S21*100,2))</f>
        <v>136.36000000000001</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336</v>
      </c>
      <c r="F25" s="88"/>
      <c r="G25" s="88"/>
      <c r="H25" s="89"/>
      <c r="I25" s="89"/>
      <c r="J25" s="89"/>
      <c r="K25" s="89"/>
      <c r="L25" s="89"/>
      <c r="M25" s="89"/>
      <c r="N25" s="89"/>
      <c r="O25" s="89"/>
      <c r="P25" s="90"/>
      <c r="Q25" s="90"/>
      <c r="R25" s="91" t="s">
        <v>337</v>
      </c>
      <c r="S25" s="91" t="s">
        <v>10</v>
      </c>
      <c r="T25" s="90"/>
      <c r="U25" s="91" t="s">
        <v>333</v>
      </c>
      <c r="V25" s="90"/>
      <c r="W25" s="92">
        <f>+IF(ISERR(U25/R25*100),"N/A",ROUND(U25/R25*100,2))</f>
        <v>106.6</v>
      </c>
    </row>
    <row r="26" spans="2:27" ht="26.25" customHeight="1" thickBot="1">
      <c r="B26" s="193" t="s">
        <v>70</v>
      </c>
      <c r="C26" s="194"/>
      <c r="D26" s="194"/>
      <c r="E26" s="93" t="s">
        <v>336</v>
      </c>
      <c r="F26" s="93"/>
      <c r="G26" s="93"/>
      <c r="H26" s="94"/>
      <c r="I26" s="94"/>
      <c r="J26" s="94"/>
      <c r="K26" s="94"/>
      <c r="L26" s="94"/>
      <c r="M26" s="94"/>
      <c r="N26" s="94"/>
      <c r="O26" s="94"/>
      <c r="P26" s="95"/>
      <c r="Q26" s="95"/>
      <c r="R26" s="96" t="s">
        <v>335</v>
      </c>
      <c r="S26" s="96" t="s">
        <v>334</v>
      </c>
      <c r="T26" s="96">
        <f>+IF(ISERR(S26/R26*100),"N/A",ROUND(S26/R26*100,2))</f>
        <v>90.49</v>
      </c>
      <c r="U26" s="96" t="s">
        <v>333</v>
      </c>
      <c r="V26" s="96">
        <f>+IF(ISERR(U26/S26*100),"N/A",ROUND(U26/S26*100,2))</f>
        <v>95.32</v>
      </c>
      <c r="W26" s="97">
        <f>+IF(ISERR(U26/R26*100),"N/A",ROUND(U26/R26*100,2))</f>
        <v>86.26</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2512</v>
      </c>
      <c r="C28" s="199"/>
      <c r="D28" s="199"/>
      <c r="E28" s="199"/>
      <c r="F28" s="199"/>
      <c r="G28" s="199"/>
      <c r="H28" s="199"/>
      <c r="I28" s="199"/>
      <c r="J28" s="199"/>
      <c r="K28" s="199"/>
      <c r="L28" s="199"/>
      <c r="M28" s="199"/>
      <c r="N28" s="199"/>
      <c r="O28" s="199"/>
      <c r="P28" s="199"/>
      <c r="Q28" s="199"/>
      <c r="R28" s="199"/>
      <c r="S28" s="199"/>
      <c r="T28" s="199"/>
      <c r="U28" s="199"/>
      <c r="V28" s="199"/>
      <c r="W28" s="200"/>
    </row>
    <row r="29" spans="2:27" ht="38.2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2513</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2514</v>
      </c>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300</v>
      </c>
      <c r="D4" s="213" t="s">
        <v>299</v>
      </c>
      <c r="E4" s="213"/>
      <c r="F4" s="213"/>
      <c r="G4" s="213"/>
      <c r="H4" s="214"/>
      <c r="J4" s="215" t="s">
        <v>6</v>
      </c>
      <c r="K4" s="213"/>
      <c r="L4" s="71" t="s">
        <v>362</v>
      </c>
      <c r="M4" s="216" t="s">
        <v>361</v>
      </c>
      <c r="N4" s="216"/>
      <c r="O4" s="216"/>
      <c r="P4" s="216"/>
      <c r="Q4" s="217"/>
      <c r="R4" s="72"/>
      <c r="S4" s="218" t="s">
        <v>2256</v>
      </c>
      <c r="T4" s="219"/>
      <c r="U4" s="219"/>
      <c r="V4" s="210" t="s">
        <v>353</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355</v>
      </c>
      <c r="D6" s="209" t="s">
        <v>360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359</v>
      </c>
      <c r="K8" s="77" t="s">
        <v>18</v>
      </c>
      <c r="L8" s="77" t="s">
        <v>358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357</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343</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356</v>
      </c>
      <c r="C21" s="207"/>
      <c r="D21" s="207"/>
      <c r="E21" s="207"/>
      <c r="F21" s="207"/>
      <c r="G21" s="207"/>
      <c r="H21" s="207"/>
      <c r="I21" s="207"/>
      <c r="J21" s="207"/>
      <c r="K21" s="207"/>
      <c r="L21" s="207"/>
      <c r="M21" s="208" t="s">
        <v>355</v>
      </c>
      <c r="N21" s="208"/>
      <c r="O21" s="208" t="s">
        <v>48</v>
      </c>
      <c r="P21" s="208"/>
      <c r="Q21" s="208" t="s">
        <v>49</v>
      </c>
      <c r="R21" s="208"/>
      <c r="S21" s="82" t="s">
        <v>354</v>
      </c>
      <c r="T21" s="82" t="s">
        <v>354</v>
      </c>
      <c r="U21" s="82" t="s">
        <v>172</v>
      </c>
      <c r="V21" s="82">
        <f>+IF(ISERR(U21/T21*100),"N/A",ROUND(U21/T21*100,2))</f>
        <v>132</v>
      </c>
      <c r="W21" s="83">
        <f>+IF(ISERR(U21/S21*100),"N/A",ROUND(U21/S21*100,2))</f>
        <v>132</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352</v>
      </c>
      <c r="F25" s="88"/>
      <c r="G25" s="88"/>
      <c r="H25" s="89"/>
      <c r="I25" s="89"/>
      <c r="J25" s="89"/>
      <c r="K25" s="89"/>
      <c r="L25" s="89"/>
      <c r="M25" s="89"/>
      <c r="N25" s="89"/>
      <c r="O25" s="89"/>
      <c r="P25" s="90"/>
      <c r="Q25" s="90"/>
      <c r="R25" s="91" t="s">
        <v>353</v>
      </c>
      <c r="S25" s="91" t="s">
        <v>10</v>
      </c>
      <c r="T25" s="90"/>
      <c r="U25" s="91" t="s">
        <v>350</v>
      </c>
      <c r="V25" s="90"/>
      <c r="W25" s="92">
        <f>+IF(ISERR(U25/R25*100),"N/A",ROUND(U25/R25*100,2))</f>
        <v>94.96</v>
      </c>
    </row>
    <row r="26" spans="2:27" ht="26.25" customHeight="1" thickBot="1">
      <c r="B26" s="193" t="s">
        <v>70</v>
      </c>
      <c r="C26" s="194"/>
      <c r="D26" s="194"/>
      <c r="E26" s="93" t="s">
        <v>352</v>
      </c>
      <c r="F26" s="93"/>
      <c r="G26" s="93"/>
      <c r="H26" s="94"/>
      <c r="I26" s="94"/>
      <c r="J26" s="94"/>
      <c r="K26" s="94"/>
      <c r="L26" s="94"/>
      <c r="M26" s="94"/>
      <c r="N26" s="94"/>
      <c r="O26" s="94"/>
      <c r="P26" s="95"/>
      <c r="Q26" s="95"/>
      <c r="R26" s="96" t="s">
        <v>351</v>
      </c>
      <c r="S26" s="96" t="s">
        <v>350</v>
      </c>
      <c r="T26" s="96">
        <f>+IF(ISERR(S26/R26*100),"N/A",ROUND(S26/R26*100,2))</f>
        <v>100</v>
      </c>
      <c r="U26" s="96" t="s">
        <v>350</v>
      </c>
      <c r="V26" s="96">
        <f>+IF(ISERR(U26/S26*100),"N/A",ROUND(U26/S26*100,2))</f>
        <v>100</v>
      </c>
      <c r="W26" s="97">
        <f>+IF(ISERR(U26/R26*100),"N/A",ROUND(U26/R26*100,2))</f>
        <v>100</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2509</v>
      </c>
      <c r="C28" s="199"/>
      <c r="D28" s="199"/>
      <c r="E28" s="199"/>
      <c r="F28" s="199"/>
      <c r="G28" s="199"/>
      <c r="H28" s="199"/>
      <c r="I28" s="199"/>
      <c r="J28" s="199"/>
      <c r="K28" s="199"/>
      <c r="L28" s="199"/>
      <c r="M28" s="199"/>
      <c r="N28" s="199"/>
      <c r="O28" s="199"/>
      <c r="P28" s="199"/>
      <c r="Q28" s="199"/>
      <c r="R28" s="199"/>
      <c r="S28" s="199"/>
      <c r="T28" s="199"/>
      <c r="U28" s="199"/>
      <c r="V28" s="199"/>
      <c r="W28" s="200"/>
    </row>
    <row r="29" spans="2:27" ht="42"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2510</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2511</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53"/>
    <pageSetUpPr fitToPage="1"/>
  </sheetPr>
  <dimension ref="A1:AA36"/>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300</v>
      </c>
      <c r="D4" s="213" t="s">
        <v>299</v>
      </c>
      <c r="E4" s="213"/>
      <c r="F4" s="213"/>
      <c r="G4" s="213"/>
      <c r="H4" s="214"/>
      <c r="J4" s="215" t="s">
        <v>6</v>
      </c>
      <c r="K4" s="213"/>
      <c r="L4" s="71" t="s">
        <v>384</v>
      </c>
      <c r="M4" s="216" t="s">
        <v>383</v>
      </c>
      <c r="N4" s="216"/>
      <c r="O4" s="216"/>
      <c r="P4" s="216"/>
      <c r="Q4" s="217"/>
      <c r="R4" s="72"/>
      <c r="S4" s="218" t="s">
        <v>2256</v>
      </c>
      <c r="T4" s="219"/>
      <c r="U4" s="219"/>
      <c r="V4" s="210" t="s">
        <v>382</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374</v>
      </c>
      <c r="D6" s="209" t="s">
        <v>381</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370</v>
      </c>
      <c r="D7" s="212" t="s">
        <v>380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379</v>
      </c>
      <c r="K8" s="77" t="s">
        <v>18</v>
      </c>
      <c r="L8" s="77" t="s">
        <v>378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17.75" customHeight="1" thickTop="1" thickBot="1">
      <c r="B10" s="78" t="s">
        <v>21</v>
      </c>
      <c r="C10" s="210" t="s">
        <v>377</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376</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375</v>
      </c>
      <c r="C21" s="207"/>
      <c r="D21" s="207"/>
      <c r="E21" s="207"/>
      <c r="F21" s="207"/>
      <c r="G21" s="207"/>
      <c r="H21" s="207"/>
      <c r="I21" s="207"/>
      <c r="J21" s="207"/>
      <c r="K21" s="207"/>
      <c r="L21" s="207"/>
      <c r="M21" s="208" t="s">
        <v>374</v>
      </c>
      <c r="N21" s="208"/>
      <c r="O21" s="208" t="s">
        <v>48</v>
      </c>
      <c r="P21" s="208"/>
      <c r="Q21" s="208" t="s">
        <v>49</v>
      </c>
      <c r="R21" s="208"/>
      <c r="S21" s="82" t="s">
        <v>373</v>
      </c>
      <c r="T21" s="82" t="s">
        <v>373</v>
      </c>
      <c r="U21" s="82" t="s">
        <v>372</v>
      </c>
      <c r="V21" s="82">
        <f>+IF(ISERR(U21/T21*100),"N/A",ROUND(U21/T21*100,2))</f>
        <v>85.71</v>
      </c>
      <c r="W21" s="83">
        <f>+IF(ISERR(U21/S21*100),"N/A",ROUND(U21/S21*100,2))</f>
        <v>85.71</v>
      </c>
    </row>
    <row r="22" spans="2:27" ht="56.25" customHeight="1" thickBot="1">
      <c r="B22" s="175" t="s">
        <v>371</v>
      </c>
      <c r="C22" s="207"/>
      <c r="D22" s="207"/>
      <c r="E22" s="207"/>
      <c r="F22" s="207"/>
      <c r="G22" s="207"/>
      <c r="H22" s="207"/>
      <c r="I22" s="207"/>
      <c r="J22" s="207"/>
      <c r="K22" s="207"/>
      <c r="L22" s="207"/>
      <c r="M22" s="208" t="s">
        <v>370</v>
      </c>
      <c r="N22" s="208"/>
      <c r="O22" s="208" t="s">
        <v>48</v>
      </c>
      <c r="P22" s="208"/>
      <c r="Q22" s="208" t="s">
        <v>84</v>
      </c>
      <c r="R22" s="208"/>
      <c r="S22" s="82" t="s">
        <v>369</v>
      </c>
      <c r="T22" s="82" t="s">
        <v>83</v>
      </c>
      <c r="U22" s="82" t="s">
        <v>83</v>
      </c>
      <c r="V22" s="82" t="str">
        <f>+IF(ISERR(U22/T22*100),"N/A",ROUND(U22/T22*100,2))</f>
        <v>N/A</v>
      </c>
      <c r="W22" s="83" t="str">
        <f>+IF(ISERR(U22/S22*100),"N/A",ROUND(U22/S22*100,2))</f>
        <v>N/A</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367</v>
      </c>
      <c r="F26" s="88"/>
      <c r="G26" s="88"/>
      <c r="H26" s="89"/>
      <c r="I26" s="89"/>
      <c r="J26" s="89"/>
      <c r="K26" s="89"/>
      <c r="L26" s="89"/>
      <c r="M26" s="89"/>
      <c r="N26" s="89"/>
      <c r="O26" s="89"/>
      <c r="P26" s="90"/>
      <c r="Q26" s="90"/>
      <c r="R26" s="91" t="s">
        <v>368</v>
      </c>
      <c r="S26" s="91" t="s">
        <v>10</v>
      </c>
      <c r="T26" s="90"/>
      <c r="U26" s="91" t="s">
        <v>366</v>
      </c>
      <c r="V26" s="90"/>
      <c r="W26" s="92">
        <f>+IF(ISERR(U26/R26*100),"N/A",ROUND(U26/R26*100,2))</f>
        <v>98.97</v>
      </c>
    </row>
    <row r="27" spans="2:27" ht="26.25" customHeight="1">
      <c r="B27" s="193" t="s">
        <v>70</v>
      </c>
      <c r="C27" s="194"/>
      <c r="D27" s="194"/>
      <c r="E27" s="93" t="s">
        <v>367</v>
      </c>
      <c r="F27" s="93"/>
      <c r="G27" s="93"/>
      <c r="H27" s="94"/>
      <c r="I27" s="94"/>
      <c r="J27" s="94"/>
      <c r="K27" s="94"/>
      <c r="L27" s="94"/>
      <c r="M27" s="94"/>
      <c r="N27" s="94"/>
      <c r="O27" s="94"/>
      <c r="P27" s="95"/>
      <c r="Q27" s="95"/>
      <c r="R27" s="96" t="s">
        <v>366</v>
      </c>
      <c r="S27" s="96" t="s">
        <v>366</v>
      </c>
      <c r="T27" s="96">
        <f>+IF(ISERR(S27/R27*100),"N/A",ROUND(S27/R27*100,2))</f>
        <v>100</v>
      </c>
      <c r="U27" s="96" t="s">
        <v>366</v>
      </c>
      <c r="V27" s="96">
        <f>+IF(ISERR(U27/S27*100),"N/A",ROUND(U27/S27*100,2))</f>
        <v>100</v>
      </c>
      <c r="W27" s="97">
        <f>+IF(ISERR(U27/R27*100),"N/A",ROUND(U27/R27*100,2))</f>
        <v>100</v>
      </c>
    </row>
    <row r="28" spans="2:27" ht="23.25" customHeight="1" thickBot="1">
      <c r="B28" s="191" t="s">
        <v>67</v>
      </c>
      <c r="C28" s="192"/>
      <c r="D28" s="192"/>
      <c r="E28" s="88" t="s">
        <v>365</v>
      </c>
      <c r="F28" s="88"/>
      <c r="G28" s="88"/>
      <c r="H28" s="89"/>
      <c r="I28" s="89"/>
      <c r="J28" s="89"/>
      <c r="K28" s="89"/>
      <c r="L28" s="89"/>
      <c r="M28" s="89"/>
      <c r="N28" s="89"/>
      <c r="O28" s="89"/>
      <c r="P28" s="90"/>
      <c r="Q28" s="90"/>
      <c r="R28" s="91" t="s">
        <v>364</v>
      </c>
      <c r="S28" s="91" t="s">
        <v>10</v>
      </c>
      <c r="T28" s="90"/>
      <c r="U28" s="91" t="s">
        <v>363</v>
      </c>
      <c r="V28" s="90"/>
      <c r="W28" s="92">
        <f>+IF(ISERR(U28/R28*100),"N/A",ROUND(U28/R28*100,2))</f>
        <v>66.78</v>
      </c>
    </row>
    <row r="29" spans="2:27" ht="26.25" customHeight="1" thickBot="1">
      <c r="B29" s="193" t="s">
        <v>70</v>
      </c>
      <c r="C29" s="194"/>
      <c r="D29" s="194"/>
      <c r="E29" s="93" t="s">
        <v>365</v>
      </c>
      <c r="F29" s="93"/>
      <c r="G29" s="93"/>
      <c r="H29" s="94"/>
      <c r="I29" s="94"/>
      <c r="J29" s="94"/>
      <c r="K29" s="94"/>
      <c r="L29" s="94"/>
      <c r="M29" s="94"/>
      <c r="N29" s="94"/>
      <c r="O29" s="94"/>
      <c r="P29" s="95"/>
      <c r="Q29" s="95"/>
      <c r="R29" s="96" t="s">
        <v>364</v>
      </c>
      <c r="S29" s="96" t="s">
        <v>364</v>
      </c>
      <c r="T29" s="96">
        <f>+IF(ISERR(S29/R29*100),"N/A",ROUND(S29/R29*100,2))</f>
        <v>100</v>
      </c>
      <c r="U29" s="96" t="s">
        <v>363</v>
      </c>
      <c r="V29" s="96">
        <f>+IF(ISERR(U29/S29*100),"N/A",ROUND(U29/S29*100,2))</f>
        <v>66.78</v>
      </c>
      <c r="W29" s="97">
        <f>+IF(ISERR(U29/R29*100),"N/A",ROUND(U29/R29*100,2))</f>
        <v>66.78</v>
      </c>
    </row>
    <row r="30" spans="2:27" ht="22.5" customHeight="1" thickTop="1" thickBot="1">
      <c r="B30" s="69" t="s">
        <v>72</v>
      </c>
      <c r="C30" s="58"/>
      <c r="D30" s="58"/>
      <c r="E30" s="58"/>
      <c r="F30" s="58"/>
      <c r="G30" s="58"/>
      <c r="H30" s="59"/>
      <c r="I30" s="59"/>
      <c r="J30" s="59"/>
      <c r="K30" s="59"/>
      <c r="L30" s="59"/>
      <c r="M30" s="59"/>
      <c r="N30" s="59"/>
      <c r="O30" s="59"/>
      <c r="P30" s="59"/>
      <c r="Q30" s="59"/>
      <c r="R30" s="59"/>
      <c r="S30" s="59"/>
      <c r="T30" s="59"/>
      <c r="U30" s="59"/>
      <c r="V30" s="59"/>
      <c r="W30" s="60"/>
    </row>
    <row r="31" spans="2:27" ht="37.5" customHeight="1" thickTop="1">
      <c r="B31" s="198" t="s">
        <v>2506</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72.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2507</v>
      </c>
      <c r="C33" s="199"/>
      <c r="D33" s="199"/>
      <c r="E33" s="199"/>
      <c r="F33" s="199"/>
      <c r="G33" s="199"/>
      <c r="H33" s="199"/>
      <c r="I33" s="199"/>
      <c r="J33" s="199"/>
      <c r="K33" s="199"/>
      <c r="L33" s="199"/>
      <c r="M33" s="199"/>
      <c r="N33" s="199"/>
      <c r="O33" s="199"/>
      <c r="P33" s="199"/>
      <c r="Q33" s="199"/>
      <c r="R33" s="199"/>
      <c r="S33" s="199"/>
      <c r="T33" s="199"/>
      <c r="U33" s="199"/>
      <c r="V33" s="199"/>
      <c r="W33" s="200"/>
    </row>
    <row r="34" spans="2:23" ht="51.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2508</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01.25"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4" min="1"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53"/>
    <pageSetUpPr fitToPage="1"/>
  </sheetPr>
  <dimension ref="A1:AA36"/>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403</v>
      </c>
      <c r="D4" s="213" t="s">
        <v>402</v>
      </c>
      <c r="E4" s="213"/>
      <c r="F4" s="213"/>
      <c r="G4" s="213"/>
      <c r="H4" s="214"/>
      <c r="J4" s="215" t="s">
        <v>6</v>
      </c>
      <c r="K4" s="213"/>
      <c r="L4" s="71" t="s">
        <v>401</v>
      </c>
      <c r="M4" s="216" t="s">
        <v>400</v>
      </c>
      <c r="N4" s="216"/>
      <c r="O4" s="216"/>
      <c r="P4" s="216"/>
      <c r="Q4" s="217"/>
      <c r="R4" s="72"/>
      <c r="S4" s="218" t="s">
        <v>2256</v>
      </c>
      <c r="T4" s="219"/>
      <c r="U4" s="219"/>
      <c r="V4" s="210" t="s">
        <v>389</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390</v>
      </c>
      <c r="D6" s="209" t="s">
        <v>399</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v>
      </c>
      <c r="K8" s="77" t="s">
        <v>18</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94.5" customHeight="1" thickTop="1" thickBot="1">
      <c r="B10" s="78" t="s">
        <v>21</v>
      </c>
      <c r="C10" s="210" t="s">
        <v>398</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397</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396</v>
      </c>
      <c r="C21" s="207"/>
      <c r="D21" s="207"/>
      <c r="E21" s="207"/>
      <c r="F21" s="207"/>
      <c r="G21" s="207"/>
      <c r="H21" s="207"/>
      <c r="I21" s="207"/>
      <c r="J21" s="207"/>
      <c r="K21" s="207"/>
      <c r="L21" s="207"/>
      <c r="M21" s="208" t="s">
        <v>390</v>
      </c>
      <c r="N21" s="208"/>
      <c r="O21" s="208" t="s">
        <v>48</v>
      </c>
      <c r="P21" s="208"/>
      <c r="Q21" s="208" t="s">
        <v>49</v>
      </c>
      <c r="R21" s="208"/>
      <c r="S21" s="82" t="s">
        <v>50</v>
      </c>
      <c r="T21" s="82" t="s">
        <v>51</v>
      </c>
      <c r="U21" s="82" t="s">
        <v>51</v>
      </c>
      <c r="V21" s="82">
        <f>+IF(ISERR(U21/T21*100),"N/A",ROUND(U21/T21*100,2))</f>
        <v>100</v>
      </c>
      <c r="W21" s="83">
        <f>+IF(ISERR(U21/S21*100),"N/A",ROUND(U21/S21*100,2))</f>
        <v>75</v>
      </c>
    </row>
    <row r="22" spans="2:27" ht="56.25" customHeight="1">
      <c r="B22" s="175" t="s">
        <v>395</v>
      </c>
      <c r="C22" s="207"/>
      <c r="D22" s="207"/>
      <c r="E22" s="207"/>
      <c r="F22" s="207"/>
      <c r="G22" s="207"/>
      <c r="H22" s="207"/>
      <c r="I22" s="207"/>
      <c r="J22" s="207"/>
      <c r="K22" s="207"/>
      <c r="L22" s="207"/>
      <c r="M22" s="208" t="s">
        <v>390</v>
      </c>
      <c r="N22" s="208"/>
      <c r="O22" s="208" t="s">
        <v>394</v>
      </c>
      <c r="P22" s="208"/>
      <c r="Q22" s="208" t="s">
        <v>49</v>
      </c>
      <c r="R22" s="208"/>
      <c r="S22" s="82" t="s">
        <v>50</v>
      </c>
      <c r="T22" s="82" t="s">
        <v>393</v>
      </c>
      <c r="U22" s="82" t="s">
        <v>393</v>
      </c>
      <c r="V22" s="82">
        <f>+IF(ISERR(U22/T22*100),"N/A",ROUND(U22/T22*100,2))</f>
        <v>100</v>
      </c>
      <c r="W22" s="83">
        <f>+IF(ISERR(U22/S22*100),"N/A",ROUND(U22/S22*100,2))</f>
        <v>80</v>
      </c>
    </row>
    <row r="23" spans="2:27" ht="56.25" customHeight="1">
      <c r="B23" s="175" t="s">
        <v>392</v>
      </c>
      <c r="C23" s="207"/>
      <c r="D23" s="207"/>
      <c r="E23" s="207"/>
      <c r="F23" s="207"/>
      <c r="G23" s="207"/>
      <c r="H23" s="207"/>
      <c r="I23" s="207"/>
      <c r="J23" s="207"/>
      <c r="K23" s="207"/>
      <c r="L23" s="207"/>
      <c r="M23" s="208" t="s">
        <v>390</v>
      </c>
      <c r="N23" s="208"/>
      <c r="O23" s="208" t="s">
        <v>48</v>
      </c>
      <c r="P23" s="208"/>
      <c r="Q23" s="208" t="s">
        <v>49</v>
      </c>
      <c r="R23" s="208"/>
      <c r="S23" s="82" t="s">
        <v>50</v>
      </c>
      <c r="T23" s="82" t="s">
        <v>255</v>
      </c>
      <c r="U23" s="82" t="s">
        <v>255</v>
      </c>
      <c r="V23" s="82">
        <f>+IF(ISERR(U23/T23*100),"N/A",ROUND(U23/T23*100,2))</f>
        <v>100</v>
      </c>
      <c r="W23" s="83">
        <f>+IF(ISERR(U23/S23*100),"N/A",ROUND(U23/S23*100,2))</f>
        <v>70</v>
      </c>
    </row>
    <row r="24" spans="2:27" ht="56.25" customHeight="1" thickBot="1">
      <c r="B24" s="175" t="s">
        <v>391</v>
      </c>
      <c r="C24" s="207"/>
      <c r="D24" s="207"/>
      <c r="E24" s="207"/>
      <c r="F24" s="207"/>
      <c r="G24" s="207"/>
      <c r="H24" s="207"/>
      <c r="I24" s="207"/>
      <c r="J24" s="207"/>
      <c r="K24" s="207"/>
      <c r="L24" s="207"/>
      <c r="M24" s="208" t="s">
        <v>390</v>
      </c>
      <c r="N24" s="208"/>
      <c r="O24" s="208" t="s">
        <v>48</v>
      </c>
      <c r="P24" s="208"/>
      <c r="Q24" s="208" t="s">
        <v>49</v>
      </c>
      <c r="R24" s="208"/>
      <c r="S24" s="82" t="s">
        <v>50</v>
      </c>
      <c r="T24" s="82" t="s">
        <v>255</v>
      </c>
      <c r="U24" s="82" t="s">
        <v>338</v>
      </c>
      <c r="V24" s="82">
        <f>+IF(ISERR(U24/T24*100),"N/A",ROUND(U24/T24*100,2))</f>
        <v>85.71</v>
      </c>
      <c r="W24" s="83">
        <f>+IF(ISERR(U24/S24*100),"N/A",ROUND(U24/S24*100,2))</f>
        <v>60</v>
      </c>
    </row>
    <row r="25" spans="2:27" ht="21.75" customHeight="1" thickTop="1" thickBot="1">
      <c r="B25" s="69" t="s">
        <v>61</v>
      </c>
      <c r="C25" s="58"/>
      <c r="D25" s="58"/>
      <c r="E25" s="58"/>
      <c r="F25" s="58"/>
      <c r="G25" s="58"/>
      <c r="H25" s="59"/>
      <c r="I25" s="59"/>
      <c r="J25" s="59"/>
      <c r="K25" s="59"/>
      <c r="L25" s="59"/>
      <c r="M25" s="59"/>
      <c r="N25" s="59"/>
      <c r="O25" s="59"/>
      <c r="P25" s="59"/>
      <c r="Q25" s="59"/>
      <c r="R25" s="59"/>
      <c r="S25" s="59"/>
      <c r="T25" s="59"/>
      <c r="U25" s="59"/>
      <c r="V25" s="59"/>
      <c r="W25" s="60"/>
      <c r="X25" s="62"/>
    </row>
    <row r="26" spans="2:27" ht="29.25" customHeight="1" thickTop="1" thickBot="1">
      <c r="B26" s="185" t="s">
        <v>2160</v>
      </c>
      <c r="C26" s="186"/>
      <c r="D26" s="186"/>
      <c r="E26" s="186"/>
      <c r="F26" s="186"/>
      <c r="G26" s="186"/>
      <c r="H26" s="186"/>
      <c r="I26" s="186"/>
      <c r="J26" s="186"/>
      <c r="K26" s="186"/>
      <c r="L26" s="186"/>
      <c r="M26" s="186"/>
      <c r="N26" s="186"/>
      <c r="O26" s="186"/>
      <c r="P26" s="186"/>
      <c r="Q26" s="187"/>
      <c r="R26" s="84" t="s">
        <v>41</v>
      </c>
      <c r="S26" s="162" t="s">
        <v>42</v>
      </c>
      <c r="T26" s="162"/>
      <c r="U26" s="85" t="s">
        <v>62</v>
      </c>
      <c r="V26" s="161" t="s">
        <v>63</v>
      </c>
      <c r="W26" s="163"/>
    </row>
    <row r="27" spans="2:27" ht="30.75" customHeight="1" thickBot="1">
      <c r="B27" s="188"/>
      <c r="C27" s="189"/>
      <c r="D27" s="189"/>
      <c r="E27" s="189"/>
      <c r="F27" s="189"/>
      <c r="G27" s="189"/>
      <c r="H27" s="189"/>
      <c r="I27" s="189"/>
      <c r="J27" s="189"/>
      <c r="K27" s="189"/>
      <c r="L27" s="189"/>
      <c r="M27" s="189"/>
      <c r="N27" s="189"/>
      <c r="O27" s="189"/>
      <c r="P27" s="189"/>
      <c r="Q27" s="190"/>
      <c r="R27" s="86" t="s">
        <v>64</v>
      </c>
      <c r="S27" s="86" t="s">
        <v>64</v>
      </c>
      <c r="T27" s="86" t="s">
        <v>48</v>
      </c>
      <c r="U27" s="86" t="s">
        <v>64</v>
      </c>
      <c r="V27" s="86" t="s">
        <v>65</v>
      </c>
      <c r="W27" s="87" t="s">
        <v>66</v>
      </c>
      <c r="Y27" s="62"/>
    </row>
    <row r="28" spans="2:27" ht="23.25" customHeight="1" thickBot="1">
      <c r="B28" s="191" t="s">
        <v>67</v>
      </c>
      <c r="C28" s="192"/>
      <c r="D28" s="192"/>
      <c r="E28" s="88" t="s">
        <v>388</v>
      </c>
      <c r="F28" s="88"/>
      <c r="G28" s="88"/>
      <c r="H28" s="89"/>
      <c r="I28" s="89"/>
      <c r="J28" s="89"/>
      <c r="K28" s="89"/>
      <c r="L28" s="89"/>
      <c r="M28" s="89"/>
      <c r="N28" s="89"/>
      <c r="O28" s="89"/>
      <c r="P28" s="90"/>
      <c r="Q28" s="90"/>
      <c r="R28" s="91" t="s">
        <v>389</v>
      </c>
      <c r="S28" s="91" t="s">
        <v>10</v>
      </c>
      <c r="T28" s="90"/>
      <c r="U28" s="91" t="s">
        <v>385</v>
      </c>
      <c r="V28" s="90"/>
      <c r="W28" s="92">
        <f>+IF(ISERR(U28/R28*100),"N/A",ROUND(U28/R28*100,2))</f>
        <v>12.75</v>
      </c>
    </row>
    <row r="29" spans="2:27" ht="26.25" customHeight="1" thickBot="1">
      <c r="B29" s="193" t="s">
        <v>70</v>
      </c>
      <c r="C29" s="194"/>
      <c r="D29" s="194"/>
      <c r="E29" s="93" t="s">
        <v>388</v>
      </c>
      <c r="F29" s="93"/>
      <c r="G29" s="93"/>
      <c r="H29" s="94"/>
      <c r="I29" s="94"/>
      <c r="J29" s="94"/>
      <c r="K29" s="94"/>
      <c r="L29" s="94"/>
      <c r="M29" s="94"/>
      <c r="N29" s="94"/>
      <c r="O29" s="94"/>
      <c r="P29" s="95"/>
      <c r="Q29" s="95"/>
      <c r="R29" s="96" t="s">
        <v>387</v>
      </c>
      <c r="S29" s="96" t="s">
        <v>386</v>
      </c>
      <c r="T29" s="96">
        <f>+IF(ISERR(S29/R29*100),"N/A",ROUND(S29/R29*100,2))</f>
        <v>39.9</v>
      </c>
      <c r="U29" s="96" t="s">
        <v>385</v>
      </c>
      <c r="V29" s="96">
        <f>+IF(ISERR(U29/S29*100),"N/A",ROUND(U29/S29*100,2))</f>
        <v>40.630000000000003</v>
      </c>
      <c r="W29" s="97">
        <f>+IF(ISERR(U29/R29*100),"N/A",ROUND(U29/R29*100,2))</f>
        <v>16.21</v>
      </c>
    </row>
    <row r="30" spans="2:27" ht="22.5" customHeight="1" thickTop="1" thickBot="1">
      <c r="B30" s="69" t="s">
        <v>72</v>
      </c>
      <c r="C30" s="58"/>
      <c r="D30" s="58"/>
      <c r="E30" s="58"/>
      <c r="F30" s="58"/>
      <c r="G30" s="58"/>
      <c r="H30" s="59"/>
      <c r="I30" s="59"/>
      <c r="J30" s="59"/>
      <c r="K30" s="59"/>
      <c r="L30" s="59"/>
      <c r="M30" s="59"/>
      <c r="N30" s="59"/>
      <c r="O30" s="59"/>
      <c r="P30" s="59"/>
      <c r="Q30" s="59"/>
      <c r="R30" s="59"/>
      <c r="S30" s="59"/>
      <c r="T30" s="59"/>
      <c r="U30" s="59"/>
      <c r="V30" s="59"/>
      <c r="W30" s="60"/>
    </row>
    <row r="31" spans="2:27" ht="37.5" customHeight="1" thickTop="1">
      <c r="B31" s="198" t="s">
        <v>2503</v>
      </c>
      <c r="C31" s="199"/>
      <c r="D31" s="199"/>
      <c r="E31" s="199"/>
      <c r="F31" s="199"/>
      <c r="G31" s="199"/>
      <c r="H31" s="199"/>
      <c r="I31" s="199"/>
      <c r="J31" s="199"/>
      <c r="K31" s="199"/>
      <c r="L31" s="199"/>
      <c r="M31" s="199"/>
      <c r="N31" s="199"/>
      <c r="O31" s="199"/>
      <c r="P31" s="199"/>
      <c r="Q31" s="199"/>
      <c r="R31" s="199"/>
      <c r="S31" s="199"/>
      <c r="T31" s="199"/>
      <c r="U31" s="199"/>
      <c r="V31" s="199"/>
      <c r="W31" s="200"/>
    </row>
    <row r="32" spans="2:27" ht="39.7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2504</v>
      </c>
      <c r="C33" s="199"/>
      <c r="D33" s="199"/>
      <c r="E33" s="199"/>
      <c r="F33" s="199"/>
      <c r="G33" s="199"/>
      <c r="H33" s="199"/>
      <c r="I33" s="199"/>
      <c r="J33" s="199"/>
      <c r="K33" s="199"/>
      <c r="L33" s="199"/>
      <c r="M33" s="199"/>
      <c r="N33" s="199"/>
      <c r="O33" s="199"/>
      <c r="P33" s="199"/>
      <c r="Q33" s="199"/>
      <c r="R33" s="199"/>
      <c r="S33" s="199"/>
      <c r="T33" s="199"/>
      <c r="U33" s="199"/>
      <c r="V33" s="199"/>
      <c r="W33" s="200"/>
    </row>
    <row r="34" spans="2:23" ht="21.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2505</v>
      </c>
      <c r="C35" s="199"/>
      <c r="D35" s="199"/>
      <c r="E35" s="199"/>
      <c r="F35" s="199"/>
      <c r="G35" s="199"/>
      <c r="H35" s="199"/>
      <c r="I35" s="199"/>
      <c r="J35" s="199"/>
      <c r="K35" s="199"/>
      <c r="L35" s="199"/>
      <c r="M35" s="199"/>
      <c r="N35" s="199"/>
      <c r="O35" s="199"/>
      <c r="P35" s="199"/>
      <c r="Q35" s="199"/>
      <c r="R35" s="199"/>
      <c r="S35" s="199"/>
      <c r="T35" s="199"/>
      <c r="U35" s="199"/>
      <c r="V35" s="199"/>
      <c r="W35" s="200"/>
    </row>
    <row r="36" spans="2:23" ht="37.5"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418</v>
      </c>
      <c r="D4" s="213" t="s">
        <v>417</v>
      </c>
      <c r="E4" s="213"/>
      <c r="F4" s="213"/>
      <c r="G4" s="213"/>
      <c r="H4" s="214"/>
      <c r="J4" s="215" t="s">
        <v>6</v>
      </c>
      <c r="K4" s="213"/>
      <c r="L4" s="71" t="s">
        <v>206</v>
      </c>
      <c r="M4" s="216" t="s">
        <v>205</v>
      </c>
      <c r="N4" s="216"/>
      <c r="O4" s="216"/>
      <c r="P4" s="216"/>
      <c r="Q4" s="217"/>
      <c r="R4" s="72"/>
      <c r="S4" s="218" t="s">
        <v>2256</v>
      </c>
      <c r="T4" s="219"/>
      <c r="U4" s="219"/>
      <c r="V4" s="210" t="s">
        <v>416</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408</v>
      </c>
      <c r="D6" s="209" t="s">
        <v>237</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415</v>
      </c>
      <c r="K8" s="77" t="s">
        <v>414</v>
      </c>
      <c r="L8" s="77" t="s">
        <v>413</v>
      </c>
      <c r="M8" s="77" t="s">
        <v>412</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00.5" customHeight="1" thickTop="1" thickBot="1">
      <c r="B10" s="78" t="s">
        <v>21</v>
      </c>
      <c r="C10" s="210" t="s">
        <v>411</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410</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409</v>
      </c>
      <c r="C21" s="207"/>
      <c r="D21" s="207"/>
      <c r="E21" s="207"/>
      <c r="F21" s="207"/>
      <c r="G21" s="207"/>
      <c r="H21" s="207"/>
      <c r="I21" s="207"/>
      <c r="J21" s="207"/>
      <c r="K21" s="207"/>
      <c r="L21" s="207"/>
      <c r="M21" s="208" t="s">
        <v>408</v>
      </c>
      <c r="N21" s="208"/>
      <c r="O21" s="208" t="s">
        <v>48</v>
      </c>
      <c r="P21" s="208"/>
      <c r="Q21" s="208" t="s">
        <v>49</v>
      </c>
      <c r="R21" s="208"/>
      <c r="S21" s="82" t="s">
        <v>50</v>
      </c>
      <c r="T21" s="82" t="s">
        <v>407</v>
      </c>
      <c r="U21" s="82" t="s">
        <v>406</v>
      </c>
      <c r="V21" s="82">
        <f>+IF(ISERR(U21/T21*100),"N/A",ROUND(U21/T21*100,2))</f>
        <v>98.48</v>
      </c>
      <c r="W21" s="83">
        <f>+IF(ISERR(U21/S21*100),"N/A",ROUND(U21/S21*100,2))</f>
        <v>65</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405</v>
      </c>
      <c r="F25" s="88"/>
      <c r="G25" s="88"/>
      <c r="H25" s="89"/>
      <c r="I25" s="89"/>
      <c r="J25" s="89"/>
      <c r="K25" s="89"/>
      <c r="L25" s="89"/>
      <c r="M25" s="89"/>
      <c r="N25" s="89"/>
      <c r="O25" s="89"/>
      <c r="P25" s="90"/>
      <c r="Q25" s="90"/>
      <c r="R25" s="91" t="s">
        <v>404</v>
      </c>
      <c r="S25" s="91" t="s">
        <v>10</v>
      </c>
      <c r="T25" s="90"/>
      <c r="U25" s="91" t="s">
        <v>58</v>
      </c>
      <c r="V25" s="90"/>
      <c r="W25" s="92">
        <f>+IF(ISERR(U25/R25*100),"N/A",ROUND(U25/R25*100,2))</f>
        <v>0</v>
      </c>
    </row>
    <row r="26" spans="2:27" ht="26.25" customHeight="1" thickBot="1">
      <c r="B26" s="193" t="s">
        <v>70</v>
      </c>
      <c r="C26" s="194"/>
      <c r="D26" s="194"/>
      <c r="E26" s="93" t="s">
        <v>405</v>
      </c>
      <c r="F26" s="93"/>
      <c r="G26" s="93"/>
      <c r="H26" s="94"/>
      <c r="I26" s="94"/>
      <c r="J26" s="94"/>
      <c r="K26" s="94"/>
      <c r="L26" s="94"/>
      <c r="M26" s="94"/>
      <c r="N26" s="94"/>
      <c r="O26" s="94"/>
      <c r="P26" s="95"/>
      <c r="Q26" s="95"/>
      <c r="R26" s="96" t="s">
        <v>404</v>
      </c>
      <c r="S26" s="96" t="s">
        <v>58</v>
      </c>
      <c r="T26" s="96">
        <f>+IF(ISERR(S26/R26*100),"N/A",ROUND(S26/R26*100,2))</f>
        <v>0</v>
      </c>
      <c r="U26" s="96" t="s">
        <v>58</v>
      </c>
      <c r="V26" s="96" t="str">
        <f>+IF(ISERR(U26/S26*100),"N/A",ROUND(U26/S26*100,2))</f>
        <v>N/A</v>
      </c>
      <c r="W26" s="97">
        <f>+IF(ISERR(U26/R26*100),"N/A",ROUND(U26/R26*100,2))</f>
        <v>0</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2500</v>
      </c>
      <c r="C28" s="199"/>
      <c r="D28" s="199"/>
      <c r="E28" s="199"/>
      <c r="F28" s="199"/>
      <c r="G28" s="199"/>
      <c r="H28" s="199"/>
      <c r="I28" s="199"/>
      <c r="J28" s="199"/>
      <c r="K28" s="199"/>
      <c r="L28" s="199"/>
      <c r="M28" s="199"/>
      <c r="N28" s="199"/>
      <c r="O28" s="199"/>
      <c r="P28" s="199"/>
      <c r="Q28" s="199"/>
      <c r="R28" s="199"/>
      <c r="S28" s="199"/>
      <c r="T28" s="199"/>
      <c r="U28" s="199"/>
      <c r="V28" s="199"/>
      <c r="W28" s="200"/>
    </row>
    <row r="29" spans="2:27" ht="54"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2501</v>
      </c>
      <c r="C30" s="199"/>
      <c r="D30" s="199"/>
      <c r="E30" s="199"/>
      <c r="F30" s="199"/>
      <c r="G30" s="199"/>
      <c r="H30" s="199"/>
      <c r="I30" s="199"/>
      <c r="J30" s="199"/>
      <c r="K30" s="199"/>
      <c r="L30" s="199"/>
      <c r="M30" s="199"/>
      <c r="N30" s="199"/>
      <c r="O30" s="199"/>
      <c r="P30" s="199"/>
      <c r="Q30" s="199"/>
      <c r="R30" s="199"/>
      <c r="S30" s="199"/>
      <c r="T30" s="199"/>
      <c r="U30" s="199"/>
      <c r="V30" s="199"/>
      <c r="W30" s="200"/>
    </row>
    <row r="31" spans="2:27" ht="35.2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2502</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8.7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0B2B3-97DB-4C3E-B20F-D0D27A84E576}">
  <sheetPr>
    <tabColor rgb="FFFF6600"/>
    <pageSetUpPr fitToPage="1"/>
  </sheetPr>
  <dimension ref="A1:T84"/>
  <sheetViews>
    <sheetView showGridLines="0" view="pageBreakPreview" zoomScale="90" zoomScaleNormal="90" zoomScaleSheetLayoutView="90" workbookViewId="0">
      <selection sqref="A1:D1"/>
    </sheetView>
  </sheetViews>
  <sheetFormatPr baseColWidth="10" defaultColWidth="11" defaultRowHeight="18"/>
  <cols>
    <col min="1" max="1" width="3.42578125" style="1" customWidth="1"/>
    <col min="2" max="2" width="3.85546875" style="1" customWidth="1"/>
    <col min="3" max="3" width="50.42578125" style="1" customWidth="1"/>
    <col min="4" max="4" width="20.5703125" style="1" customWidth="1"/>
    <col min="5" max="5" width="14.5703125" style="1" customWidth="1"/>
    <col min="6" max="6" width="16.42578125" style="1" bestFit="1" customWidth="1"/>
    <col min="7" max="7" width="16" style="1" customWidth="1"/>
    <col min="8" max="8" width="18.140625" style="1" customWidth="1"/>
    <col min="9" max="10" width="16.7109375" style="1" customWidth="1"/>
    <col min="11" max="11" width="15.28515625" style="1" customWidth="1"/>
    <col min="12" max="12" width="2.85546875" style="1" customWidth="1"/>
    <col min="13" max="13" width="15.42578125" style="28" bestFit="1" customWidth="1"/>
    <col min="14" max="14" width="15.28515625" style="28" bestFit="1" customWidth="1"/>
    <col min="15" max="15" width="15.5703125" style="28" bestFit="1" customWidth="1"/>
    <col min="16" max="16" width="18.5703125" style="28" bestFit="1" customWidth="1"/>
    <col min="17" max="18" width="19" style="27" bestFit="1" customWidth="1"/>
    <col min="19" max="19" width="18.42578125" style="27" bestFit="1" customWidth="1"/>
    <col min="20" max="20" width="17" style="27" bestFit="1" customWidth="1"/>
    <col min="21" max="16384" width="11" style="1"/>
  </cols>
  <sheetData>
    <row r="1" spans="1:20" ht="46.5" customHeight="1">
      <c r="A1" s="126" t="s">
        <v>2228</v>
      </c>
      <c r="B1" s="126"/>
      <c r="C1" s="126"/>
      <c r="D1" s="126"/>
      <c r="E1" s="26" t="s">
        <v>2227</v>
      </c>
    </row>
    <row r="2" spans="1:20" ht="24.75" customHeight="1"/>
    <row r="3" spans="1:20" ht="37.5" customHeight="1" thickBot="1">
      <c r="B3" s="127" t="s">
        <v>2248</v>
      </c>
      <c r="C3" s="127"/>
      <c r="D3" s="127"/>
      <c r="E3" s="127"/>
      <c r="F3" s="127"/>
      <c r="G3" s="127"/>
      <c r="H3" s="127"/>
      <c r="I3" s="127"/>
      <c r="J3" s="127"/>
      <c r="K3" s="127"/>
    </row>
    <row r="4" spans="1:20" ht="6.75" customHeight="1">
      <c r="B4" s="133"/>
      <c r="C4" s="133"/>
      <c r="D4" s="133"/>
      <c r="E4" s="133"/>
      <c r="F4" s="133"/>
      <c r="G4" s="133"/>
      <c r="H4" s="133"/>
      <c r="I4" s="133"/>
      <c r="J4" s="133"/>
      <c r="K4" s="133"/>
    </row>
    <row r="5" spans="1:20" ht="30" customHeight="1">
      <c r="B5" s="130" t="s">
        <v>3</v>
      </c>
      <c r="C5" s="130"/>
      <c r="D5" s="131" t="s">
        <v>2247</v>
      </c>
      <c r="E5" s="131" t="s">
        <v>2246</v>
      </c>
      <c r="F5" s="128" t="s">
        <v>2245</v>
      </c>
      <c r="G5" s="128"/>
      <c r="H5" s="128"/>
      <c r="I5" s="128"/>
      <c r="J5" s="128"/>
      <c r="K5" s="128"/>
    </row>
    <row r="6" spans="1:20" ht="30" customHeight="1">
      <c r="B6" s="130"/>
      <c r="C6" s="130"/>
      <c r="D6" s="131"/>
      <c r="E6" s="131"/>
      <c r="F6" s="131" t="s">
        <v>2244</v>
      </c>
      <c r="G6" s="131" t="s">
        <v>2240</v>
      </c>
      <c r="H6" s="131" t="s">
        <v>2243</v>
      </c>
      <c r="I6" s="134" t="s">
        <v>2242</v>
      </c>
      <c r="J6" s="135" t="s">
        <v>2241</v>
      </c>
      <c r="K6" s="135"/>
    </row>
    <row r="7" spans="1:20" s="17" customFormat="1" ht="54">
      <c r="A7" s="20"/>
      <c r="B7" s="130"/>
      <c r="C7" s="130"/>
      <c r="D7" s="131"/>
      <c r="E7" s="131"/>
      <c r="F7" s="131"/>
      <c r="G7" s="131"/>
      <c r="H7" s="131"/>
      <c r="I7" s="131"/>
      <c r="J7" s="23" t="s">
        <v>2240</v>
      </c>
      <c r="K7" s="23" t="s">
        <v>2239</v>
      </c>
      <c r="M7" s="52"/>
      <c r="N7" s="52"/>
      <c r="O7" s="52"/>
      <c r="P7" s="52"/>
      <c r="Q7" s="51"/>
      <c r="R7" s="51"/>
      <c r="S7" s="51"/>
      <c r="T7" s="51"/>
    </row>
    <row r="8" spans="1:20">
      <c r="B8" s="130"/>
      <c r="C8" s="130"/>
      <c r="D8" s="131"/>
      <c r="E8" s="131"/>
      <c r="F8" s="24" t="s">
        <v>2238</v>
      </c>
      <c r="G8" s="24" t="s">
        <v>2237</v>
      </c>
      <c r="H8" s="24" t="s">
        <v>2236</v>
      </c>
      <c r="I8" s="24" t="s">
        <v>2235</v>
      </c>
      <c r="J8" s="24" t="s">
        <v>2234</v>
      </c>
      <c r="K8" s="24" t="s">
        <v>2233</v>
      </c>
    </row>
    <row r="9" spans="1:20" ht="6.75" customHeight="1" thickBot="1">
      <c r="B9" s="21"/>
      <c r="C9" s="21"/>
      <c r="D9" s="22"/>
      <c r="E9" s="22"/>
      <c r="F9" s="50"/>
      <c r="G9" s="50"/>
      <c r="H9" s="50"/>
      <c r="I9" s="50"/>
      <c r="J9" s="50"/>
      <c r="K9" s="50"/>
      <c r="M9" s="49"/>
      <c r="N9" s="49"/>
      <c r="O9" s="49"/>
      <c r="P9" s="49"/>
      <c r="Q9" s="48"/>
      <c r="R9" s="48"/>
      <c r="S9" s="48"/>
      <c r="T9" s="48"/>
    </row>
    <row r="10" spans="1:20" ht="6.75" customHeight="1" thickBot="1">
      <c r="B10" s="46"/>
      <c r="C10" s="46"/>
      <c r="D10" s="47"/>
      <c r="E10" s="46"/>
      <c r="F10" s="46"/>
      <c r="G10" s="46"/>
      <c r="H10" s="46"/>
      <c r="I10" s="46"/>
      <c r="J10" s="46"/>
      <c r="K10" s="46"/>
    </row>
    <row r="11" spans="1:20">
      <c r="B11" s="136" t="s">
        <v>2224</v>
      </c>
      <c r="C11" s="136"/>
      <c r="D11" s="14">
        <f>SUM(D12:D44)</f>
        <v>105</v>
      </c>
      <c r="E11" s="14">
        <f>SUM(E12:E44)</f>
        <v>419</v>
      </c>
      <c r="F11" s="16">
        <f>SUM(F12:F39)-F49</f>
        <v>128353630306.30365</v>
      </c>
      <c r="G11" s="16">
        <f>SUM(G12:G39)-G49</f>
        <v>124895732187.84</v>
      </c>
      <c r="H11" s="16">
        <f>SUM(H12:H39)-H49</f>
        <v>103300935108.20998</v>
      </c>
      <c r="I11" s="16">
        <f>SUM(I12:I39)-I49</f>
        <v>99786781942.509995</v>
      </c>
      <c r="J11" s="45">
        <f>I11/G11*100</f>
        <v>79.896070261578842</v>
      </c>
      <c r="K11" s="45">
        <f>I11/H11*100</f>
        <v>96.598140024561417</v>
      </c>
      <c r="M11" s="44"/>
      <c r="N11" s="44"/>
      <c r="O11" s="44"/>
      <c r="P11" s="44"/>
    </row>
    <row r="12" spans="1:20">
      <c r="B12" s="13">
        <v>1</v>
      </c>
      <c r="C12" s="11" t="s">
        <v>2214</v>
      </c>
      <c r="D12" s="10">
        <v>1</v>
      </c>
      <c r="E12" s="10">
        <v>4</v>
      </c>
      <c r="F12" s="41">
        <v>6000000</v>
      </c>
      <c r="G12" s="41">
        <v>6000000</v>
      </c>
      <c r="H12" s="41">
        <v>4314300</v>
      </c>
      <c r="I12" s="41">
        <v>491840</v>
      </c>
      <c r="J12" s="40">
        <v>8.1973333333333329</v>
      </c>
      <c r="K12" s="40">
        <v>11.400227151565723</v>
      </c>
      <c r="M12" s="9"/>
    </row>
    <row r="13" spans="1:20">
      <c r="B13" s="13">
        <v>4</v>
      </c>
      <c r="C13" s="11" t="s">
        <v>2213</v>
      </c>
      <c r="D13" s="10">
        <v>4</v>
      </c>
      <c r="E13" s="10">
        <v>16</v>
      </c>
      <c r="F13" s="41">
        <v>324906141</v>
      </c>
      <c r="G13" s="41">
        <v>324906141</v>
      </c>
      <c r="H13" s="41">
        <v>232652811.73000002</v>
      </c>
      <c r="I13" s="41">
        <v>232652811.73000002</v>
      </c>
      <c r="J13" s="40">
        <v>71.606160171038454</v>
      </c>
      <c r="K13" s="40">
        <v>100</v>
      </c>
      <c r="M13" s="9"/>
    </row>
    <row r="14" spans="1:20">
      <c r="B14" s="13">
        <v>5</v>
      </c>
      <c r="C14" s="11" t="s">
        <v>2212</v>
      </c>
      <c r="D14" s="10">
        <v>3</v>
      </c>
      <c r="E14" s="10">
        <v>6</v>
      </c>
      <c r="F14" s="41">
        <v>17000000</v>
      </c>
      <c r="G14" s="41">
        <v>17000000</v>
      </c>
      <c r="H14" s="41">
        <v>15922930</v>
      </c>
      <c r="I14" s="41">
        <v>12468734.319999998</v>
      </c>
      <c r="J14" s="40">
        <v>73.345495999999983</v>
      </c>
      <c r="K14" s="40">
        <v>78.306783487712366</v>
      </c>
      <c r="M14" s="9"/>
      <c r="O14" s="34"/>
    </row>
    <row r="15" spans="1:20">
      <c r="B15" s="13">
        <v>6</v>
      </c>
      <c r="C15" s="11" t="s">
        <v>2211</v>
      </c>
      <c r="D15" s="10">
        <v>1</v>
      </c>
      <c r="E15" s="10">
        <v>4</v>
      </c>
      <c r="F15" s="41">
        <v>4000000</v>
      </c>
      <c r="G15" s="41">
        <v>4000000</v>
      </c>
      <c r="H15" s="41">
        <v>718043.12</v>
      </c>
      <c r="I15" s="41">
        <v>26282.28</v>
      </c>
      <c r="J15" s="40">
        <v>0.657057</v>
      </c>
      <c r="K15" s="40">
        <v>3.6602648598596694</v>
      </c>
      <c r="L15" s="5"/>
      <c r="M15" s="9"/>
      <c r="O15" s="34"/>
    </row>
    <row r="16" spans="1:20">
      <c r="B16" s="13">
        <v>7</v>
      </c>
      <c r="C16" s="11" t="s">
        <v>2210</v>
      </c>
      <c r="D16" s="10">
        <v>1</v>
      </c>
      <c r="E16" s="10">
        <v>9</v>
      </c>
      <c r="F16" s="41">
        <v>128629277</v>
      </c>
      <c r="G16" s="41">
        <v>128629277.00000001</v>
      </c>
      <c r="H16" s="41">
        <v>94394860.590000004</v>
      </c>
      <c r="I16" s="41">
        <v>94394860.590000004</v>
      </c>
      <c r="J16" s="40">
        <v>73.385206534279121</v>
      </c>
      <c r="K16" s="40">
        <v>100</v>
      </c>
      <c r="L16" s="5"/>
      <c r="M16" s="9"/>
      <c r="O16" s="34"/>
    </row>
    <row r="17" spans="2:15">
      <c r="B17" s="13">
        <v>8</v>
      </c>
      <c r="C17" s="11" t="s">
        <v>2209</v>
      </c>
      <c r="D17" s="10">
        <v>5</v>
      </c>
      <c r="E17" s="10">
        <v>11</v>
      </c>
      <c r="F17" s="41">
        <v>7832883209.8012571</v>
      </c>
      <c r="G17" s="41">
        <v>7249910531.079999</v>
      </c>
      <c r="H17" s="41">
        <v>6921688026.2399988</v>
      </c>
      <c r="I17" s="41">
        <v>6884757902.2799997</v>
      </c>
      <c r="J17" s="40">
        <v>94.96334986156576</v>
      </c>
      <c r="K17" s="40">
        <v>99.466457837741345</v>
      </c>
      <c r="L17" s="5"/>
      <c r="M17" s="9"/>
      <c r="O17" s="34"/>
    </row>
    <row r="18" spans="2:15">
      <c r="B18" s="13">
        <v>9</v>
      </c>
      <c r="C18" s="11" t="s">
        <v>2208</v>
      </c>
      <c r="D18" s="10">
        <v>1</v>
      </c>
      <c r="E18" s="10">
        <v>4</v>
      </c>
      <c r="F18" s="41">
        <v>5098686</v>
      </c>
      <c r="G18" s="41">
        <v>5030972.1199999992</v>
      </c>
      <c r="H18" s="41">
        <v>1868058.1199999996</v>
      </c>
      <c r="I18" s="41">
        <v>652004.07000000007</v>
      </c>
      <c r="J18" s="40">
        <v>12.959802885967894</v>
      </c>
      <c r="K18" s="40">
        <v>34.902772189978762</v>
      </c>
      <c r="L18" s="5"/>
      <c r="M18" s="10"/>
      <c r="O18" s="34"/>
    </row>
    <row r="19" spans="2:15">
      <c r="B19" s="13">
        <v>10</v>
      </c>
      <c r="C19" s="11" t="s">
        <v>2207</v>
      </c>
      <c r="D19" s="10">
        <v>2</v>
      </c>
      <c r="E19" s="10">
        <v>2</v>
      </c>
      <c r="F19" s="41">
        <v>2688209243</v>
      </c>
      <c r="G19" s="41">
        <v>1536209243</v>
      </c>
      <c r="H19" s="41">
        <v>1513450000</v>
      </c>
      <c r="I19" s="41">
        <v>1513450000</v>
      </c>
      <c r="J19" s="40">
        <v>98.518480271896138</v>
      </c>
      <c r="K19" s="40">
        <v>100</v>
      </c>
      <c r="L19" s="5"/>
      <c r="M19" s="10"/>
      <c r="O19" s="34"/>
    </row>
    <row r="20" spans="2:15">
      <c r="B20" s="13">
        <v>11</v>
      </c>
      <c r="C20" s="11" t="s">
        <v>2206</v>
      </c>
      <c r="D20" s="10">
        <v>8</v>
      </c>
      <c r="E20" s="10">
        <v>25</v>
      </c>
      <c r="F20" s="41">
        <v>20936860464.129852</v>
      </c>
      <c r="G20" s="41">
        <v>20970587908.409996</v>
      </c>
      <c r="H20" s="41">
        <v>15278100985.769997</v>
      </c>
      <c r="I20" s="41">
        <v>15261478750.689997</v>
      </c>
      <c r="J20" s="40">
        <v>72.775636130685527</v>
      </c>
      <c r="K20" s="40">
        <v>99.891202217504116</v>
      </c>
      <c r="L20" s="5"/>
      <c r="M20" s="10"/>
      <c r="O20" s="34"/>
    </row>
    <row r="21" spans="2:15">
      <c r="B21" s="12">
        <v>12</v>
      </c>
      <c r="C21" s="11" t="s">
        <v>2205</v>
      </c>
      <c r="D21" s="10">
        <v>9</v>
      </c>
      <c r="E21" s="10">
        <v>121</v>
      </c>
      <c r="F21" s="41">
        <v>5026554885.9335766</v>
      </c>
      <c r="G21" s="41">
        <v>3252795137.9300003</v>
      </c>
      <c r="H21" s="41">
        <v>1962100960.1399992</v>
      </c>
      <c r="I21" s="41">
        <v>1374553447.9799993</v>
      </c>
      <c r="J21" s="40">
        <v>42.257608908464235</v>
      </c>
      <c r="K21" s="40">
        <v>70.055184514150724</v>
      </c>
      <c r="L21" s="5"/>
      <c r="M21" s="10"/>
      <c r="O21" s="34"/>
    </row>
    <row r="22" spans="2:15">
      <c r="B22" s="12">
        <v>13</v>
      </c>
      <c r="C22" s="11" t="s">
        <v>2204</v>
      </c>
      <c r="D22" s="10">
        <v>1</v>
      </c>
      <c r="E22" s="10">
        <v>3</v>
      </c>
      <c r="F22" s="41">
        <v>6860000</v>
      </c>
      <c r="G22" s="41">
        <v>6836472</v>
      </c>
      <c r="H22" s="41">
        <v>5856472</v>
      </c>
      <c r="I22" s="41">
        <v>5856472</v>
      </c>
      <c r="J22" s="40">
        <v>85.665120840105828</v>
      </c>
      <c r="K22" s="40">
        <v>100</v>
      </c>
      <c r="L22" s="5"/>
      <c r="M22" s="10"/>
      <c r="O22" s="34"/>
    </row>
    <row r="23" spans="2:15">
      <c r="B23" s="12">
        <v>14</v>
      </c>
      <c r="C23" s="11" t="s">
        <v>2203</v>
      </c>
      <c r="D23" s="10">
        <v>3</v>
      </c>
      <c r="E23" s="10">
        <v>11</v>
      </c>
      <c r="F23" s="41">
        <v>10007612280</v>
      </c>
      <c r="G23" s="41">
        <v>10007612279.889999</v>
      </c>
      <c r="H23" s="41">
        <v>7459407933.1500006</v>
      </c>
      <c r="I23" s="41">
        <v>6981275597.2399998</v>
      </c>
      <c r="J23" s="40">
        <v>69.759652972054738</v>
      </c>
      <c r="K23" s="40">
        <v>93.590210641448422</v>
      </c>
      <c r="L23" s="5"/>
      <c r="M23" s="10"/>
      <c r="O23" s="34"/>
    </row>
    <row r="24" spans="2:15">
      <c r="B24" s="12">
        <v>15</v>
      </c>
      <c r="C24" s="11" t="s">
        <v>2202</v>
      </c>
      <c r="D24" s="10">
        <v>4</v>
      </c>
      <c r="E24" s="10">
        <v>8</v>
      </c>
      <c r="F24" s="41">
        <v>2578843391.7236743</v>
      </c>
      <c r="G24" s="41">
        <v>2705979332.5699997</v>
      </c>
      <c r="H24" s="41">
        <v>2686571686.2799997</v>
      </c>
      <c r="I24" s="41">
        <v>2665053683.6999998</v>
      </c>
      <c r="J24" s="40">
        <v>98.48758457326683</v>
      </c>
      <c r="K24" s="40">
        <v>99.199053474363268</v>
      </c>
      <c r="L24" s="5"/>
      <c r="M24" s="10"/>
      <c r="O24" s="34"/>
    </row>
    <row r="25" spans="2:15">
      <c r="B25" s="12">
        <v>16</v>
      </c>
      <c r="C25" s="11" t="s">
        <v>2201</v>
      </c>
      <c r="D25" s="10">
        <v>3</v>
      </c>
      <c r="E25" s="10">
        <v>6</v>
      </c>
      <c r="F25" s="41">
        <v>137244657.96000001</v>
      </c>
      <c r="G25" s="41">
        <v>134414130.65000001</v>
      </c>
      <c r="H25" s="41">
        <v>132201837.99000001</v>
      </c>
      <c r="I25" s="41">
        <v>125689203.34999999</v>
      </c>
      <c r="J25" s="40">
        <v>93.508921080091795</v>
      </c>
      <c r="K25" s="40">
        <v>95.073718535976298</v>
      </c>
      <c r="L25" s="5"/>
      <c r="M25" s="10"/>
      <c r="O25" s="34"/>
    </row>
    <row r="26" spans="2:15">
      <c r="B26" s="12">
        <v>18</v>
      </c>
      <c r="C26" s="11" t="s">
        <v>2200</v>
      </c>
      <c r="D26" s="43">
        <v>6</v>
      </c>
      <c r="E26" s="10">
        <v>16</v>
      </c>
      <c r="F26" s="41">
        <v>3578226</v>
      </c>
      <c r="G26" s="41">
        <v>3895899</v>
      </c>
      <c r="H26" s="41">
        <v>2839192</v>
      </c>
      <c r="I26" s="41">
        <v>2704167</v>
      </c>
      <c r="J26" s="40">
        <v>69.400000000000006</v>
      </c>
      <c r="K26" s="40">
        <v>95.2</v>
      </c>
      <c r="L26" s="5"/>
      <c r="M26" s="43"/>
      <c r="O26" s="34"/>
    </row>
    <row r="27" spans="2:15">
      <c r="B27" s="12">
        <v>19</v>
      </c>
      <c r="C27" s="11" t="s">
        <v>2199</v>
      </c>
      <c r="D27" s="10">
        <v>1</v>
      </c>
      <c r="E27" s="10">
        <v>1</v>
      </c>
      <c r="F27" s="41">
        <v>328650</v>
      </c>
      <c r="G27" s="41">
        <v>328650</v>
      </c>
      <c r="H27" s="41">
        <v>328650</v>
      </c>
      <c r="I27" s="41">
        <v>272559.15999999997</v>
      </c>
      <c r="J27" s="42">
        <v>82.932956032253145</v>
      </c>
      <c r="K27" s="42">
        <v>82.932956032253145</v>
      </c>
      <c r="L27" s="5"/>
      <c r="M27" s="10"/>
      <c r="O27" s="34"/>
    </row>
    <row r="28" spans="2:15">
      <c r="B28" s="12">
        <v>20</v>
      </c>
      <c r="C28" s="11" t="s">
        <v>2198</v>
      </c>
      <c r="D28" s="10">
        <v>7</v>
      </c>
      <c r="E28" s="10">
        <v>15</v>
      </c>
      <c r="F28" s="41">
        <v>72040443179.032516</v>
      </c>
      <c r="G28" s="41">
        <v>71891373893</v>
      </c>
      <c r="H28" s="41">
        <v>61943702433.269997</v>
      </c>
      <c r="I28" s="41">
        <v>59779266854.559998</v>
      </c>
      <c r="J28" s="42">
        <v>83.152210922457627</v>
      </c>
      <c r="K28" s="42">
        <v>96.505802053014705</v>
      </c>
      <c r="L28" s="5"/>
      <c r="M28" s="10"/>
      <c r="O28" s="34"/>
    </row>
    <row r="29" spans="2:15">
      <c r="B29" s="12">
        <v>21</v>
      </c>
      <c r="C29" s="11" t="s">
        <v>2197</v>
      </c>
      <c r="D29" s="10">
        <v>1</v>
      </c>
      <c r="E29" s="10">
        <v>4</v>
      </c>
      <c r="F29" s="41">
        <v>6098235</v>
      </c>
      <c r="G29" s="41">
        <v>6098235</v>
      </c>
      <c r="H29" s="41">
        <v>112792.96999999999</v>
      </c>
      <c r="I29" s="41">
        <v>112792.96999999999</v>
      </c>
      <c r="J29" s="42">
        <v>1.8496002531880125</v>
      </c>
      <c r="K29" s="42">
        <v>100</v>
      </c>
      <c r="L29" s="5"/>
      <c r="M29" s="10"/>
      <c r="O29" s="34"/>
    </row>
    <row r="30" spans="2:15">
      <c r="B30" s="12">
        <v>22</v>
      </c>
      <c r="C30" s="11" t="s">
        <v>2196</v>
      </c>
      <c r="D30" s="10">
        <v>7</v>
      </c>
      <c r="E30" s="10">
        <v>20</v>
      </c>
      <c r="F30" s="41">
        <v>70818217</v>
      </c>
      <c r="G30" s="41">
        <v>70818217</v>
      </c>
      <c r="H30" s="41">
        <v>48690565.480000004</v>
      </c>
      <c r="I30" s="41">
        <v>24964411.080000006</v>
      </c>
      <c r="J30" s="42">
        <v>35.251397362913004</v>
      </c>
      <c r="K30" s="42">
        <v>51.271557095089229</v>
      </c>
      <c r="L30" s="5"/>
      <c r="M30" s="9"/>
      <c r="O30" s="34"/>
    </row>
    <row r="31" spans="2:15">
      <c r="B31" s="12">
        <v>35</v>
      </c>
      <c r="C31" s="11" t="s">
        <v>2195</v>
      </c>
      <c r="D31" s="10">
        <v>2</v>
      </c>
      <c r="E31" s="10">
        <v>20</v>
      </c>
      <c r="F31" s="41">
        <v>42581639</v>
      </c>
      <c r="G31" s="41">
        <v>43210398.099999994</v>
      </c>
      <c r="H31" s="41">
        <v>30689798.100000001</v>
      </c>
      <c r="I31" s="41">
        <v>19866802.860000003</v>
      </c>
      <c r="J31" s="42">
        <v>45.976903091758381</v>
      </c>
      <c r="K31" s="42">
        <v>64.734224693384363</v>
      </c>
      <c r="L31" s="5"/>
      <c r="M31" s="9"/>
      <c r="O31" s="34"/>
    </row>
    <row r="32" spans="2:15">
      <c r="B32" s="12">
        <v>36</v>
      </c>
      <c r="C32" s="11" t="s">
        <v>2194</v>
      </c>
      <c r="D32" s="10">
        <v>1</v>
      </c>
      <c r="E32" s="10">
        <v>3</v>
      </c>
      <c r="F32" s="41">
        <v>3518236</v>
      </c>
      <c r="G32" s="41">
        <v>3518236</v>
      </c>
      <c r="H32" s="41">
        <v>0</v>
      </c>
      <c r="I32" s="41">
        <v>0</v>
      </c>
      <c r="J32" s="42">
        <v>0</v>
      </c>
      <c r="K32" s="42" t="s">
        <v>2232</v>
      </c>
      <c r="L32" s="5"/>
      <c r="M32" s="9"/>
      <c r="O32" s="34"/>
    </row>
    <row r="33" spans="2:16">
      <c r="B33" s="12">
        <v>38</v>
      </c>
      <c r="C33" s="11" t="s">
        <v>2193</v>
      </c>
      <c r="D33" s="10">
        <v>2</v>
      </c>
      <c r="E33" s="10">
        <v>9</v>
      </c>
      <c r="F33" s="41">
        <v>5162370696</v>
      </c>
      <c r="G33" s="41">
        <v>5203200159</v>
      </c>
      <c r="H33" s="41">
        <v>3941003552</v>
      </c>
      <c r="I33" s="41">
        <v>3941003552</v>
      </c>
      <c r="J33" s="42">
        <v>75.741917119663896</v>
      </c>
      <c r="K33" s="42">
        <v>100</v>
      </c>
      <c r="L33" s="5"/>
      <c r="M33" s="9"/>
      <c r="O33" s="34"/>
    </row>
    <row r="34" spans="2:16">
      <c r="B34" s="12">
        <v>40</v>
      </c>
      <c r="C34" s="11" t="s">
        <v>2192</v>
      </c>
      <c r="D34" s="10">
        <v>1</v>
      </c>
      <c r="E34" s="10">
        <v>8</v>
      </c>
      <c r="F34" s="41">
        <v>204429778</v>
      </c>
      <c r="G34" s="41">
        <v>204429778</v>
      </c>
      <c r="H34" s="41">
        <v>83850342</v>
      </c>
      <c r="I34" s="41">
        <v>83850342</v>
      </c>
      <c r="J34" s="42">
        <v>41.016696696701402</v>
      </c>
      <c r="K34" s="42">
        <v>100</v>
      </c>
      <c r="L34" s="5"/>
      <c r="M34" s="9"/>
      <c r="O34" s="34"/>
    </row>
    <row r="35" spans="2:16">
      <c r="B35" s="12">
        <v>43</v>
      </c>
      <c r="C35" s="11" t="s">
        <v>2191</v>
      </c>
      <c r="D35" s="10">
        <v>1</v>
      </c>
      <c r="E35" s="10">
        <v>3</v>
      </c>
      <c r="F35" s="41">
        <v>9262907</v>
      </c>
      <c r="G35" s="41">
        <v>10523434.699999999</v>
      </c>
      <c r="H35" s="41">
        <v>8055513.4299999997</v>
      </c>
      <c r="I35" s="41">
        <v>5908471.8599999994</v>
      </c>
      <c r="J35" s="42">
        <v>56.145849985651545</v>
      </c>
      <c r="K35" s="42">
        <v>73.346930786508537</v>
      </c>
      <c r="L35" s="5"/>
      <c r="M35" s="9"/>
      <c r="O35" s="34"/>
    </row>
    <row r="36" spans="2:16">
      <c r="B36" s="12">
        <v>45</v>
      </c>
      <c r="C36" s="11" t="s">
        <v>2190</v>
      </c>
      <c r="D36" s="10">
        <v>3</v>
      </c>
      <c r="E36" s="10">
        <v>6</v>
      </c>
      <c r="F36" s="41">
        <v>220000</v>
      </c>
      <c r="G36" s="41">
        <v>220000</v>
      </c>
      <c r="H36" s="41">
        <v>0</v>
      </c>
      <c r="I36" s="41">
        <v>0</v>
      </c>
      <c r="J36" s="42">
        <v>0</v>
      </c>
      <c r="K36" s="42" t="s">
        <v>2232</v>
      </c>
      <c r="L36" s="5"/>
      <c r="M36" s="9"/>
      <c r="O36" s="34"/>
    </row>
    <row r="37" spans="2:16">
      <c r="B37" s="12">
        <v>47</v>
      </c>
      <c r="C37" s="11" t="s">
        <v>2189</v>
      </c>
      <c r="D37" s="10">
        <v>6</v>
      </c>
      <c r="E37" s="10">
        <v>14</v>
      </c>
      <c r="F37" s="41">
        <v>1010029931</v>
      </c>
      <c r="G37" s="41">
        <v>1002279894.5099999</v>
      </c>
      <c r="H37" s="41">
        <v>867665054.28999996</v>
      </c>
      <c r="I37" s="41">
        <v>724002231.1099999</v>
      </c>
      <c r="J37" s="42">
        <v>72.23553371425794</v>
      </c>
      <c r="K37" s="42">
        <v>83.442594297224787</v>
      </c>
      <c r="L37" s="5"/>
      <c r="M37" s="9"/>
      <c r="O37" s="34"/>
    </row>
    <row r="38" spans="2:16">
      <c r="B38" s="12">
        <v>48</v>
      </c>
      <c r="C38" s="11" t="s">
        <v>2188</v>
      </c>
      <c r="D38" s="10">
        <v>2</v>
      </c>
      <c r="E38" s="10">
        <v>5</v>
      </c>
      <c r="F38" s="41">
        <v>22072091.724305999</v>
      </c>
      <c r="G38" s="41">
        <v>28747683.880000003</v>
      </c>
      <c r="H38" s="41">
        <v>14770371.17</v>
      </c>
      <c r="I38" s="41">
        <v>14679911.42</v>
      </c>
      <c r="J38" s="42">
        <v>51.0646752666323</v>
      </c>
      <c r="K38" s="42">
        <v>99.387559398752742</v>
      </c>
      <c r="L38" s="5"/>
      <c r="M38" s="9"/>
      <c r="O38" s="34"/>
    </row>
    <row r="39" spans="2:16">
      <c r="B39" s="12">
        <v>49</v>
      </c>
      <c r="C39" s="11" t="s">
        <v>2187</v>
      </c>
      <c r="D39" s="10">
        <v>5</v>
      </c>
      <c r="E39" s="10">
        <v>20</v>
      </c>
      <c r="F39" s="41">
        <v>77386645.998480409</v>
      </c>
      <c r="G39" s="41">
        <v>77386646</v>
      </c>
      <c r="H39" s="41">
        <v>50166640.36999999</v>
      </c>
      <c r="I39" s="41">
        <v>37475756.260000005</v>
      </c>
      <c r="J39" s="42">
        <v>48.426644902015788</v>
      </c>
      <c r="K39" s="42">
        <v>74.702543330788345</v>
      </c>
      <c r="L39" s="5"/>
      <c r="M39" s="9"/>
      <c r="O39" s="34"/>
    </row>
    <row r="40" spans="2:16">
      <c r="B40" s="12">
        <v>50</v>
      </c>
      <c r="C40" s="11" t="s">
        <v>2186</v>
      </c>
      <c r="D40" s="10">
        <v>3</v>
      </c>
      <c r="E40" s="10">
        <v>10</v>
      </c>
      <c r="F40" s="41">
        <v>22677285518.000008</v>
      </c>
      <c r="G40" s="41">
        <v>20932600684.676521</v>
      </c>
      <c r="H40" s="41">
        <v>15365659480.822655</v>
      </c>
      <c r="I40" s="41">
        <v>14773928231.112202</v>
      </c>
      <c r="J40" s="40">
        <v>70.578560464908179</v>
      </c>
      <c r="K40" s="40">
        <v>96.149001932204911</v>
      </c>
      <c r="L40" s="5"/>
      <c r="M40" s="9"/>
      <c r="O40" s="34"/>
    </row>
    <row r="41" spans="2:16" ht="30">
      <c r="B41" s="12">
        <v>51</v>
      </c>
      <c r="C41" s="11" t="s">
        <v>2185</v>
      </c>
      <c r="D41" s="10">
        <v>2</v>
      </c>
      <c r="E41" s="10">
        <v>7</v>
      </c>
      <c r="F41" s="41">
        <v>600716213.99999928</v>
      </c>
      <c r="G41" s="41">
        <v>620725648.30999959</v>
      </c>
      <c r="H41" s="41">
        <v>443717267.93000013</v>
      </c>
      <c r="I41" s="41">
        <v>270818917.72000009</v>
      </c>
      <c r="J41" s="40">
        <v>43.629406720559601</v>
      </c>
      <c r="K41" s="40">
        <v>61.034117284505562</v>
      </c>
      <c r="L41" s="5"/>
      <c r="M41" s="9"/>
      <c r="O41" s="34"/>
    </row>
    <row r="42" spans="2:16">
      <c r="B42" s="12">
        <v>52</v>
      </c>
      <c r="C42" s="11" t="s">
        <v>2184</v>
      </c>
      <c r="D42" s="10">
        <v>1</v>
      </c>
      <c r="E42" s="10">
        <v>5</v>
      </c>
      <c r="F42" s="41">
        <v>11720000</v>
      </c>
      <c r="G42" s="41">
        <v>11720000</v>
      </c>
      <c r="H42" s="41">
        <v>995237</v>
      </c>
      <c r="I42" s="41">
        <v>995237</v>
      </c>
      <c r="J42" s="40">
        <v>8.4917832764505121</v>
      </c>
      <c r="K42" s="40">
        <v>100</v>
      </c>
      <c r="L42" s="5"/>
      <c r="M42" s="9"/>
      <c r="O42" s="34"/>
    </row>
    <row r="43" spans="2:16">
      <c r="B43" s="12">
        <v>53</v>
      </c>
      <c r="C43" s="11" t="s">
        <v>2183</v>
      </c>
      <c r="D43" s="10">
        <v>8</v>
      </c>
      <c r="E43" s="10">
        <v>23</v>
      </c>
      <c r="F43" s="41">
        <v>4407000</v>
      </c>
      <c r="G43" s="41">
        <v>4406999.9899999993</v>
      </c>
      <c r="H43" s="41">
        <v>2826527.5399999991</v>
      </c>
      <c r="I43" s="41">
        <v>199074</v>
      </c>
      <c r="J43" s="40">
        <v>4.5172226106585498</v>
      </c>
      <c r="K43" s="40">
        <v>7.0430589188598551</v>
      </c>
      <c r="L43" s="5"/>
      <c r="M43" s="9"/>
      <c r="O43" s="34"/>
    </row>
    <row r="44" spans="2:16" ht="4.5" customHeight="1" thickBot="1">
      <c r="B44" s="39"/>
      <c r="C44" s="38"/>
      <c r="D44" s="37"/>
      <c r="E44" s="37"/>
      <c r="F44" s="36"/>
      <c r="G44" s="36"/>
      <c r="H44" s="36"/>
      <c r="I44" s="36"/>
      <c r="J44" s="35"/>
      <c r="K44" s="35"/>
      <c r="L44" s="5"/>
      <c r="M44" s="34"/>
      <c r="N44" s="34"/>
      <c r="O44" s="34"/>
    </row>
    <row r="45" spans="2:16" ht="32.25" customHeight="1" thickTop="1">
      <c r="B45" s="132" t="s">
        <v>2231</v>
      </c>
      <c r="C45" s="132"/>
      <c r="D45" s="132"/>
      <c r="E45" s="132"/>
      <c r="F45" s="132"/>
      <c r="G45" s="132"/>
      <c r="H45" s="132"/>
      <c r="I45" s="132"/>
      <c r="J45" s="132"/>
      <c r="K45" s="132"/>
    </row>
    <row r="46" spans="2:16" ht="15" customHeight="1">
      <c r="B46" s="33" t="s">
        <v>2230</v>
      </c>
      <c r="D46" s="2"/>
      <c r="F46" s="3"/>
      <c r="O46" s="32"/>
    </row>
    <row r="47" spans="2:16">
      <c r="B47" s="33" t="s">
        <v>2229</v>
      </c>
      <c r="D47" s="2"/>
    </row>
    <row r="48" spans="2:16">
      <c r="D48" s="2"/>
      <c r="P48" s="32"/>
    </row>
    <row r="49" spans="4:20" s="29" customFormat="1" ht="14.25" hidden="1" customHeight="1">
      <c r="D49" s="31"/>
      <c r="F49" s="29">
        <v>210362</v>
      </c>
      <c r="G49" s="29">
        <v>210362</v>
      </c>
      <c r="H49" s="29">
        <v>188702</v>
      </c>
      <c r="I49" s="29">
        <v>127500</v>
      </c>
      <c r="K49" s="29">
        <v>0</v>
      </c>
      <c r="M49" s="28"/>
      <c r="N49" s="28"/>
      <c r="O49" s="28"/>
      <c r="P49" s="28"/>
      <c r="Q49" s="30"/>
      <c r="R49" s="30"/>
      <c r="S49" s="30"/>
      <c r="T49" s="30"/>
    </row>
    <row r="50" spans="4:20">
      <c r="D50" s="2"/>
    </row>
    <row r="51" spans="4:20">
      <c r="D51" s="2"/>
    </row>
    <row r="52" spans="4:20">
      <c r="D52" s="2"/>
    </row>
    <row r="53" spans="4:20">
      <c r="D53" s="2"/>
    </row>
    <row r="54" spans="4:20">
      <c r="D54" s="2"/>
    </row>
    <row r="55" spans="4:20">
      <c r="D55" s="2"/>
    </row>
    <row r="56" spans="4:20">
      <c r="D56" s="2"/>
    </row>
    <row r="57" spans="4:20">
      <c r="D57" s="2"/>
    </row>
    <row r="58" spans="4:20">
      <c r="D58" s="2"/>
    </row>
    <row r="59" spans="4:20">
      <c r="D59" s="2"/>
    </row>
    <row r="60" spans="4:20">
      <c r="D60" s="2"/>
    </row>
    <row r="61" spans="4:20">
      <c r="D61" s="2"/>
    </row>
    <row r="62" spans="4:20">
      <c r="D62" s="2"/>
    </row>
    <row r="63" spans="4:20">
      <c r="D63" s="2"/>
    </row>
    <row r="64" spans="4:20">
      <c r="D64" s="2"/>
    </row>
    <row r="65" spans="4:4">
      <c r="D65" s="2"/>
    </row>
    <row r="66" spans="4:4">
      <c r="D66" s="2"/>
    </row>
    <row r="67" spans="4:4">
      <c r="D67" s="2"/>
    </row>
    <row r="68" spans="4:4">
      <c r="D68" s="2"/>
    </row>
    <row r="69" spans="4:4">
      <c r="D69" s="2"/>
    </row>
    <row r="70" spans="4:4">
      <c r="D70" s="2"/>
    </row>
    <row r="71" spans="4:4">
      <c r="D71" s="2"/>
    </row>
    <row r="72" spans="4:4">
      <c r="D72" s="2"/>
    </row>
    <row r="73" spans="4:4">
      <c r="D73" s="2"/>
    </row>
    <row r="74" spans="4:4">
      <c r="D74" s="2"/>
    </row>
    <row r="75" spans="4:4">
      <c r="D75" s="2"/>
    </row>
    <row r="76" spans="4:4">
      <c r="D76" s="2"/>
    </row>
    <row r="77" spans="4:4">
      <c r="D77" s="2"/>
    </row>
    <row r="78" spans="4:4">
      <c r="D78" s="2"/>
    </row>
    <row r="79" spans="4:4">
      <c r="D79" s="2"/>
    </row>
    <row r="80" spans="4:4">
      <c r="D80" s="2"/>
    </row>
    <row r="81" spans="4:4">
      <c r="D81" s="2"/>
    </row>
    <row r="82" spans="4:4">
      <c r="D82" s="2"/>
    </row>
    <row r="83" spans="4:4">
      <c r="D83" s="2"/>
    </row>
    <row r="84" spans="4:4">
      <c r="D84" s="2"/>
    </row>
  </sheetData>
  <mergeCells count="14">
    <mergeCell ref="B45:K45"/>
    <mergeCell ref="A1:D1"/>
    <mergeCell ref="B3:K3"/>
    <mergeCell ref="B4:K4"/>
    <mergeCell ref="B5:C8"/>
    <mergeCell ref="D5:D8"/>
    <mergeCell ref="E5:E8"/>
    <mergeCell ref="F5:K5"/>
    <mergeCell ref="F6:F7"/>
    <mergeCell ref="G6:G7"/>
    <mergeCell ref="H6:H7"/>
    <mergeCell ref="I6:I7"/>
    <mergeCell ref="J6:K6"/>
    <mergeCell ref="B11:C11"/>
  </mergeCells>
  <pageMargins left="0.70866141732283472" right="0.70866141732283472" top="0.74803149606299213" bottom="0.74803149606299213" header="0.31496062992125984" footer="0.31496062992125984"/>
  <pageSetup scale="5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418</v>
      </c>
      <c r="D4" s="213" t="s">
        <v>417</v>
      </c>
      <c r="E4" s="213"/>
      <c r="F4" s="213"/>
      <c r="G4" s="213"/>
      <c r="H4" s="214"/>
      <c r="J4" s="215" t="s">
        <v>6</v>
      </c>
      <c r="K4" s="213"/>
      <c r="L4" s="71" t="s">
        <v>431</v>
      </c>
      <c r="M4" s="216" t="s">
        <v>430</v>
      </c>
      <c r="N4" s="216"/>
      <c r="O4" s="216"/>
      <c r="P4" s="216"/>
      <c r="Q4" s="217"/>
      <c r="R4" s="72"/>
      <c r="S4" s="218" t="s">
        <v>2256</v>
      </c>
      <c r="T4" s="219"/>
      <c r="U4" s="219"/>
      <c r="V4" s="210" t="s">
        <v>420</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422</v>
      </c>
      <c r="D6" s="209" t="s">
        <v>429</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428</v>
      </c>
      <c r="K8" s="77" t="s">
        <v>427</v>
      </c>
      <c r="L8" s="77" t="s">
        <v>426</v>
      </c>
      <c r="M8" s="77" t="s">
        <v>425</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424</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410</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423</v>
      </c>
      <c r="C21" s="207"/>
      <c r="D21" s="207"/>
      <c r="E21" s="207"/>
      <c r="F21" s="207"/>
      <c r="G21" s="207"/>
      <c r="H21" s="207"/>
      <c r="I21" s="207"/>
      <c r="J21" s="207"/>
      <c r="K21" s="207"/>
      <c r="L21" s="207"/>
      <c r="M21" s="208" t="s">
        <v>422</v>
      </c>
      <c r="N21" s="208"/>
      <c r="O21" s="208" t="s">
        <v>48</v>
      </c>
      <c r="P21" s="208"/>
      <c r="Q21" s="208" t="s">
        <v>84</v>
      </c>
      <c r="R21" s="208"/>
      <c r="S21" s="82" t="s">
        <v>338</v>
      </c>
      <c r="T21" s="82" t="s">
        <v>83</v>
      </c>
      <c r="U21" s="82" t="s">
        <v>83</v>
      </c>
      <c r="V21" s="82" t="str">
        <f>+IF(ISERR(U21/T21*100),"N/A",ROUND(U21/T21*100,2))</f>
        <v>N/A</v>
      </c>
      <c r="W21" s="83" t="str">
        <f>+IF(ISERR(U21/S21*100),"N/A",ROUND(U21/S21*100,2))</f>
        <v>N/A</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421</v>
      </c>
      <c r="F25" s="88"/>
      <c r="G25" s="88"/>
      <c r="H25" s="89"/>
      <c r="I25" s="89"/>
      <c r="J25" s="89"/>
      <c r="K25" s="89"/>
      <c r="L25" s="89"/>
      <c r="M25" s="89"/>
      <c r="N25" s="89"/>
      <c r="O25" s="89"/>
      <c r="P25" s="90"/>
      <c r="Q25" s="90"/>
      <c r="R25" s="91" t="s">
        <v>420</v>
      </c>
      <c r="S25" s="91" t="s">
        <v>10</v>
      </c>
      <c r="T25" s="90"/>
      <c r="U25" s="91" t="s">
        <v>419</v>
      </c>
      <c r="V25" s="90"/>
      <c r="W25" s="92">
        <f>+IF(ISERR(U25/R25*100),"N/A",ROUND(U25/R25*100,2))</f>
        <v>98.53</v>
      </c>
    </row>
    <row r="26" spans="2:27" ht="26.25" customHeight="1" thickBot="1">
      <c r="B26" s="193" t="s">
        <v>70</v>
      </c>
      <c r="C26" s="194"/>
      <c r="D26" s="194"/>
      <c r="E26" s="93" t="s">
        <v>421</v>
      </c>
      <c r="F26" s="93"/>
      <c r="G26" s="93"/>
      <c r="H26" s="94"/>
      <c r="I26" s="94"/>
      <c r="J26" s="94"/>
      <c r="K26" s="94"/>
      <c r="L26" s="94"/>
      <c r="M26" s="94"/>
      <c r="N26" s="94"/>
      <c r="O26" s="94"/>
      <c r="P26" s="95"/>
      <c r="Q26" s="95"/>
      <c r="R26" s="96" t="s">
        <v>420</v>
      </c>
      <c r="S26" s="96" t="s">
        <v>419</v>
      </c>
      <c r="T26" s="96">
        <f>+IF(ISERR(S26/R26*100),"N/A",ROUND(S26/R26*100,2))</f>
        <v>98.53</v>
      </c>
      <c r="U26" s="96" t="s">
        <v>419</v>
      </c>
      <c r="V26" s="96">
        <f>+IF(ISERR(U26/S26*100),"N/A",ROUND(U26/S26*100,2))</f>
        <v>100</v>
      </c>
      <c r="W26" s="97">
        <f>+IF(ISERR(U26/R26*100),"N/A",ROUND(U26/R26*100,2))</f>
        <v>98.53</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2497</v>
      </c>
      <c r="C28" s="199"/>
      <c r="D28" s="199"/>
      <c r="E28" s="199"/>
      <c r="F28" s="199"/>
      <c r="G28" s="199"/>
      <c r="H28" s="199"/>
      <c r="I28" s="199"/>
      <c r="J28" s="199"/>
      <c r="K28" s="199"/>
      <c r="L28" s="199"/>
      <c r="M28" s="199"/>
      <c r="N28" s="199"/>
      <c r="O28" s="199"/>
      <c r="P28" s="199"/>
      <c r="Q28" s="199"/>
      <c r="R28" s="199"/>
      <c r="S28" s="199"/>
      <c r="T28" s="199"/>
      <c r="U28" s="199"/>
      <c r="V28" s="199"/>
      <c r="W28" s="200"/>
    </row>
    <row r="29" spans="2:27" ht="48.7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2498</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2499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53"/>
    <pageSetUpPr fitToPage="1"/>
  </sheetPr>
  <dimension ref="A1:AA38"/>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463</v>
      </c>
      <c r="D4" s="213" t="s">
        <v>462</v>
      </c>
      <c r="E4" s="213"/>
      <c r="F4" s="213"/>
      <c r="G4" s="213"/>
      <c r="H4" s="214"/>
      <c r="J4" s="215" t="s">
        <v>6</v>
      </c>
      <c r="K4" s="213"/>
      <c r="L4" s="71" t="s">
        <v>461</v>
      </c>
      <c r="M4" s="216" t="s">
        <v>460</v>
      </c>
      <c r="N4" s="216"/>
      <c r="O4" s="216"/>
      <c r="P4" s="216"/>
      <c r="Q4" s="217"/>
      <c r="R4" s="72"/>
      <c r="S4" s="218" t="s">
        <v>2256</v>
      </c>
      <c r="T4" s="219"/>
      <c r="U4" s="219"/>
      <c r="V4" s="210" t="s">
        <v>459</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442</v>
      </c>
      <c r="D6" s="209" t="s">
        <v>458</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446</v>
      </c>
      <c r="D7" s="212" t="s">
        <v>457</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456</v>
      </c>
      <c r="K8" s="77" t="s">
        <v>455</v>
      </c>
      <c r="L8" s="77" t="s">
        <v>454</v>
      </c>
      <c r="M8" s="77" t="s">
        <v>453</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452</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451</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450</v>
      </c>
      <c r="C21" s="207"/>
      <c r="D21" s="207"/>
      <c r="E21" s="207"/>
      <c r="F21" s="207"/>
      <c r="G21" s="207"/>
      <c r="H21" s="207"/>
      <c r="I21" s="207"/>
      <c r="J21" s="207"/>
      <c r="K21" s="207"/>
      <c r="L21" s="207"/>
      <c r="M21" s="208" t="s">
        <v>446</v>
      </c>
      <c r="N21" s="208"/>
      <c r="O21" s="208" t="s">
        <v>48</v>
      </c>
      <c r="P21" s="208"/>
      <c r="Q21" s="208" t="s">
        <v>49</v>
      </c>
      <c r="R21" s="208"/>
      <c r="S21" s="82" t="s">
        <v>449</v>
      </c>
      <c r="T21" s="82" t="s">
        <v>449</v>
      </c>
      <c r="U21" s="82" t="s">
        <v>448</v>
      </c>
      <c r="V21" s="82">
        <f>+IF(ISERR(U21/T21*100),"N/A",ROUND(U21/T21*100,2))</f>
        <v>100.77</v>
      </c>
      <c r="W21" s="83">
        <f>+IF(ISERR(U21/S21*100),"N/A",ROUND(U21/S21*100,2))</f>
        <v>100.77</v>
      </c>
    </row>
    <row r="22" spans="2:27" ht="56.25" customHeight="1">
      <c r="B22" s="175" t="s">
        <v>447</v>
      </c>
      <c r="C22" s="207"/>
      <c r="D22" s="207"/>
      <c r="E22" s="207"/>
      <c r="F22" s="207"/>
      <c r="G22" s="207"/>
      <c r="H22" s="207"/>
      <c r="I22" s="207"/>
      <c r="J22" s="207"/>
      <c r="K22" s="207"/>
      <c r="L22" s="207"/>
      <c r="M22" s="208" t="s">
        <v>446</v>
      </c>
      <c r="N22" s="208"/>
      <c r="O22" s="208" t="s">
        <v>48</v>
      </c>
      <c r="P22" s="208"/>
      <c r="Q22" s="208" t="s">
        <v>66</v>
      </c>
      <c r="R22" s="208"/>
      <c r="S22" s="82" t="s">
        <v>265</v>
      </c>
      <c r="T22" s="82" t="s">
        <v>83</v>
      </c>
      <c r="U22" s="82" t="s">
        <v>83</v>
      </c>
      <c r="V22" s="82" t="str">
        <f>+IF(ISERR(U22/T22*100),"N/A",ROUND(U22/T22*100,2))</f>
        <v>N/A</v>
      </c>
      <c r="W22" s="83" t="str">
        <f>+IF(ISERR(U22/S22*100),"N/A",ROUND(U22/S22*100,2))</f>
        <v>N/A</v>
      </c>
    </row>
    <row r="23" spans="2:27" ht="56.25" customHeight="1">
      <c r="B23" s="175" t="s">
        <v>445</v>
      </c>
      <c r="C23" s="207"/>
      <c r="D23" s="207"/>
      <c r="E23" s="207"/>
      <c r="F23" s="207"/>
      <c r="G23" s="207"/>
      <c r="H23" s="207"/>
      <c r="I23" s="207"/>
      <c r="J23" s="207"/>
      <c r="K23" s="207"/>
      <c r="L23" s="207"/>
      <c r="M23" s="208" t="s">
        <v>442</v>
      </c>
      <c r="N23" s="208"/>
      <c r="O23" s="208" t="s">
        <v>48</v>
      </c>
      <c r="P23" s="208"/>
      <c r="Q23" s="208" t="s">
        <v>49</v>
      </c>
      <c r="R23" s="208"/>
      <c r="S23" s="82" t="s">
        <v>50</v>
      </c>
      <c r="T23" s="82" t="s">
        <v>444</v>
      </c>
      <c r="U23" s="82" t="s">
        <v>307</v>
      </c>
      <c r="V23" s="82">
        <f>+IF(ISERR(U23/T23*100),"N/A",ROUND(U23/T23*100,2))</f>
        <v>121.43</v>
      </c>
      <c r="W23" s="83">
        <f>+IF(ISERR(U23/S23*100),"N/A",ROUND(U23/S23*100,2))</f>
        <v>34</v>
      </c>
    </row>
    <row r="24" spans="2:27" ht="56.25" customHeight="1" thickBot="1">
      <c r="B24" s="175" t="s">
        <v>443</v>
      </c>
      <c r="C24" s="207"/>
      <c r="D24" s="207"/>
      <c r="E24" s="207"/>
      <c r="F24" s="207"/>
      <c r="G24" s="207"/>
      <c r="H24" s="207"/>
      <c r="I24" s="207"/>
      <c r="J24" s="207"/>
      <c r="K24" s="207"/>
      <c r="L24" s="207"/>
      <c r="M24" s="208" t="s">
        <v>442</v>
      </c>
      <c r="N24" s="208"/>
      <c r="O24" s="208" t="s">
        <v>48</v>
      </c>
      <c r="P24" s="208"/>
      <c r="Q24" s="208" t="s">
        <v>49</v>
      </c>
      <c r="R24" s="208"/>
      <c r="S24" s="82" t="s">
        <v>50</v>
      </c>
      <c r="T24" s="82" t="s">
        <v>354</v>
      </c>
      <c r="U24" s="82" t="s">
        <v>441</v>
      </c>
      <c r="V24" s="82">
        <f>+IF(ISERR(U24/T24*100),"N/A",ROUND(U24/T24*100,2))</f>
        <v>43.2</v>
      </c>
      <c r="W24" s="83">
        <f>+IF(ISERR(U24/S24*100),"N/A",ROUND(U24/S24*100,2))</f>
        <v>10.8</v>
      </c>
    </row>
    <row r="25" spans="2:27" ht="21.75" customHeight="1" thickTop="1" thickBot="1">
      <c r="B25" s="69" t="s">
        <v>61</v>
      </c>
      <c r="C25" s="58"/>
      <c r="D25" s="58"/>
      <c r="E25" s="58"/>
      <c r="F25" s="58"/>
      <c r="G25" s="58"/>
      <c r="H25" s="59"/>
      <c r="I25" s="59"/>
      <c r="J25" s="59"/>
      <c r="K25" s="59"/>
      <c r="L25" s="59"/>
      <c r="M25" s="59"/>
      <c r="N25" s="59"/>
      <c r="O25" s="59"/>
      <c r="P25" s="59"/>
      <c r="Q25" s="59"/>
      <c r="R25" s="59"/>
      <c r="S25" s="59"/>
      <c r="T25" s="59"/>
      <c r="U25" s="59"/>
      <c r="V25" s="59"/>
      <c r="W25" s="60"/>
      <c r="X25" s="62"/>
    </row>
    <row r="26" spans="2:27" ht="29.25" customHeight="1" thickTop="1" thickBot="1">
      <c r="B26" s="185" t="s">
        <v>2160</v>
      </c>
      <c r="C26" s="186"/>
      <c r="D26" s="186"/>
      <c r="E26" s="186"/>
      <c r="F26" s="186"/>
      <c r="G26" s="186"/>
      <c r="H26" s="186"/>
      <c r="I26" s="186"/>
      <c r="J26" s="186"/>
      <c r="K26" s="186"/>
      <c r="L26" s="186"/>
      <c r="M26" s="186"/>
      <c r="N26" s="186"/>
      <c r="O26" s="186"/>
      <c r="P26" s="186"/>
      <c r="Q26" s="187"/>
      <c r="R26" s="84" t="s">
        <v>41</v>
      </c>
      <c r="S26" s="162" t="s">
        <v>42</v>
      </c>
      <c r="T26" s="162"/>
      <c r="U26" s="85" t="s">
        <v>62</v>
      </c>
      <c r="V26" s="161" t="s">
        <v>63</v>
      </c>
      <c r="W26" s="163"/>
    </row>
    <row r="27" spans="2:27" ht="30.75" customHeight="1" thickBot="1">
      <c r="B27" s="188"/>
      <c r="C27" s="189"/>
      <c r="D27" s="189"/>
      <c r="E27" s="189"/>
      <c r="F27" s="189"/>
      <c r="G27" s="189"/>
      <c r="H27" s="189"/>
      <c r="I27" s="189"/>
      <c r="J27" s="189"/>
      <c r="K27" s="189"/>
      <c r="L27" s="189"/>
      <c r="M27" s="189"/>
      <c r="N27" s="189"/>
      <c r="O27" s="189"/>
      <c r="P27" s="189"/>
      <c r="Q27" s="190"/>
      <c r="R27" s="86" t="s">
        <v>64</v>
      </c>
      <c r="S27" s="86" t="s">
        <v>64</v>
      </c>
      <c r="T27" s="86" t="s">
        <v>48</v>
      </c>
      <c r="U27" s="86" t="s">
        <v>64</v>
      </c>
      <c r="V27" s="86" t="s">
        <v>65</v>
      </c>
      <c r="W27" s="87" t="s">
        <v>66</v>
      </c>
      <c r="Y27" s="62"/>
    </row>
    <row r="28" spans="2:27" ht="23.25" customHeight="1" thickBot="1">
      <c r="B28" s="191" t="s">
        <v>67</v>
      </c>
      <c r="C28" s="192"/>
      <c r="D28" s="192"/>
      <c r="E28" s="88" t="s">
        <v>439</v>
      </c>
      <c r="F28" s="88"/>
      <c r="G28" s="88"/>
      <c r="H28" s="89"/>
      <c r="I28" s="89"/>
      <c r="J28" s="89"/>
      <c r="K28" s="89"/>
      <c r="L28" s="89"/>
      <c r="M28" s="89"/>
      <c r="N28" s="89"/>
      <c r="O28" s="89"/>
      <c r="P28" s="90"/>
      <c r="Q28" s="90"/>
      <c r="R28" s="91" t="s">
        <v>440</v>
      </c>
      <c r="S28" s="91" t="s">
        <v>10</v>
      </c>
      <c r="T28" s="90"/>
      <c r="U28" s="91" t="s">
        <v>436</v>
      </c>
      <c r="V28" s="90"/>
      <c r="W28" s="92">
        <f>+IF(ISERR(U28/R28*100),"N/A",ROUND(U28/R28*100,2))</f>
        <v>77.97</v>
      </c>
    </row>
    <row r="29" spans="2:27" ht="26.25" customHeight="1">
      <c r="B29" s="193" t="s">
        <v>70</v>
      </c>
      <c r="C29" s="194"/>
      <c r="D29" s="194"/>
      <c r="E29" s="93" t="s">
        <v>439</v>
      </c>
      <c r="F29" s="93"/>
      <c r="G29" s="93"/>
      <c r="H29" s="94"/>
      <c r="I29" s="94"/>
      <c r="J29" s="94"/>
      <c r="K29" s="94"/>
      <c r="L29" s="94"/>
      <c r="M29" s="94"/>
      <c r="N29" s="94"/>
      <c r="O29" s="94"/>
      <c r="P29" s="95"/>
      <c r="Q29" s="95"/>
      <c r="R29" s="96" t="s">
        <v>438</v>
      </c>
      <c r="S29" s="96" t="s">
        <v>437</v>
      </c>
      <c r="T29" s="96">
        <f>+IF(ISERR(S29/R29*100),"N/A",ROUND(S29/R29*100,2))</f>
        <v>78.7</v>
      </c>
      <c r="U29" s="96" t="s">
        <v>436</v>
      </c>
      <c r="V29" s="96">
        <f>+IF(ISERR(U29/S29*100),"N/A",ROUND(U29/S29*100,2))</f>
        <v>97.5</v>
      </c>
      <c r="W29" s="97">
        <f>+IF(ISERR(U29/R29*100),"N/A",ROUND(U29/R29*100,2))</f>
        <v>76.73</v>
      </c>
    </row>
    <row r="30" spans="2:27" ht="23.25" customHeight="1" thickBot="1">
      <c r="B30" s="191" t="s">
        <v>67</v>
      </c>
      <c r="C30" s="192"/>
      <c r="D30" s="192"/>
      <c r="E30" s="88" t="s">
        <v>434</v>
      </c>
      <c r="F30" s="88"/>
      <c r="G30" s="88"/>
      <c r="H30" s="89"/>
      <c r="I30" s="89"/>
      <c r="J30" s="89"/>
      <c r="K30" s="89"/>
      <c r="L30" s="89"/>
      <c r="M30" s="89"/>
      <c r="N30" s="89"/>
      <c r="O30" s="89"/>
      <c r="P30" s="90"/>
      <c r="Q30" s="90"/>
      <c r="R30" s="91" t="s">
        <v>435</v>
      </c>
      <c r="S30" s="91" t="s">
        <v>10</v>
      </c>
      <c r="T30" s="90"/>
      <c r="U30" s="91" t="s">
        <v>432</v>
      </c>
      <c r="V30" s="90"/>
      <c r="W30" s="92">
        <f>+IF(ISERR(U30/R30*100),"N/A",ROUND(U30/R30*100,2))</f>
        <v>3097.16</v>
      </c>
    </row>
    <row r="31" spans="2:27" ht="26.25" customHeight="1" thickBot="1">
      <c r="B31" s="193" t="s">
        <v>70</v>
      </c>
      <c r="C31" s="194"/>
      <c r="D31" s="194"/>
      <c r="E31" s="93" t="s">
        <v>434</v>
      </c>
      <c r="F31" s="93"/>
      <c r="G31" s="93"/>
      <c r="H31" s="94"/>
      <c r="I31" s="94"/>
      <c r="J31" s="94"/>
      <c r="K31" s="94"/>
      <c r="L31" s="94"/>
      <c r="M31" s="94"/>
      <c r="N31" s="94"/>
      <c r="O31" s="94"/>
      <c r="P31" s="95"/>
      <c r="Q31" s="95"/>
      <c r="R31" s="96" t="s">
        <v>433</v>
      </c>
      <c r="S31" s="96" t="s">
        <v>432</v>
      </c>
      <c r="T31" s="96">
        <f>+IF(ISERR(S31/R31*100),"N/A",ROUND(S31/R31*100,2))</f>
        <v>98.84</v>
      </c>
      <c r="U31" s="96" t="s">
        <v>432</v>
      </c>
      <c r="V31" s="96">
        <f>+IF(ISERR(U31/S31*100),"N/A",ROUND(U31/S31*100,2))</f>
        <v>100</v>
      </c>
      <c r="W31" s="97">
        <f>+IF(ISERR(U31/R31*100),"N/A",ROUND(U31/R31*100,2))</f>
        <v>98.84</v>
      </c>
    </row>
    <row r="32" spans="2:27" ht="22.5" customHeight="1" thickTop="1" thickBot="1">
      <c r="B32" s="69" t="s">
        <v>72</v>
      </c>
      <c r="C32" s="58"/>
      <c r="D32" s="58"/>
      <c r="E32" s="58"/>
      <c r="F32" s="58"/>
      <c r="G32" s="58"/>
      <c r="H32" s="59"/>
      <c r="I32" s="59"/>
      <c r="J32" s="59"/>
      <c r="K32" s="59"/>
      <c r="L32" s="59"/>
      <c r="M32" s="59"/>
      <c r="N32" s="59"/>
      <c r="O32" s="59"/>
      <c r="P32" s="59"/>
      <c r="Q32" s="59"/>
      <c r="R32" s="59"/>
      <c r="S32" s="59"/>
      <c r="T32" s="59"/>
      <c r="U32" s="59"/>
      <c r="V32" s="59"/>
      <c r="W32" s="60"/>
    </row>
    <row r="33" spans="2:23" ht="37.5" customHeight="1" thickTop="1">
      <c r="B33" s="198" t="s">
        <v>2494</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36.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2495</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18.5"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row r="37" spans="2:23" ht="37.5" customHeight="1" thickTop="1">
      <c r="B37" s="198" t="s">
        <v>2496</v>
      </c>
      <c r="C37" s="199"/>
      <c r="D37" s="199"/>
      <c r="E37" s="199"/>
      <c r="F37" s="199"/>
      <c r="G37" s="199"/>
      <c r="H37" s="199"/>
      <c r="I37" s="199"/>
      <c r="J37" s="199"/>
      <c r="K37" s="199"/>
      <c r="L37" s="199"/>
      <c r="M37" s="199"/>
      <c r="N37" s="199"/>
      <c r="O37" s="199"/>
      <c r="P37" s="199"/>
      <c r="Q37" s="199"/>
      <c r="R37" s="199"/>
      <c r="S37" s="199"/>
      <c r="T37" s="199"/>
      <c r="U37" s="199"/>
      <c r="V37" s="199"/>
      <c r="W37" s="200"/>
    </row>
    <row r="38" spans="2:23" ht="146.25" customHeight="1" thickBot="1">
      <c r="B38" s="204"/>
      <c r="C38" s="205"/>
      <c r="D38" s="205"/>
      <c r="E38" s="205"/>
      <c r="F38" s="205"/>
      <c r="G38" s="205"/>
      <c r="H38" s="205"/>
      <c r="I38" s="205"/>
      <c r="J38" s="205"/>
      <c r="K38" s="205"/>
      <c r="L38" s="205"/>
      <c r="M38" s="205"/>
      <c r="N38" s="205"/>
      <c r="O38" s="205"/>
      <c r="P38" s="205"/>
      <c r="Q38" s="205"/>
      <c r="R38" s="205"/>
      <c r="S38" s="205"/>
      <c r="T38" s="205"/>
      <c r="U38" s="205"/>
      <c r="V38" s="205"/>
      <c r="W38" s="206"/>
    </row>
  </sheetData>
  <mergeCells count="6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S26:T26"/>
    <mergeCell ref="B35:W36"/>
    <mergeCell ref="B37:W38"/>
    <mergeCell ref="V26:W26"/>
    <mergeCell ref="B28:D28"/>
    <mergeCell ref="B29:D29"/>
    <mergeCell ref="B30:D30"/>
    <mergeCell ref="B31:D31"/>
    <mergeCell ref="B33:W34"/>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4" min="1" max="2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indexed="53"/>
    <pageSetUpPr fitToPage="1"/>
  </sheetPr>
  <dimension ref="A1:AA34"/>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463</v>
      </c>
      <c r="D4" s="213" t="s">
        <v>462</v>
      </c>
      <c r="E4" s="213"/>
      <c r="F4" s="213"/>
      <c r="G4" s="213"/>
      <c r="H4" s="214"/>
      <c r="J4" s="215" t="s">
        <v>6</v>
      </c>
      <c r="K4" s="213"/>
      <c r="L4" s="71" t="s">
        <v>482</v>
      </c>
      <c r="M4" s="216" t="s">
        <v>481</v>
      </c>
      <c r="N4" s="216"/>
      <c r="O4" s="216"/>
      <c r="P4" s="216"/>
      <c r="Q4" s="217"/>
      <c r="R4" s="72"/>
      <c r="S4" s="218" t="s">
        <v>2256</v>
      </c>
      <c r="T4" s="219"/>
      <c r="U4" s="219"/>
      <c r="V4" s="210" t="s">
        <v>480</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446</v>
      </c>
      <c r="D6" s="209" t="s">
        <v>457</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479</v>
      </c>
      <c r="K8" s="77" t="s">
        <v>412</v>
      </c>
      <c r="L8" s="77" t="s">
        <v>478</v>
      </c>
      <c r="M8" s="77" t="s">
        <v>477</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476</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475</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474</v>
      </c>
      <c r="C21" s="207"/>
      <c r="D21" s="207"/>
      <c r="E21" s="207"/>
      <c r="F21" s="207"/>
      <c r="G21" s="207"/>
      <c r="H21" s="207"/>
      <c r="I21" s="207"/>
      <c r="J21" s="207"/>
      <c r="K21" s="207"/>
      <c r="L21" s="207"/>
      <c r="M21" s="208" t="s">
        <v>446</v>
      </c>
      <c r="N21" s="208"/>
      <c r="O21" s="208" t="s">
        <v>48</v>
      </c>
      <c r="P21" s="208"/>
      <c r="Q21" s="208" t="s">
        <v>49</v>
      </c>
      <c r="R21" s="208"/>
      <c r="S21" s="82" t="s">
        <v>50</v>
      </c>
      <c r="T21" s="82" t="s">
        <v>473</v>
      </c>
      <c r="U21" s="82" t="s">
        <v>472</v>
      </c>
      <c r="V21" s="82">
        <f>+IF(ISERR(U21/T21*100),"N/A",ROUND(U21/T21*100,2))</f>
        <v>316.67</v>
      </c>
      <c r="W21" s="83">
        <f>+IF(ISERR(U21/S21*100),"N/A",ROUND(U21/S21*100,2))</f>
        <v>95</v>
      </c>
    </row>
    <row r="22" spans="2:27" ht="56.25" customHeight="1" thickBot="1">
      <c r="B22" s="175" t="s">
        <v>471</v>
      </c>
      <c r="C22" s="207"/>
      <c r="D22" s="207"/>
      <c r="E22" s="207"/>
      <c r="F22" s="207"/>
      <c r="G22" s="207"/>
      <c r="H22" s="207"/>
      <c r="I22" s="207"/>
      <c r="J22" s="207"/>
      <c r="K22" s="207"/>
      <c r="L22" s="207"/>
      <c r="M22" s="208" t="s">
        <v>446</v>
      </c>
      <c r="N22" s="208"/>
      <c r="O22" s="208" t="s">
        <v>48</v>
      </c>
      <c r="P22" s="208"/>
      <c r="Q22" s="208" t="s">
        <v>49</v>
      </c>
      <c r="R22" s="208"/>
      <c r="S22" s="82" t="s">
        <v>470</v>
      </c>
      <c r="T22" s="82" t="s">
        <v>469</v>
      </c>
      <c r="U22" s="82" t="s">
        <v>468</v>
      </c>
      <c r="V22" s="82">
        <f>+IF(ISERR(U22/T22*100),"N/A",ROUND(U22/T22*100,2))</f>
        <v>97.07</v>
      </c>
      <c r="W22" s="83">
        <f>+IF(ISERR(U22/S22*100),"N/A",ROUND(U22/S22*100,2))</f>
        <v>97.9</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439</v>
      </c>
      <c r="F26" s="88"/>
      <c r="G26" s="88"/>
      <c r="H26" s="89"/>
      <c r="I26" s="89"/>
      <c r="J26" s="89"/>
      <c r="K26" s="89"/>
      <c r="L26" s="89"/>
      <c r="M26" s="89"/>
      <c r="N26" s="89"/>
      <c r="O26" s="89"/>
      <c r="P26" s="90"/>
      <c r="Q26" s="90"/>
      <c r="R26" s="91" t="s">
        <v>467</v>
      </c>
      <c r="S26" s="91" t="s">
        <v>10</v>
      </c>
      <c r="T26" s="90"/>
      <c r="U26" s="91" t="s">
        <v>464</v>
      </c>
      <c r="V26" s="90"/>
      <c r="W26" s="92">
        <f>+IF(ISERR(U26/R26*100),"N/A",ROUND(U26/R26*100,2))</f>
        <v>77.77</v>
      </c>
    </row>
    <row r="27" spans="2:27" ht="26.25" customHeight="1" thickBot="1">
      <c r="B27" s="193" t="s">
        <v>70</v>
      </c>
      <c r="C27" s="194"/>
      <c r="D27" s="194"/>
      <c r="E27" s="93" t="s">
        <v>439</v>
      </c>
      <c r="F27" s="93"/>
      <c r="G27" s="93"/>
      <c r="H27" s="94"/>
      <c r="I27" s="94"/>
      <c r="J27" s="94"/>
      <c r="K27" s="94"/>
      <c r="L27" s="94"/>
      <c r="M27" s="94"/>
      <c r="N27" s="94"/>
      <c r="O27" s="94"/>
      <c r="P27" s="95"/>
      <c r="Q27" s="95"/>
      <c r="R27" s="96" t="s">
        <v>466</v>
      </c>
      <c r="S27" s="96" t="s">
        <v>465</v>
      </c>
      <c r="T27" s="96">
        <f>+IF(ISERR(S27/R27*100),"N/A",ROUND(S27/R27*100,2))</f>
        <v>80.650000000000006</v>
      </c>
      <c r="U27" s="96" t="s">
        <v>464</v>
      </c>
      <c r="V27" s="96">
        <f>+IF(ISERR(U27/S27*100),"N/A",ROUND(U27/S27*100,2))</f>
        <v>94.84</v>
      </c>
      <c r="W27" s="97">
        <f>+IF(ISERR(U27/R27*100),"N/A",ROUND(U27/R27*100,2))</f>
        <v>76.48</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198" t="s">
        <v>2491</v>
      </c>
      <c r="C29" s="199"/>
      <c r="D29" s="199"/>
      <c r="E29" s="199"/>
      <c r="F29" s="199"/>
      <c r="G29" s="199"/>
      <c r="H29" s="199"/>
      <c r="I29" s="199"/>
      <c r="J29" s="199"/>
      <c r="K29" s="199"/>
      <c r="L29" s="199"/>
      <c r="M29" s="199"/>
      <c r="N29" s="199"/>
      <c r="O29" s="199"/>
      <c r="P29" s="199"/>
      <c r="Q29" s="199"/>
      <c r="R29" s="199"/>
      <c r="S29" s="199"/>
      <c r="T29" s="199"/>
      <c r="U29" s="199"/>
      <c r="V29" s="199"/>
      <c r="W29" s="200"/>
    </row>
    <row r="30" spans="2:27" ht="39" customHeight="1" thickBot="1">
      <c r="B30" s="201"/>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Top="1">
      <c r="B31" s="198" t="s">
        <v>2492</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38"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2493</v>
      </c>
      <c r="C33" s="199"/>
      <c r="D33" s="199"/>
      <c r="E33" s="199"/>
      <c r="F33" s="199"/>
      <c r="G33" s="199"/>
      <c r="H33" s="199"/>
      <c r="I33" s="199"/>
      <c r="J33" s="199"/>
      <c r="K33" s="199"/>
      <c r="L33" s="199"/>
      <c r="M33" s="199"/>
      <c r="N33" s="199"/>
      <c r="O33" s="199"/>
      <c r="P33" s="199"/>
      <c r="Q33" s="199"/>
      <c r="R33" s="199"/>
      <c r="S33" s="199"/>
      <c r="T33" s="199"/>
      <c r="U33" s="199"/>
      <c r="V33" s="199"/>
      <c r="W33" s="200"/>
    </row>
    <row r="34" spans="2:23" ht="42.7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53"/>
    <pageSetUpPr fitToPage="1"/>
  </sheetPr>
  <dimension ref="A1:AA34"/>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463</v>
      </c>
      <c r="D4" s="213" t="s">
        <v>462</v>
      </c>
      <c r="E4" s="213"/>
      <c r="F4" s="213"/>
      <c r="G4" s="213"/>
      <c r="H4" s="214"/>
      <c r="J4" s="215" t="s">
        <v>6</v>
      </c>
      <c r="K4" s="213"/>
      <c r="L4" s="71" t="s">
        <v>495</v>
      </c>
      <c r="M4" s="216" t="s">
        <v>494</v>
      </c>
      <c r="N4" s="216"/>
      <c r="O4" s="216"/>
      <c r="P4" s="216"/>
      <c r="Q4" s="217"/>
      <c r="R4" s="72"/>
      <c r="S4" s="218" t="s">
        <v>2256</v>
      </c>
      <c r="T4" s="219"/>
      <c r="U4" s="219"/>
      <c r="V4" s="210" t="s">
        <v>486</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487</v>
      </c>
      <c r="D6" s="209" t="s">
        <v>493</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v>
      </c>
      <c r="K8" s="77" t="s">
        <v>18</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492</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491</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490</v>
      </c>
      <c r="C21" s="207"/>
      <c r="D21" s="207"/>
      <c r="E21" s="207"/>
      <c r="F21" s="207"/>
      <c r="G21" s="207"/>
      <c r="H21" s="207"/>
      <c r="I21" s="207"/>
      <c r="J21" s="207"/>
      <c r="K21" s="207"/>
      <c r="L21" s="207"/>
      <c r="M21" s="208" t="s">
        <v>487</v>
      </c>
      <c r="N21" s="208"/>
      <c r="O21" s="208" t="s">
        <v>48</v>
      </c>
      <c r="P21" s="208"/>
      <c r="Q21" s="208" t="s">
        <v>66</v>
      </c>
      <c r="R21" s="208"/>
      <c r="S21" s="82" t="s">
        <v>489</v>
      </c>
      <c r="T21" s="82" t="s">
        <v>83</v>
      </c>
      <c r="U21" s="82" t="s">
        <v>83</v>
      </c>
      <c r="V21" s="82" t="str">
        <f>+IF(ISERR(U21/T21*100),"N/A",ROUND(U21/T21*100,2))</f>
        <v>N/A</v>
      </c>
      <c r="W21" s="83" t="str">
        <f>+IF(ISERR(U21/S21*100),"N/A",ROUND(U21/S21*100,2))</f>
        <v>N/A</v>
      </c>
    </row>
    <row r="22" spans="2:27" ht="56.25" customHeight="1" thickBot="1">
      <c r="B22" s="175" t="s">
        <v>488</v>
      </c>
      <c r="C22" s="207"/>
      <c r="D22" s="207"/>
      <c r="E22" s="207"/>
      <c r="F22" s="207"/>
      <c r="G22" s="207"/>
      <c r="H22" s="207"/>
      <c r="I22" s="207"/>
      <c r="J22" s="207"/>
      <c r="K22" s="207"/>
      <c r="L22" s="207"/>
      <c r="M22" s="208" t="s">
        <v>487</v>
      </c>
      <c r="N22" s="208"/>
      <c r="O22" s="208" t="s">
        <v>48</v>
      </c>
      <c r="P22" s="208"/>
      <c r="Q22" s="208" t="s">
        <v>66</v>
      </c>
      <c r="R22" s="208"/>
      <c r="S22" s="82" t="s">
        <v>50</v>
      </c>
      <c r="T22" s="82" t="s">
        <v>83</v>
      </c>
      <c r="U22" s="82" t="s">
        <v>83</v>
      </c>
      <c r="V22" s="82" t="str">
        <f>+IF(ISERR(U22/T22*100),"N/A",ROUND(U22/T22*100,2))</f>
        <v>N/A</v>
      </c>
      <c r="W22" s="83" t="str">
        <f>+IF(ISERR(U22/S22*100),"N/A",ROUND(U22/S22*100,2))</f>
        <v>N/A</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485</v>
      </c>
      <c r="F26" s="88"/>
      <c r="G26" s="88"/>
      <c r="H26" s="89"/>
      <c r="I26" s="89"/>
      <c r="J26" s="89"/>
      <c r="K26" s="89"/>
      <c r="L26" s="89"/>
      <c r="M26" s="89"/>
      <c r="N26" s="89"/>
      <c r="O26" s="89"/>
      <c r="P26" s="90"/>
      <c r="Q26" s="90"/>
      <c r="R26" s="91" t="s">
        <v>486</v>
      </c>
      <c r="S26" s="91" t="s">
        <v>10</v>
      </c>
      <c r="T26" s="90"/>
      <c r="U26" s="91" t="s">
        <v>483</v>
      </c>
      <c r="V26" s="90"/>
      <c r="W26" s="92">
        <f>+IF(ISERR(U26/R26*100),"N/A",ROUND(U26/R26*100,2))</f>
        <v>87.5</v>
      </c>
    </row>
    <row r="27" spans="2:27" ht="26.25" customHeight="1" thickBot="1">
      <c r="B27" s="193" t="s">
        <v>70</v>
      </c>
      <c r="C27" s="194"/>
      <c r="D27" s="194"/>
      <c r="E27" s="93" t="s">
        <v>485</v>
      </c>
      <c r="F27" s="93"/>
      <c r="G27" s="93"/>
      <c r="H27" s="94"/>
      <c r="I27" s="94"/>
      <c r="J27" s="94"/>
      <c r="K27" s="94"/>
      <c r="L27" s="94"/>
      <c r="M27" s="94"/>
      <c r="N27" s="94"/>
      <c r="O27" s="94"/>
      <c r="P27" s="95"/>
      <c r="Q27" s="95"/>
      <c r="R27" s="96" t="s">
        <v>484</v>
      </c>
      <c r="S27" s="96" t="s">
        <v>483</v>
      </c>
      <c r="T27" s="96">
        <f>+IF(ISERR(S27/R27*100),"N/A",ROUND(S27/R27*100,2))</f>
        <v>36.31</v>
      </c>
      <c r="U27" s="96" t="s">
        <v>483</v>
      </c>
      <c r="V27" s="96">
        <f>+IF(ISERR(U27/S27*100),"N/A",ROUND(U27/S27*100,2))</f>
        <v>100</v>
      </c>
      <c r="W27" s="97">
        <f>+IF(ISERR(U27/R27*100),"N/A",ROUND(U27/R27*100,2))</f>
        <v>36.31</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198" t="s">
        <v>2488</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20" customHeight="1" thickBot="1">
      <c r="B30" s="201"/>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Top="1">
      <c r="B31" s="198" t="s">
        <v>2489</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2490</v>
      </c>
      <c r="C33" s="199"/>
      <c r="D33" s="199"/>
      <c r="E33" s="199"/>
      <c r="F33" s="199"/>
      <c r="G33" s="199"/>
      <c r="H33" s="199"/>
      <c r="I33" s="199"/>
      <c r="J33" s="199"/>
      <c r="K33" s="199"/>
      <c r="L33" s="199"/>
      <c r="M33" s="199"/>
      <c r="N33" s="199"/>
      <c r="O33" s="199"/>
      <c r="P33" s="199"/>
      <c r="Q33" s="199"/>
      <c r="R33" s="199"/>
      <c r="S33" s="199"/>
      <c r="T33" s="199"/>
      <c r="U33" s="199"/>
      <c r="V33" s="199"/>
      <c r="W33" s="200"/>
    </row>
    <row r="34" spans="2:23" ht="53.2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463</v>
      </c>
      <c r="D4" s="213" t="s">
        <v>462</v>
      </c>
      <c r="E4" s="213"/>
      <c r="F4" s="213"/>
      <c r="G4" s="213"/>
      <c r="H4" s="214"/>
      <c r="J4" s="215" t="s">
        <v>6</v>
      </c>
      <c r="K4" s="213"/>
      <c r="L4" s="71" t="s">
        <v>512</v>
      </c>
      <c r="M4" s="216" t="s">
        <v>511</v>
      </c>
      <c r="N4" s="216"/>
      <c r="O4" s="216"/>
      <c r="P4" s="216"/>
      <c r="Q4" s="217"/>
      <c r="R4" s="72"/>
      <c r="S4" s="218" t="s">
        <v>2256</v>
      </c>
      <c r="T4" s="219"/>
      <c r="U4" s="219"/>
      <c r="V4" s="220" t="s">
        <v>510</v>
      </c>
      <c r="W4" s="22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501</v>
      </c>
      <c r="D6" s="209" t="s">
        <v>509</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508</v>
      </c>
      <c r="K8" s="77" t="s">
        <v>507</v>
      </c>
      <c r="L8" s="77" t="s">
        <v>506</v>
      </c>
      <c r="M8" s="77" t="s">
        <v>505</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504</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503</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502</v>
      </c>
      <c r="C21" s="207"/>
      <c r="D21" s="207"/>
      <c r="E21" s="207"/>
      <c r="F21" s="207"/>
      <c r="G21" s="207"/>
      <c r="H21" s="207"/>
      <c r="I21" s="207"/>
      <c r="J21" s="207"/>
      <c r="K21" s="207"/>
      <c r="L21" s="207"/>
      <c r="M21" s="208" t="s">
        <v>501</v>
      </c>
      <c r="N21" s="208"/>
      <c r="O21" s="208" t="s">
        <v>48</v>
      </c>
      <c r="P21" s="208"/>
      <c r="Q21" s="208" t="s">
        <v>49</v>
      </c>
      <c r="R21" s="208"/>
      <c r="S21" s="82" t="s">
        <v>472</v>
      </c>
      <c r="T21" s="82" t="s">
        <v>472</v>
      </c>
      <c r="U21" s="82" t="s">
        <v>500</v>
      </c>
      <c r="V21" s="82">
        <f>+IF(ISERR(U21/T21*100),"N/A",ROUND(U21/T21*100,2))</f>
        <v>102.63</v>
      </c>
      <c r="W21" s="83">
        <f>+IF(ISERR(U21/S21*100),"N/A",ROUND(U21/S21*100,2))</f>
        <v>102.63</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498</v>
      </c>
      <c r="F25" s="88"/>
      <c r="G25" s="88"/>
      <c r="H25" s="89"/>
      <c r="I25" s="89"/>
      <c r="J25" s="89"/>
      <c r="K25" s="89"/>
      <c r="L25" s="89"/>
      <c r="M25" s="89"/>
      <c r="N25" s="89"/>
      <c r="O25" s="89"/>
      <c r="P25" s="90"/>
      <c r="Q25" s="90"/>
      <c r="R25" s="91" t="s">
        <v>499</v>
      </c>
      <c r="S25" s="91" t="s">
        <v>10</v>
      </c>
      <c r="T25" s="90"/>
      <c r="U25" s="91" t="s">
        <v>496</v>
      </c>
      <c r="V25" s="90"/>
      <c r="W25" s="92">
        <f>+IF(ISERR(U25/R25*100),"N/A",ROUND(U25/R25*100,2))</f>
        <v>92.79</v>
      </c>
    </row>
    <row r="26" spans="2:27" ht="26.25" customHeight="1" thickBot="1">
      <c r="B26" s="193" t="s">
        <v>70</v>
      </c>
      <c r="C26" s="194"/>
      <c r="D26" s="194"/>
      <c r="E26" s="93" t="s">
        <v>498</v>
      </c>
      <c r="F26" s="93"/>
      <c r="G26" s="93"/>
      <c r="H26" s="94"/>
      <c r="I26" s="94"/>
      <c r="J26" s="94"/>
      <c r="K26" s="94"/>
      <c r="L26" s="94"/>
      <c r="M26" s="94"/>
      <c r="N26" s="94"/>
      <c r="O26" s="94"/>
      <c r="P26" s="95"/>
      <c r="Q26" s="95"/>
      <c r="R26" s="96" t="s">
        <v>497</v>
      </c>
      <c r="S26" s="96" t="s">
        <v>496</v>
      </c>
      <c r="T26" s="96">
        <f>+IF(ISERR(S26/R26*100),"N/A",ROUND(S26/R26*100,2))</f>
        <v>93.01</v>
      </c>
      <c r="U26" s="96" t="s">
        <v>496</v>
      </c>
      <c r="V26" s="96">
        <f>+IF(ISERR(U26/S26*100),"N/A",ROUND(U26/S26*100,2))</f>
        <v>100</v>
      </c>
      <c r="W26" s="97">
        <f>+IF(ISERR(U26/R26*100),"N/A",ROUND(U26/R26*100,2))</f>
        <v>93.01</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2485</v>
      </c>
      <c r="C28" s="199"/>
      <c r="D28" s="199"/>
      <c r="E28" s="199"/>
      <c r="F28" s="199"/>
      <c r="G28" s="199"/>
      <c r="H28" s="199"/>
      <c r="I28" s="199"/>
      <c r="J28" s="199"/>
      <c r="K28" s="199"/>
      <c r="L28" s="199"/>
      <c r="M28" s="199"/>
      <c r="N28" s="199"/>
      <c r="O28" s="199"/>
      <c r="P28" s="199"/>
      <c r="Q28" s="199"/>
      <c r="R28" s="199"/>
      <c r="S28" s="199"/>
      <c r="T28" s="199"/>
      <c r="U28" s="199"/>
      <c r="V28" s="199"/>
      <c r="W28" s="200"/>
    </row>
    <row r="29" spans="2:27" ht="81"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2486</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2487</v>
      </c>
      <c r="C32" s="199"/>
      <c r="D32" s="199"/>
      <c r="E32" s="199"/>
      <c r="F32" s="199"/>
      <c r="G32" s="199"/>
      <c r="H32" s="199"/>
      <c r="I32" s="199"/>
      <c r="J32" s="199"/>
      <c r="K32" s="199"/>
      <c r="L32" s="199"/>
      <c r="M32" s="199"/>
      <c r="N32" s="199"/>
      <c r="O32" s="199"/>
      <c r="P32" s="199"/>
      <c r="Q32" s="199"/>
      <c r="R32" s="199"/>
      <c r="S32" s="199"/>
      <c r="T32" s="199"/>
      <c r="U32" s="199"/>
      <c r="V32" s="199"/>
      <c r="W32" s="200"/>
    </row>
    <row r="33" spans="2:23" ht="40.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ignoredErrors>
    <ignoredError sqref="V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indexed="53"/>
    <pageSetUpPr fitToPage="1"/>
  </sheetPr>
  <dimension ref="A1:AA60"/>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463</v>
      </c>
      <c r="D4" s="213" t="s">
        <v>462</v>
      </c>
      <c r="E4" s="213"/>
      <c r="F4" s="213"/>
      <c r="G4" s="213"/>
      <c r="H4" s="214"/>
      <c r="J4" s="215" t="s">
        <v>6</v>
      </c>
      <c r="K4" s="213"/>
      <c r="L4" s="71" t="s">
        <v>568</v>
      </c>
      <c r="M4" s="216" t="s">
        <v>567</v>
      </c>
      <c r="N4" s="216"/>
      <c r="O4" s="216"/>
      <c r="P4" s="216"/>
      <c r="Q4" s="217"/>
      <c r="R4" s="72"/>
      <c r="S4" s="218" t="s">
        <v>2256</v>
      </c>
      <c r="T4" s="219"/>
      <c r="U4" s="219"/>
      <c r="V4" s="210" t="s">
        <v>566</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442</v>
      </c>
      <c r="D6" s="209" t="s">
        <v>458</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446</v>
      </c>
      <c r="D7" s="212" t="s">
        <v>457</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545</v>
      </c>
      <c r="D8" s="212" t="s">
        <v>565</v>
      </c>
      <c r="E8" s="212"/>
      <c r="F8" s="212"/>
      <c r="G8" s="212"/>
      <c r="H8" s="212"/>
      <c r="J8" s="77" t="s">
        <v>564</v>
      </c>
      <c r="K8" s="77" t="s">
        <v>563</v>
      </c>
      <c r="L8" s="77" t="s">
        <v>562</v>
      </c>
      <c r="M8" s="77" t="s">
        <v>561</v>
      </c>
      <c r="N8" s="62"/>
      <c r="P8" s="138" t="s">
        <v>10</v>
      </c>
      <c r="Q8" s="138"/>
      <c r="R8" s="138"/>
      <c r="S8" s="138"/>
      <c r="T8" s="138"/>
      <c r="U8" s="138"/>
      <c r="V8" s="138"/>
      <c r="W8" s="138"/>
    </row>
    <row r="9" spans="1:25" ht="30" customHeight="1">
      <c r="B9" s="75"/>
      <c r="C9" s="74" t="s">
        <v>554</v>
      </c>
      <c r="D9" s="212" t="s">
        <v>560</v>
      </c>
      <c r="E9" s="212"/>
      <c r="F9" s="212"/>
      <c r="G9" s="212"/>
      <c r="H9" s="212"/>
      <c r="I9" s="212" t="s">
        <v>10</v>
      </c>
      <c r="J9" s="212"/>
      <c r="K9" s="212"/>
      <c r="L9" s="212"/>
      <c r="M9" s="212"/>
      <c r="N9" s="212"/>
      <c r="O9" s="212"/>
      <c r="P9" s="212"/>
      <c r="Q9" s="212"/>
      <c r="R9" s="212"/>
      <c r="S9" s="212"/>
      <c r="T9" s="212"/>
      <c r="U9" s="212"/>
      <c r="V9" s="212"/>
      <c r="W9" s="138"/>
    </row>
    <row r="10" spans="1:25" ht="30" customHeight="1">
      <c r="B10" s="75"/>
      <c r="C10" s="74" t="s">
        <v>501</v>
      </c>
      <c r="D10" s="212" t="s">
        <v>509</v>
      </c>
      <c r="E10" s="212"/>
      <c r="F10" s="212"/>
      <c r="G10" s="212"/>
      <c r="H10" s="212"/>
      <c r="I10" s="138" t="s">
        <v>10</v>
      </c>
      <c r="J10" s="138"/>
      <c r="K10" s="138"/>
      <c r="L10" s="138"/>
      <c r="M10" s="138"/>
      <c r="N10" s="138"/>
      <c r="O10" s="138"/>
      <c r="P10" s="138"/>
      <c r="Q10" s="138"/>
      <c r="R10" s="138"/>
      <c r="S10" s="138"/>
      <c r="T10" s="138"/>
      <c r="U10" s="138"/>
      <c r="V10" s="138"/>
      <c r="W10" s="138"/>
    </row>
    <row r="11" spans="1:25" ht="30" customHeight="1">
      <c r="B11" s="75"/>
      <c r="C11" s="74" t="s">
        <v>534</v>
      </c>
      <c r="D11" s="212" t="s">
        <v>559</v>
      </c>
      <c r="E11" s="212"/>
      <c r="F11" s="212"/>
      <c r="G11" s="212"/>
      <c r="H11" s="212"/>
      <c r="I11" s="138" t="s">
        <v>10</v>
      </c>
      <c r="J11" s="138"/>
      <c r="K11" s="138"/>
      <c r="L11" s="138"/>
      <c r="M11" s="138"/>
      <c r="N11" s="138"/>
      <c r="O11" s="138"/>
      <c r="P11" s="138"/>
      <c r="Q11" s="138"/>
      <c r="R11" s="138"/>
      <c r="S11" s="138"/>
      <c r="T11" s="138"/>
      <c r="U11" s="138"/>
      <c r="V11" s="138"/>
      <c r="W11" s="138"/>
    </row>
    <row r="12" spans="1:25" ht="30" customHeight="1">
      <c r="B12" s="75"/>
      <c r="C12" s="74" t="s">
        <v>532</v>
      </c>
      <c r="D12" s="212" t="s">
        <v>558</v>
      </c>
      <c r="E12" s="212"/>
      <c r="F12" s="212"/>
      <c r="G12" s="212"/>
      <c r="H12" s="212"/>
      <c r="I12" s="138" t="s">
        <v>10</v>
      </c>
      <c r="J12" s="138"/>
      <c r="K12" s="138"/>
      <c r="L12" s="138"/>
      <c r="M12" s="138"/>
      <c r="N12" s="138"/>
      <c r="O12" s="138"/>
      <c r="P12" s="138"/>
      <c r="Q12" s="138"/>
      <c r="R12" s="138"/>
      <c r="S12" s="138"/>
      <c r="T12" s="138"/>
      <c r="U12" s="138"/>
      <c r="V12" s="138"/>
      <c r="W12" s="138"/>
    </row>
    <row r="13" spans="1:25" ht="25.5" customHeight="1" thickBot="1">
      <c r="B13" s="75"/>
      <c r="C13" s="138" t="s">
        <v>10</v>
      </c>
      <c r="D13" s="138"/>
      <c r="E13" s="138"/>
      <c r="F13" s="138"/>
      <c r="G13" s="138"/>
      <c r="H13" s="138"/>
      <c r="I13" s="138"/>
      <c r="J13" s="138"/>
      <c r="K13" s="138"/>
      <c r="L13" s="138"/>
      <c r="M13" s="138"/>
      <c r="N13" s="138"/>
      <c r="O13" s="138"/>
      <c r="P13" s="138"/>
      <c r="Q13" s="138"/>
      <c r="R13" s="138"/>
      <c r="S13" s="138"/>
      <c r="T13" s="138"/>
      <c r="U13" s="138"/>
      <c r="V13" s="138"/>
      <c r="W13" s="138"/>
    </row>
    <row r="14" spans="1:25" ht="311.25" customHeight="1" thickTop="1" thickBot="1">
      <c r="B14" s="78" t="s">
        <v>21</v>
      </c>
      <c r="C14" s="210" t="s">
        <v>557</v>
      </c>
      <c r="D14" s="210"/>
      <c r="E14" s="210"/>
      <c r="F14" s="210"/>
      <c r="G14" s="210"/>
      <c r="H14" s="210"/>
      <c r="I14" s="210"/>
      <c r="J14" s="210"/>
      <c r="K14" s="210"/>
      <c r="L14" s="210"/>
      <c r="M14" s="210"/>
      <c r="N14" s="210"/>
      <c r="O14" s="210"/>
      <c r="P14" s="210"/>
      <c r="Q14" s="210"/>
      <c r="R14" s="210"/>
      <c r="S14" s="210"/>
      <c r="T14" s="210"/>
      <c r="U14" s="210"/>
      <c r="V14" s="210"/>
      <c r="W14" s="211"/>
    </row>
    <row r="15" spans="1:25" ht="9" customHeight="1" thickTop="1" thickBot="1"/>
    <row r="16" spans="1:25" ht="21.75" customHeight="1" thickTop="1" thickBot="1">
      <c r="B16" s="69" t="s">
        <v>23</v>
      </c>
      <c r="C16" s="58"/>
      <c r="D16" s="58"/>
      <c r="E16" s="58"/>
      <c r="F16" s="58"/>
      <c r="G16" s="58"/>
      <c r="H16" s="59"/>
      <c r="I16" s="59"/>
      <c r="J16" s="59"/>
      <c r="K16" s="59"/>
      <c r="L16" s="59"/>
      <c r="M16" s="59"/>
      <c r="N16" s="59"/>
      <c r="O16" s="59"/>
      <c r="P16" s="59"/>
      <c r="Q16" s="59"/>
      <c r="R16" s="59"/>
      <c r="S16" s="59"/>
      <c r="T16" s="59"/>
      <c r="U16" s="59"/>
      <c r="V16" s="59"/>
      <c r="W16" s="60"/>
    </row>
    <row r="17" spans="2:27" ht="19.5" customHeight="1" thickTop="1">
      <c r="B17" s="152" t="s">
        <v>24</v>
      </c>
      <c r="C17" s="153"/>
      <c r="D17" s="153"/>
      <c r="E17" s="153"/>
      <c r="F17" s="153"/>
      <c r="G17" s="153"/>
      <c r="H17" s="153"/>
      <c r="I17" s="153"/>
      <c r="J17" s="79"/>
      <c r="K17" s="153" t="s">
        <v>25</v>
      </c>
      <c r="L17" s="153"/>
      <c r="M17" s="153"/>
      <c r="N17" s="153"/>
      <c r="O17" s="153"/>
      <c r="P17" s="153"/>
      <c r="Q17" s="153"/>
      <c r="R17" s="80"/>
      <c r="S17" s="153" t="s">
        <v>26</v>
      </c>
      <c r="T17" s="153"/>
      <c r="U17" s="153"/>
      <c r="V17" s="153"/>
      <c r="W17" s="154"/>
    </row>
    <row r="18" spans="2:27" ht="117" customHeight="1">
      <c r="B18" s="73" t="s">
        <v>27</v>
      </c>
      <c r="C18" s="209" t="s">
        <v>10</v>
      </c>
      <c r="D18" s="209"/>
      <c r="E18" s="209"/>
      <c r="F18" s="209"/>
      <c r="G18" s="209"/>
      <c r="H18" s="209"/>
      <c r="I18" s="209"/>
      <c r="J18" s="56"/>
      <c r="K18" s="56" t="s">
        <v>28</v>
      </c>
      <c r="L18" s="209" t="s">
        <v>10</v>
      </c>
      <c r="M18" s="209"/>
      <c r="N18" s="209"/>
      <c r="O18" s="209"/>
      <c r="P18" s="209"/>
      <c r="Q18" s="209"/>
      <c r="S18" s="56" t="s">
        <v>29</v>
      </c>
      <c r="T18" s="155" t="s">
        <v>556</v>
      </c>
      <c r="U18" s="155"/>
      <c r="V18" s="155"/>
      <c r="W18" s="155"/>
    </row>
    <row r="19" spans="2:27" ht="86.25" customHeight="1">
      <c r="B19" s="73" t="s">
        <v>31</v>
      </c>
      <c r="C19" s="209" t="s">
        <v>10</v>
      </c>
      <c r="D19" s="209"/>
      <c r="E19" s="209"/>
      <c r="F19" s="209"/>
      <c r="G19" s="209"/>
      <c r="H19" s="209"/>
      <c r="I19" s="209"/>
      <c r="J19" s="56"/>
      <c r="K19" s="56" t="s">
        <v>31</v>
      </c>
      <c r="L19" s="209" t="s">
        <v>10</v>
      </c>
      <c r="M19" s="209"/>
      <c r="N19" s="209"/>
      <c r="O19" s="209"/>
      <c r="P19" s="209"/>
      <c r="Q19" s="209"/>
      <c r="S19" s="56" t="s">
        <v>32</v>
      </c>
      <c r="T19" s="155" t="s">
        <v>10</v>
      </c>
      <c r="U19" s="155"/>
      <c r="V19" s="155"/>
      <c r="W19" s="155"/>
    </row>
    <row r="20" spans="2:27" ht="25.5" customHeight="1" thickBot="1">
      <c r="B20" s="81" t="s">
        <v>33</v>
      </c>
      <c r="C20" s="156" t="s">
        <v>10</v>
      </c>
      <c r="D20" s="156"/>
      <c r="E20" s="156"/>
      <c r="F20" s="156"/>
      <c r="G20" s="156"/>
      <c r="H20" s="156"/>
      <c r="I20" s="156"/>
      <c r="J20" s="156"/>
      <c r="K20" s="156"/>
      <c r="L20" s="156"/>
      <c r="M20" s="156"/>
      <c r="N20" s="156"/>
      <c r="O20" s="156"/>
      <c r="P20" s="156"/>
      <c r="Q20" s="156"/>
      <c r="R20" s="156"/>
      <c r="S20" s="156"/>
      <c r="T20" s="156"/>
      <c r="U20" s="156"/>
      <c r="V20" s="156"/>
      <c r="W20" s="157"/>
    </row>
    <row r="21" spans="2:27" ht="21.75" customHeight="1" thickTop="1" thickBot="1">
      <c r="B21" s="69" t="s">
        <v>34</v>
      </c>
      <c r="C21" s="58"/>
      <c r="D21" s="58"/>
      <c r="E21" s="58"/>
      <c r="F21" s="58"/>
      <c r="G21" s="58"/>
      <c r="H21" s="59"/>
      <c r="I21" s="59"/>
      <c r="J21" s="59"/>
      <c r="K21" s="59"/>
      <c r="L21" s="59"/>
      <c r="M21" s="59"/>
      <c r="N21" s="59"/>
      <c r="O21" s="59"/>
      <c r="P21" s="59"/>
      <c r="Q21" s="59"/>
      <c r="R21" s="59"/>
      <c r="S21" s="59"/>
      <c r="T21" s="59"/>
      <c r="U21" s="59"/>
      <c r="V21" s="59"/>
      <c r="W21" s="60"/>
    </row>
    <row r="22" spans="2:27" ht="25.5" customHeight="1" thickTop="1" thickBot="1">
      <c r="B22" s="158" t="s">
        <v>35</v>
      </c>
      <c r="C22" s="159"/>
      <c r="D22" s="159"/>
      <c r="E22" s="159"/>
      <c r="F22" s="159"/>
      <c r="G22" s="159"/>
      <c r="H22" s="159"/>
      <c r="I22" s="159"/>
      <c r="J22" s="159"/>
      <c r="K22" s="159"/>
      <c r="L22" s="159"/>
      <c r="M22" s="159"/>
      <c r="N22" s="159"/>
      <c r="O22" s="159"/>
      <c r="P22" s="159"/>
      <c r="Q22" s="159"/>
      <c r="R22" s="159"/>
      <c r="S22" s="159"/>
      <c r="T22" s="160"/>
      <c r="U22" s="161" t="s">
        <v>36</v>
      </c>
      <c r="V22" s="162"/>
      <c r="W22" s="163"/>
    </row>
    <row r="23" spans="2:27" ht="12.75" customHeight="1">
      <c r="B23" s="164" t="s">
        <v>37</v>
      </c>
      <c r="C23" s="165"/>
      <c r="D23" s="165"/>
      <c r="E23" s="165"/>
      <c r="F23" s="165"/>
      <c r="G23" s="165"/>
      <c r="H23" s="165"/>
      <c r="I23" s="165"/>
      <c r="J23" s="165"/>
      <c r="K23" s="165"/>
      <c r="L23" s="165"/>
      <c r="M23" s="165" t="s">
        <v>38</v>
      </c>
      <c r="N23" s="165"/>
      <c r="O23" s="165" t="s">
        <v>39</v>
      </c>
      <c r="P23" s="165"/>
      <c r="Q23" s="165" t="s">
        <v>40</v>
      </c>
      <c r="R23" s="165"/>
      <c r="S23" s="165" t="s">
        <v>41</v>
      </c>
      <c r="T23" s="168" t="s">
        <v>42</v>
      </c>
      <c r="U23" s="170" t="s">
        <v>43</v>
      </c>
      <c r="V23" s="172" t="s">
        <v>44</v>
      </c>
      <c r="W23" s="173" t="s">
        <v>45</v>
      </c>
    </row>
    <row r="24" spans="2:27" ht="27" customHeight="1" thickBot="1">
      <c r="B24" s="166"/>
      <c r="C24" s="167"/>
      <c r="D24" s="167"/>
      <c r="E24" s="167"/>
      <c r="F24" s="167"/>
      <c r="G24" s="167"/>
      <c r="H24" s="167"/>
      <c r="I24" s="167"/>
      <c r="J24" s="167"/>
      <c r="K24" s="167"/>
      <c r="L24" s="167"/>
      <c r="M24" s="167"/>
      <c r="N24" s="167"/>
      <c r="O24" s="167"/>
      <c r="P24" s="167"/>
      <c r="Q24" s="167"/>
      <c r="R24" s="167"/>
      <c r="S24" s="167"/>
      <c r="T24" s="169"/>
      <c r="U24" s="171"/>
      <c r="V24" s="167"/>
      <c r="W24" s="174"/>
      <c r="Z24" s="61" t="s">
        <v>10</v>
      </c>
      <c r="AA24" s="61" t="s">
        <v>46</v>
      </c>
    </row>
    <row r="25" spans="2:27" ht="56.25" customHeight="1">
      <c r="B25" s="175" t="s">
        <v>555</v>
      </c>
      <c r="C25" s="207"/>
      <c r="D25" s="207"/>
      <c r="E25" s="207"/>
      <c r="F25" s="207"/>
      <c r="G25" s="207"/>
      <c r="H25" s="207"/>
      <c r="I25" s="207"/>
      <c r="J25" s="207"/>
      <c r="K25" s="207"/>
      <c r="L25" s="207"/>
      <c r="M25" s="208" t="s">
        <v>554</v>
      </c>
      <c r="N25" s="208"/>
      <c r="O25" s="208" t="s">
        <v>48</v>
      </c>
      <c r="P25" s="208"/>
      <c r="Q25" s="208" t="s">
        <v>66</v>
      </c>
      <c r="R25" s="208"/>
      <c r="S25" s="82" t="s">
        <v>553</v>
      </c>
      <c r="T25" s="82" t="s">
        <v>83</v>
      </c>
      <c r="U25" s="82" t="s">
        <v>83</v>
      </c>
      <c r="V25" s="82" t="str">
        <f t="shared" ref="V25:V36" si="0">+IF(ISERR(U25/T25*100),"N/A",ROUND(U25/T25*100,2))</f>
        <v>N/A</v>
      </c>
      <c r="W25" s="83" t="str">
        <f t="shared" ref="W25:W36" si="1">+IF(ISERR(U25/S25*100),"N/A",ROUND(U25/S25*100,2))</f>
        <v>N/A</v>
      </c>
    </row>
    <row r="26" spans="2:27" ht="56.25" customHeight="1">
      <c r="B26" s="175" t="s">
        <v>552</v>
      </c>
      <c r="C26" s="207"/>
      <c r="D26" s="207"/>
      <c r="E26" s="207"/>
      <c r="F26" s="207"/>
      <c r="G26" s="207"/>
      <c r="H26" s="207"/>
      <c r="I26" s="207"/>
      <c r="J26" s="207"/>
      <c r="K26" s="207"/>
      <c r="L26" s="207"/>
      <c r="M26" s="208" t="s">
        <v>545</v>
      </c>
      <c r="N26" s="208"/>
      <c r="O26" s="208" t="s">
        <v>48</v>
      </c>
      <c r="P26" s="208"/>
      <c r="Q26" s="208" t="s">
        <v>66</v>
      </c>
      <c r="R26" s="208"/>
      <c r="S26" s="82" t="s">
        <v>551</v>
      </c>
      <c r="T26" s="82" t="s">
        <v>83</v>
      </c>
      <c r="U26" s="82" t="s">
        <v>83</v>
      </c>
      <c r="V26" s="82" t="str">
        <f t="shared" si="0"/>
        <v>N/A</v>
      </c>
      <c r="W26" s="83" t="str">
        <f t="shared" si="1"/>
        <v>N/A</v>
      </c>
    </row>
    <row r="27" spans="2:27" ht="56.25" customHeight="1">
      <c r="B27" s="175" t="s">
        <v>550</v>
      </c>
      <c r="C27" s="207"/>
      <c r="D27" s="207"/>
      <c r="E27" s="207"/>
      <c r="F27" s="207"/>
      <c r="G27" s="207"/>
      <c r="H27" s="207"/>
      <c r="I27" s="207"/>
      <c r="J27" s="207"/>
      <c r="K27" s="207"/>
      <c r="L27" s="207"/>
      <c r="M27" s="208" t="s">
        <v>545</v>
      </c>
      <c r="N27" s="208"/>
      <c r="O27" s="208" t="s">
        <v>48</v>
      </c>
      <c r="P27" s="208"/>
      <c r="Q27" s="208" t="s">
        <v>66</v>
      </c>
      <c r="R27" s="208"/>
      <c r="S27" s="82" t="s">
        <v>549</v>
      </c>
      <c r="T27" s="82" t="s">
        <v>83</v>
      </c>
      <c r="U27" s="82" t="s">
        <v>83</v>
      </c>
      <c r="V27" s="82" t="str">
        <f t="shared" si="0"/>
        <v>N/A</v>
      </c>
      <c r="W27" s="83" t="str">
        <f t="shared" si="1"/>
        <v>N/A</v>
      </c>
    </row>
    <row r="28" spans="2:27" ht="56.25" customHeight="1">
      <c r="B28" s="175" t="s">
        <v>548</v>
      </c>
      <c r="C28" s="207"/>
      <c r="D28" s="207"/>
      <c r="E28" s="207"/>
      <c r="F28" s="207"/>
      <c r="G28" s="207"/>
      <c r="H28" s="207"/>
      <c r="I28" s="207"/>
      <c r="J28" s="207"/>
      <c r="K28" s="207"/>
      <c r="L28" s="207"/>
      <c r="M28" s="208" t="s">
        <v>545</v>
      </c>
      <c r="N28" s="208"/>
      <c r="O28" s="208" t="s">
        <v>48</v>
      </c>
      <c r="P28" s="208"/>
      <c r="Q28" s="208" t="s">
        <v>49</v>
      </c>
      <c r="R28" s="208"/>
      <c r="S28" s="82" t="s">
        <v>50</v>
      </c>
      <c r="T28" s="82" t="s">
        <v>50</v>
      </c>
      <c r="U28" s="82" t="s">
        <v>547</v>
      </c>
      <c r="V28" s="82">
        <f t="shared" si="0"/>
        <v>70.2</v>
      </c>
      <c r="W28" s="83">
        <f t="shared" si="1"/>
        <v>70.2</v>
      </c>
    </row>
    <row r="29" spans="2:27" ht="56.25" customHeight="1">
      <c r="B29" s="175" t="s">
        <v>546</v>
      </c>
      <c r="C29" s="207"/>
      <c r="D29" s="207"/>
      <c r="E29" s="207"/>
      <c r="F29" s="207"/>
      <c r="G29" s="207"/>
      <c r="H29" s="207"/>
      <c r="I29" s="207"/>
      <c r="J29" s="207"/>
      <c r="K29" s="207"/>
      <c r="L29" s="207"/>
      <c r="M29" s="208" t="s">
        <v>545</v>
      </c>
      <c r="N29" s="208"/>
      <c r="O29" s="208" t="s">
        <v>48</v>
      </c>
      <c r="P29" s="208"/>
      <c r="Q29" s="208" t="s">
        <v>66</v>
      </c>
      <c r="R29" s="208"/>
      <c r="S29" s="82" t="s">
        <v>544</v>
      </c>
      <c r="T29" s="82" t="s">
        <v>83</v>
      </c>
      <c r="U29" s="82" t="s">
        <v>83</v>
      </c>
      <c r="V29" s="82" t="str">
        <f t="shared" si="0"/>
        <v>N/A</v>
      </c>
      <c r="W29" s="83" t="str">
        <f t="shared" si="1"/>
        <v>N/A</v>
      </c>
    </row>
    <row r="30" spans="2:27" ht="56.25" customHeight="1">
      <c r="B30" s="175" t="s">
        <v>543</v>
      </c>
      <c r="C30" s="207"/>
      <c r="D30" s="207"/>
      <c r="E30" s="207"/>
      <c r="F30" s="207"/>
      <c r="G30" s="207"/>
      <c r="H30" s="207"/>
      <c r="I30" s="207"/>
      <c r="J30" s="207"/>
      <c r="K30" s="207"/>
      <c r="L30" s="207"/>
      <c r="M30" s="208" t="s">
        <v>446</v>
      </c>
      <c r="N30" s="208"/>
      <c r="O30" s="208" t="s">
        <v>48</v>
      </c>
      <c r="P30" s="208"/>
      <c r="Q30" s="208" t="s">
        <v>49</v>
      </c>
      <c r="R30" s="208"/>
      <c r="S30" s="82" t="s">
        <v>542</v>
      </c>
      <c r="T30" s="82" t="s">
        <v>542</v>
      </c>
      <c r="U30" s="82" t="s">
        <v>542</v>
      </c>
      <c r="V30" s="82">
        <f t="shared" si="0"/>
        <v>100</v>
      </c>
      <c r="W30" s="83">
        <f t="shared" si="1"/>
        <v>100</v>
      </c>
    </row>
    <row r="31" spans="2:27" ht="56.25" customHeight="1">
      <c r="B31" s="175" t="s">
        <v>541</v>
      </c>
      <c r="C31" s="207"/>
      <c r="D31" s="207"/>
      <c r="E31" s="207"/>
      <c r="F31" s="207"/>
      <c r="G31" s="207"/>
      <c r="H31" s="207"/>
      <c r="I31" s="207"/>
      <c r="J31" s="207"/>
      <c r="K31" s="207"/>
      <c r="L31" s="207"/>
      <c r="M31" s="208" t="s">
        <v>446</v>
      </c>
      <c r="N31" s="208"/>
      <c r="O31" s="208" t="s">
        <v>48</v>
      </c>
      <c r="P31" s="208"/>
      <c r="Q31" s="208" t="s">
        <v>66</v>
      </c>
      <c r="R31" s="208"/>
      <c r="S31" s="82" t="s">
        <v>472</v>
      </c>
      <c r="T31" s="82" t="s">
        <v>83</v>
      </c>
      <c r="U31" s="82" t="s">
        <v>83</v>
      </c>
      <c r="V31" s="82" t="str">
        <f t="shared" si="0"/>
        <v>N/A</v>
      </c>
      <c r="W31" s="83" t="str">
        <f t="shared" si="1"/>
        <v>N/A</v>
      </c>
    </row>
    <row r="32" spans="2:27" ht="56.25" customHeight="1">
      <c r="B32" s="175" t="s">
        <v>540</v>
      </c>
      <c r="C32" s="207"/>
      <c r="D32" s="207"/>
      <c r="E32" s="207"/>
      <c r="F32" s="207"/>
      <c r="G32" s="207"/>
      <c r="H32" s="207"/>
      <c r="I32" s="207"/>
      <c r="J32" s="207"/>
      <c r="K32" s="207"/>
      <c r="L32" s="207"/>
      <c r="M32" s="208" t="s">
        <v>442</v>
      </c>
      <c r="N32" s="208"/>
      <c r="O32" s="208" t="s">
        <v>48</v>
      </c>
      <c r="P32" s="208"/>
      <c r="Q32" s="208" t="s">
        <v>84</v>
      </c>
      <c r="R32" s="208"/>
      <c r="S32" s="82" t="s">
        <v>539</v>
      </c>
      <c r="T32" s="82" t="s">
        <v>83</v>
      </c>
      <c r="U32" s="82" t="s">
        <v>83</v>
      </c>
      <c r="V32" s="82" t="str">
        <f t="shared" si="0"/>
        <v>N/A</v>
      </c>
      <c r="W32" s="83" t="str">
        <f t="shared" si="1"/>
        <v>N/A</v>
      </c>
    </row>
    <row r="33" spans="2:25" ht="56.25" customHeight="1">
      <c r="B33" s="175" t="s">
        <v>538</v>
      </c>
      <c r="C33" s="207"/>
      <c r="D33" s="207"/>
      <c r="E33" s="207"/>
      <c r="F33" s="207"/>
      <c r="G33" s="207"/>
      <c r="H33" s="207"/>
      <c r="I33" s="207"/>
      <c r="J33" s="207"/>
      <c r="K33" s="207"/>
      <c r="L33" s="207"/>
      <c r="M33" s="208" t="s">
        <v>442</v>
      </c>
      <c r="N33" s="208"/>
      <c r="O33" s="208" t="s">
        <v>48</v>
      </c>
      <c r="P33" s="208"/>
      <c r="Q33" s="208" t="s">
        <v>84</v>
      </c>
      <c r="R33" s="208"/>
      <c r="S33" s="82" t="s">
        <v>265</v>
      </c>
      <c r="T33" s="82" t="s">
        <v>83</v>
      </c>
      <c r="U33" s="82" t="s">
        <v>83</v>
      </c>
      <c r="V33" s="82" t="str">
        <f t="shared" si="0"/>
        <v>N/A</v>
      </c>
      <c r="W33" s="83" t="str">
        <f t="shared" si="1"/>
        <v>N/A</v>
      </c>
    </row>
    <row r="34" spans="2:25" ht="56.25" customHeight="1">
      <c r="B34" s="175" t="s">
        <v>537</v>
      </c>
      <c r="C34" s="207"/>
      <c r="D34" s="207"/>
      <c r="E34" s="207"/>
      <c r="F34" s="207"/>
      <c r="G34" s="207"/>
      <c r="H34" s="207"/>
      <c r="I34" s="207"/>
      <c r="J34" s="207"/>
      <c r="K34" s="207"/>
      <c r="L34" s="207"/>
      <c r="M34" s="208" t="s">
        <v>501</v>
      </c>
      <c r="N34" s="208"/>
      <c r="O34" s="208" t="s">
        <v>48</v>
      </c>
      <c r="P34" s="208"/>
      <c r="Q34" s="208" t="s">
        <v>49</v>
      </c>
      <c r="R34" s="208"/>
      <c r="S34" s="82" t="s">
        <v>354</v>
      </c>
      <c r="T34" s="82" t="s">
        <v>354</v>
      </c>
      <c r="U34" s="82" t="s">
        <v>536</v>
      </c>
      <c r="V34" s="82">
        <f t="shared" si="0"/>
        <v>94</v>
      </c>
      <c r="W34" s="83">
        <f t="shared" si="1"/>
        <v>94</v>
      </c>
    </row>
    <row r="35" spans="2:25" ht="56.25" customHeight="1">
      <c r="B35" s="175" t="s">
        <v>535</v>
      </c>
      <c r="C35" s="207"/>
      <c r="D35" s="207"/>
      <c r="E35" s="207"/>
      <c r="F35" s="207"/>
      <c r="G35" s="207"/>
      <c r="H35" s="207"/>
      <c r="I35" s="207"/>
      <c r="J35" s="207"/>
      <c r="K35" s="207"/>
      <c r="L35" s="207"/>
      <c r="M35" s="208" t="s">
        <v>534</v>
      </c>
      <c r="N35" s="208"/>
      <c r="O35" s="208" t="s">
        <v>48</v>
      </c>
      <c r="P35" s="208"/>
      <c r="Q35" s="208" t="s">
        <v>66</v>
      </c>
      <c r="R35" s="208"/>
      <c r="S35" s="82" t="s">
        <v>393</v>
      </c>
      <c r="T35" s="82" t="s">
        <v>83</v>
      </c>
      <c r="U35" s="82" t="s">
        <v>83</v>
      </c>
      <c r="V35" s="82" t="str">
        <f t="shared" si="0"/>
        <v>N/A</v>
      </c>
      <c r="W35" s="83" t="str">
        <f t="shared" si="1"/>
        <v>N/A</v>
      </c>
    </row>
    <row r="36" spans="2:25" ht="56.25" customHeight="1" thickBot="1">
      <c r="B36" s="175" t="s">
        <v>533</v>
      </c>
      <c r="C36" s="207"/>
      <c r="D36" s="207"/>
      <c r="E36" s="207"/>
      <c r="F36" s="207"/>
      <c r="G36" s="207"/>
      <c r="H36" s="207"/>
      <c r="I36" s="207"/>
      <c r="J36" s="207"/>
      <c r="K36" s="207"/>
      <c r="L36" s="207"/>
      <c r="M36" s="208" t="s">
        <v>532</v>
      </c>
      <c r="N36" s="208"/>
      <c r="O36" s="208" t="s">
        <v>48</v>
      </c>
      <c r="P36" s="208"/>
      <c r="Q36" s="208" t="s">
        <v>49</v>
      </c>
      <c r="R36" s="208"/>
      <c r="S36" s="82" t="s">
        <v>531</v>
      </c>
      <c r="T36" s="82" t="s">
        <v>530</v>
      </c>
      <c r="U36" s="82" t="s">
        <v>529</v>
      </c>
      <c r="V36" s="82">
        <f t="shared" si="0"/>
        <v>122.17</v>
      </c>
      <c r="W36" s="83">
        <f t="shared" si="1"/>
        <v>123.02</v>
      </c>
    </row>
    <row r="37" spans="2:25" ht="21.75" customHeight="1" thickTop="1" thickBot="1">
      <c r="B37" s="69" t="s">
        <v>61</v>
      </c>
      <c r="C37" s="58"/>
      <c r="D37" s="58"/>
      <c r="E37" s="58"/>
      <c r="F37" s="58"/>
      <c r="G37" s="58"/>
      <c r="H37" s="59"/>
      <c r="I37" s="59"/>
      <c r="J37" s="59"/>
      <c r="K37" s="59"/>
      <c r="L37" s="59"/>
      <c r="M37" s="59"/>
      <c r="N37" s="59"/>
      <c r="O37" s="59"/>
      <c r="P37" s="59"/>
      <c r="Q37" s="59"/>
      <c r="R37" s="59"/>
      <c r="S37" s="59"/>
      <c r="T37" s="59"/>
      <c r="U37" s="59"/>
      <c r="V37" s="59"/>
      <c r="W37" s="60"/>
      <c r="X37" s="62"/>
    </row>
    <row r="38" spans="2:25" ht="29.25" customHeight="1" thickTop="1" thickBot="1">
      <c r="B38" s="185" t="s">
        <v>2160</v>
      </c>
      <c r="C38" s="186"/>
      <c r="D38" s="186"/>
      <c r="E38" s="186"/>
      <c r="F38" s="186"/>
      <c r="G38" s="186"/>
      <c r="H38" s="186"/>
      <c r="I38" s="186"/>
      <c r="J38" s="186"/>
      <c r="K38" s="186"/>
      <c r="L38" s="186"/>
      <c r="M38" s="186"/>
      <c r="N38" s="186"/>
      <c r="O38" s="186"/>
      <c r="P38" s="186"/>
      <c r="Q38" s="187"/>
      <c r="R38" s="84" t="s">
        <v>41</v>
      </c>
      <c r="S38" s="162" t="s">
        <v>42</v>
      </c>
      <c r="T38" s="162"/>
      <c r="U38" s="85" t="s">
        <v>62</v>
      </c>
      <c r="V38" s="161" t="s">
        <v>63</v>
      </c>
      <c r="W38" s="163"/>
    </row>
    <row r="39" spans="2:25" ht="30.75" customHeight="1" thickBot="1">
      <c r="B39" s="188"/>
      <c r="C39" s="189"/>
      <c r="D39" s="189"/>
      <c r="E39" s="189"/>
      <c r="F39" s="189"/>
      <c r="G39" s="189"/>
      <c r="H39" s="189"/>
      <c r="I39" s="189"/>
      <c r="J39" s="189"/>
      <c r="K39" s="189"/>
      <c r="L39" s="189"/>
      <c r="M39" s="189"/>
      <c r="N39" s="189"/>
      <c r="O39" s="189"/>
      <c r="P39" s="189"/>
      <c r="Q39" s="190"/>
      <c r="R39" s="86" t="s">
        <v>64</v>
      </c>
      <c r="S39" s="86" t="s">
        <v>64</v>
      </c>
      <c r="T39" s="86" t="s">
        <v>48</v>
      </c>
      <c r="U39" s="86" t="s">
        <v>64</v>
      </c>
      <c r="V39" s="86" t="s">
        <v>65</v>
      </c>
      <c r="W39" s="87" t="s">
        <v>66</v>
      </c>
      <c r="Y39" s="62"/>
    </row>
    <row r="40" spans="2:25" ht="23.25" customHeight="1" thickBot="1">
      <c r="B40" s="191" t="s">
        <v>67</v>
      </c>
      <c r="C40" s="192"/>
      <c r="D40" s="192"/>
      <c r="E40" s="88" t="s">
        <v>528</v>
      </c>
      <c r="F40" s="88"/>
      <c r="G40" s="88"/>
      <c r="H40" s="89"/>
      <c r="I40" s="89"/>
      <c r="J40" s="89"/>
      <c r="K40" s="89"/>
      <c r="L40" s="89"/>
      <c r="M40" s="89"/>
      <c r="N40" s="89"/>
      <c r="O40" s="89"/>
      <c r="P40" s="90"/>
      <c r="Q40" s="90"/>
      <c r="R40" s="91" t="s">
        <v>527</v>
      </c>
      <c r="S40" s="91" t="s">
        <v>10</v>
      </c>
      <c r="T40" s="90"/>
      <c r="U40" s="91" t="s">
        <v>58</v>
      </c>
      <c r="V40" s="90"/>
      <c r="W40" s="92">
        <f t="shared" ref="W40:W53" si="2">+IF(ISERR(U40/R40*100),"N/A",ROUND(U40/R40*100,2))</f>
        <v>0</v>
      </c>
    </row>
    <row r="41" spans="2:25" ht="26.25" customHeight="1">
      <c r="B41" s="193" t="s">
        <v>70</v>
      </c>
      <c r="C41" s="194"/>
      <c r="D41" s="194"/>
      <c r="E41" s="93" t="s">
        <v>528</v>
      </c>
      <c r="F41" s="93"/>
      <c r="G41" s="93"/>
      <c r="H41" s="94"/>
      <c r="I41" s="94"/>
      <c r="J41" s="94"/>
      <c r="K41" s="94"/>
      <c r="L41" s="94"/>
      <c r="M41" s="94"/>
      <c r="N41" s="94"/>
      <c r="O41" s="94"/>
      <c r="P41" s="95"/>
      <c r="Q41" s="95"/>
      <c r="R41" s="96" t="s">
        <v>527</v>
      </c>
      <c r="S41" s="96" t="s">
        <v>58</v>
      </c>
      <c r="T41" s="96">
        <f>+IF(ISERR(S41/R41*100),"N/A",ROUND(S41/R41*100,2))</f>
        <v>0</v>
      </c>
      <c r="U41" s="96" t="s">
        <v>58</v>
      </c>
      <c r="V41" s="96" t="str">
        <f>+IF(ISERR(U41/S41*100),"N/A",ROUND(U41/S41*100,2))</f>
        <v>N/A</v>
      </c>
      <c r="W41" s="97">
        <f t="shared" si="2"/>
        <v>0</v>
      </c>
    </row>
    <row r="42" spans="2:25" ht="23.25" customHeight="1" thickBot="1">
      <c r="B42" s="191" t="s">
        <v>67</v>
      </c>
      <c r="C42" s="192"/>
      <c r="D42" s="192"/>
      <c r="E42" s="88" t="s">
        <v>526</v>
      </c>
      <c r="F42" s="88"/>
      <c r="G42" s="88"/>
      <c r="H42" s="89"/>
      <c r="I42" s="89"/>
      <c r="J42" s="89"/>
      <c r="K42" s="89"/>
      <c r="L42" s="89"/>
      <c r="M42" s="89"/>
      <c r="N42" s="89"/>
      <c r="O42" s="89"/>
      <c r="P42" s="90"/>
      <c r="Q42" s="90"/>
      <c r="R42" s="91" t="s">
        <v>525</v>
      </c>
      <c r="S42" s="91" t="s">
        <v>10</v>
      </c>
      <c r="T42" s="90"/>
      <c r="U42" s="91" t="s">
        <v>524</v>
      </c>
      <c r="V42" s="90"/>
      <c r="W42" s="92">
        <f t="shared" si="2"/>
        <v>72</v>
      </c>
    </row>
    <row r="43" spans="2:25" ht="26.25" customHeight="1">
      <c r="B43" s="193" t="s">
        <v>70</v>
      </c>
      <c r="C43" s="194"/>
      <c r="D43" s="194"/>
      <c r="E43" s="93" t="s">
        <v>526</v>
      </c>
      <c r="F43" s="93"/>
      <c r="G43" s="93"/>
      <c r="H43" s="94"/>
      <c r="I43" s="94"/>
      <c r="J43" s="94"/>
      <c r="K43" s="94"/>
      <c r="L43" s="94"/>
      <c r="M43" s="94"/>
      <c r="N43" s="94"/>
      <c r="O43" s="94"/>
      <c r="P43" s="95"/>
      <c r="Q43" s="95"/>
      <c r="R43" s="96" t="s">
        <v>525</v>
      </c>
      <c r="S43" s="96" t="s">
        <v>524</v>
      </c>
      <c r="T43" s="96">
        <f>+IF(ISERR(S43/R43*100),"N/A",ROUND(S43/R43*100,2))</f>
        <v>72</v>
      </c>
      <c r="U43" s="96" t="s">
        <v>524</v>
      </c>
      <c r="V43" s="96">
        <f>+IF(ISERR(U43/S43*100),"N/A",ROUND(U43/S43*100,2))</f>
        <v>100</v>
      </c>
      <c r="W43" s="97">
        <f t="shared" si="2"/>
        <v>72</v>
      </c>
    </row>
    <row r="44" spans="2:25" ht="23.25" customHeight="1" thickBot="1">
      <c r="B44" s="191" t="s">
        <v>67</v>
      </c>
      <c r="C44" s="192"/>
      <c r="D44" s="192"/>
      <c r="E44" s="88" t="s">
        <v>439</v>
      </c>
      <c r="F44" s="88"/>
      <c r="G44" s="88"/>
      <c r="H44" s="89"/>
      <c r="I44" s="89"/>
      <c r="J44" s="89"/>
      <c r="K44" s="89"/>
      <c r="L44" s="89"/>
      <c r="M44" s="89"/>
      <c r="N44" s="89"/>
      <c r="O44" s="89"/>
      <c r="P44" s="90"/>
      <c r="Q44" s="90"/>
      <c r="R44" s="91" t="s">
        <v>523</v>
      </c>
      <c r="S44" s="91" t="s">
        <v>10</v>
      </c>
      <c r="T44" s="90"/>
      <c r="U44" s="91" t="s">
        <v>522</v>
      </c>
      <c r="V44" s="90"/>
      <c r="W44" s="92">
        <f t="shared" si="2"/>
        <v>80.569999999999993</v>
      </c>
    </row>
    <row r="45" spans="2:25" ht="26.25" customHeight="1">
      <c r="B45" s="193" t="s">
        <v>70</v>
      </c>
      <c r="C45" s="194"/>
      <c r="D45" s="194"/>
      <c r="E45" s="93" t="s">
        <v>439</v>
      </c>
      <c r="F45" s="93"/>
      <c r="G45" s="93"/>
      <c r="H45" s="94"/>
      <c r="I45" s="94"/>
      <c r="J45" s="94"/>
      <c r="K45" s="94"/>
      <c r="L45" s="94"/>
      <c r="M45" s="94"/>
      <c r="N45" s="94"/>
      <c r="O45" s="94"/>
      <c r="P45" s="95"/>
      <c r="Q45" s="95"/>
      <c r="R45" s="96" t="s">
        <v>523</v>
      </c>
      <c r="S45" s="96" t="s">
        <v>522</v>
      </c>
      <c r="T45" s="96">
        <f>+IF(ISERR(S45/R45*100),"N/A",ROUND(S45/R45*100,2))</f>
        <v>80.569999999999993</v>
      </c>
      <c r="U45" s="96" t="s">
        <v>522</v>
      </c>
      <c r="V45" s="96">
        <f>+IF(ISERR(U45/S45*100),"N/A",ROUND(U45/S45*100,2))</f>
        <v>100</v>
      </c>
      <c r="W45" s="97">
        <f t="shared" si="2"/>
        <v>80.569999999999993</v>
      </c>
    </row>
    <row r="46" spans="2:25" ht="23.25" customHeight="1" thickBot="1">
      <c r="B46" s="191" t="s">
        <v>67</v>
      </c>
      <c r="C46" s="192"/>
      <c r="D46" s="192"/>
      <c r="E46" s="88" t="s">
        <v>434</v>
      </c>
      <c r="F46" s="88"/>
      <c r="G46" s="88"/>
      <c r="H46" s="89"/>
      <c r="I46" s="89"/>
      <c r="J46" s="89"/>
      <c r="K46" s="89"/>
      <c r="L46" s="89"/>
      <c r="M46" s="89"/>
      <c r="N46" s="89"/>
      <c r="O46" s="89"/>
      <c r="P46" s="90"/>
      <c r="Q46" s="90"/>
      <c r="R46" s="91" t="s">
        <v>521</v>
      </c>
      <c r="S46" s="91" t="s">
        <v>10</v>
      </c>
      <c r="T46" s="90"/>
      <c r="U46" s="91" t="s">
        <v>520</v>
      </c>
      <c r="V46" s="90"/>
      <c r="W46" s="92">
        <f t="shared" si="2"/>
        <v>48.24</v>
      </c>
    </row>
    <row r="47" spans="2:25" ht="26.25" customHeight="1">
      <c r="B47" s="193" t="s">
        <v>70</v>
      </c>
      <c r="C47" s="194"/>
      <c r="D47" s="194"/>
      <c r="E47" s="93" t="s">
        <v>434</v>
      </c>
      <c r="F47" s="93"/>
      <c r="G47" s="93"/>
      <c r="H47" s="94"/>
      <c r="I47" s="94"/>
      <c r="J47" s="94"/>
      <c r="K47" s="94"/>
      <c r="L47" s="94"/>
      <c r="M47" s="94"/>
      <c r="N47" s="94"/>
      <c r="O47" s="94"/>
      <c r="P47" s="95"/>
      <c r="Q47" s="95"/>
      <c r="R47" s="96" t="s">
        <v>521</v>
      </c>
      <c r="S47" s="96" t="s">
        <v>520</v>
      </c>
      <c r="T47" s="96">
        <f>+IF(ISERR(S47/R47*100),"N/A",ROUND(S47/R47*100,2))</f>
        <v>48.24</v>
      </c>
      <c r="U47" s="96" t="s">
        <v>520</v>
      </c>
      <c r="V47" s="96">
        <f>+IF(ISERR(U47/S47*100),"N/A",ROUND(U47/S47*100,2))</f>
        <v>100</v>
      </c>
      <c r="W47" s="97">
        <f t="shared" si="2"/>
        <v>48.24</v>
      </c>
    </row>
    <row r="48" spans="2:25" ht="23.25" customHeight="1" thickBot="1">
      <c r="B48" s="191" t="s">
        <v>67</v>
      </c>
      <c r="C48" s="192"/>
      <c r="D48" s="192"/>
      <c r="E48" s="88" t="s">
        <v>498</v>
      </c>
      <c r="F48" s="88"/>
      <c r="G48" s="88"/>
      <c r="H48" s="89"/>
      <c r="I48" s="89"/>
      <c r="J48" s="89"/>
      <c r="K48" s="89"/>
      <c r="L48" s="89"/>
      <c r="M48" s="89"/>
      <c r="N48" s="89"/>
      <c r="O48" s="89"/>
      <c r="P48" s="90"/>
      <c r="Q48" s="90"/>
      <c r="R48" s="91" t="s">
        <v>519</v>
      </c>
      <c r="S48" s="91" t="s">
        <v>10</v>
      </c>
      <c r="T48" s="90"/>
      <c r="U48" s="91" t="s">
        <v>518</v>
      </c>
      <c r="V48" s="90"/>
      <c r="W48" s="92">
        <f t="shared" si="2"/>
        <v>46.49</v>
      </c>
    </row>
    <row r="49" spans="2:23" ht="26.25" customHeight="1">
      <c r="B49" s="193" t="s">
        <v>70</v>
      </c>
      <c r="C49" s="194"/>
      <c r="D49" s="194"/>
      <c r="E49" s="93" t="s">
        <v>498</v>
      </c>
      <c r="F49" s="93"/>
      <c r="G49" s="93"/>
      <c r="H49" s="94"/>
      <c r="I49" s="94"/>
      <c r="J49" s="94"/>
      <c r="K49" s="94"/>
      <c r="L49" s="94"/>
      <c r="M49" s="94"/>
      <c r="N49" s="94"/>
      <c r="O49" s="94"/>
      <c r="P49" s="95"/>
      <c r="Q49" s="95"/>
      <c r="R49" s="96" t="s">
        <v>519</v>
      </c>
      <c r="S49" s="96" t="s">
        <v>518</v>
      </c>
      <c r="T49" s="96">
        <f>+IF(ISERR(S49/R49*100),"N/A",ROUND(S49/R49*100,2))</f>
        <v>46.49</v>
      </c>
      <c r="U49" s="96" t="s">
        <v>518</v>
      </c>
      <c r="V49" s="96">
        <f>+IF(ISERR(U49/S49*100),"N/A",ROUND(U49/S49*100,2))</f>
        <v>100</v>
      </c>
      <c r="W49" s="97">
        <f t="shared" si="2"/>
        <v>46.49</v>
      </c>
    </row>
    <row r="50" spans="2:23" ht="23.25" customHeight="1" thickBot="1">
      <c r="B50" s="191" t="s">
        <v>67</v>
      </c>
      <c r="C50" s="192"/>
      <c r="D50" s="192"/>
      <c r="E50" s="88" t="s">
        <v>517</v>
      </c>
      <c r="F50" s="88"/>
      <c r="G50" s="88"/>
      <c r="H50" s="89"/>
      <c r="I50" s="89"/>
      <c r="J50" s="89"/>
      <c r="K50" s="89"/>
      <c r="L50" s="89"/>
      <c r="M50" s="89"/>
      <c r="N50" s="89"/>
      <c r="O50" s="89"/>
      <c r="P50" s="90"/>
      <c r="Q50" s="90"/>
      <c r="R50" s="91" t="s">
        <v>516</v>
      </c>
      <c r="S50" s="91" t="s">
        <v>10</v>
      </c>
      <c r="T50" s="90"/>
      <c r="U50" s="91" t="s">
        <v>58</v>
      </c>
      <c r="V50" s="90"/>
      <c r="W50" s="92">
        <f t="shared" si="2"/>
        <v>0</v>
      </c>
    </row>
    <row r="51" spans="2:23" ht="26.25" customHeight="1">
      <c r="B51" s="193" t="s">
        <v>70</v>
      </c>
      <c r="C51" s="194"/>
      <c r="D51" s="194"/>
      <c r="E51" s="93" t="s">
        <v>517</v>
      </c>
      <c r="F51" s="93"/>
      <c r="G51" s="93"/>
      <c r="H51" s="94"/>
      <c r="I51" s="94"/>
      <c r="J51" s="94"/>
      <c r="K51" s="94"/>
      <c r="L51" s="94"/>
      <c r="M51" s="94"/>
      <c r="N51" s="94"/>
      <c r="O51" s="94"/>
      <c r="P51" s="95"/>
      <c r="Q51" s="95"/>
      <c r="R51" s="96" t="s">
        <v>516</v>
      </c>
      <c r="S51" s="96" t="s">
        <v>58</v>
      </c>
      <c r="T51" s="96">
        <f>+IF(ISERR(S51/R51*100),"N/A",ROUND(S51/R51*100,2))</f>
        <v>0</v>
      </c>
      <c r="U51" s="96" t="s">
        <v>58</v>
      </c>
      <c r="V51" s="96" t="str">
        <f>+IF(ISERR(U51/S51*100),"N/A",ROUND(U51/S51*100,2))</f>
        <v>N/A</v>
      </c>
      <c r="W51" s="97">
        <f t="shared" si="2"/>
        <v>0</v>
      </c>
    </row>
    <row r="52" spans="2:23" ht="23.25" customHeight="1" thickBot="1">
      <c r="B52" s="191" t="s">
        <v>67</v>
      </c>
      <c r="C52" s="192"/>
      <c r="D52" s="192"/>
      <c r="E52" s="88" t="s">
        <v>515</v>
      </c>
      <c r="F52" s="88"/>
      <c r="G52" s="88"/>
      <c r="H52" s="89"/>
      <c r="I52" s="89"/>
      <c r="J52" s="89"/>
      <c r="K52" s="89"/>
      <c r="L52" s="89"/>
      <c r="M52" s="89"/>
      <c r="N52" s="89"/>
      <c r="O52" s="89"/>
      <c r="P52" s="90"/>
      <c r="Q52" s="90"/>
      <c r="R52" s="91" t="s">
        <v>514</v>
      </c>
      <c r="S52" s="91" t="s">
        <v>10</v>
      </c>
      <c r="T52" s="90"/>
      <c r="U52" s="91" t="s">
        <v>513</v>
      </c>
      <c r="V52" s="90"/>
      <c r="W52" s="92">
        <f t="shared" si="2"/>
        <v>66.2</v>
      </c>
    </row>
    <row r="53" spans="2:23" ht="26.25" customHeight="1" thickBot="1">
      <c r="B53" s="193" t="s">
        <v>70</v>
      </c>
      <c r="C53" s="194"/>
      <c r="D53" s="194"/>
      <c r="E53" s="93" t="s">
        <v>515</v>
      </c>
      <c r="F53" s="93"/>
      <c r="G53" s="93"/>
      <c r="H53" s="94"/>
      <c r="I53" s="94"/>
      <c r="J53" s="94"/>
      <c r="K53" s="94"/>
      <c r="L53" s="94"/>
      <c r="M53" s="94"/>
      <c r="N53" s="94"/>
      <c r="O53" s="94"/>
      <c r="P53" s="95"/>
      <c r="Q53" s="95"/>
      <c r="R53" s="96" t="s">
        <v>514</v>
      </c>
      <c r="S53" s="96" t="s">
        <v>513</v>
      </c>
      <c r="T53" s="96">
        <f>+IF(ISERR(S53/R53*100),"N/A",ROUND(S53/R53*100,2))</f>
        <v>66.2</v>
      </c>
      <c r="U53" s="96" t="s">
        <v>513</v>
      </c>
      <c r="V53" s="96">
        <f>+IF(ISERR(U53/S53*100),"N/A",ROUND(U53/S53*100,2))</f>
        <v>100</v>
      </c>
      <c r="W53" s="97">
        <f t="shared" si="2"/>
        <v>66.2</v>
      </c>
    </row>
    <row r="54" spans="2:23" ht="22.5" customHeight="1" thickTop="1" thickBot="1">
      <c r="B54" s="69" t="s">
        <v>72</v>
      </c>
      <c r="C54" s="58"/>
      <c r="D54" s="58"/>
      <c r="E54" s="58"/>
      <c r="F54" s="58"/>
      <c r="G54" s="58"/>
      <c r="H54" s="59"/>
      <c r="I54" s="59"/>
      <c r="J54" s="59"/>
      <c r="K54" s="59"/>
      <c r="L54" s="59"/>
      <c r="M54" s="59"/>
      <c r="N54" s="59"/>
      <c r="O54" s="59"/>
      <c r="P54" s="59"/>
      <c r="Q54" s="59"/>
      <c r="R54" s="59"/>
      <c r="S54" s="59"/>
      <c r="T54" s="59"/>
      <c r="U54" s="59"/>
      <c r="V54" s="59"/>
      <c r="W54" s="60"/>
    </row>
    <row r="55" spans="2:23" ht="55.5" customHeight="1" thickTop="1">
      <c r="B55" s="198" t="s">
        <v>2551</v>
      </c>
      <c r="C55" s="199"/>
      <c r="D55" s="199"/>
      <c r="E55" s="199"/>
      <c r="F55" s="199"/>
      <c r="G55" s="199"/>
      <c r="H55" s="199"/>
      <c r="I55" s="199"/>
      <c r="J55" s="199"/>
      <c r="K55" s="199"/>
      <c r="L55" s="199"/>
      <c r="M55" s="199"/>
      <c r="N55" s="199"/>
      <c r="O55" s="199"/>
      <c r="P55" s="199"/>
      <c r="Q55" s="199"/>
      <c r="R55" s="199"/>
      <c r="S55" s="199"/>
      <c r="T55" s="199"/>
      <c r="U55" s="199"/>
      <c r="V55" s="199"/>
      <c r="W55" s="200"/>
    </row>
    <row r="56" spans="2:23" ht="401.25" customHeight="1" thickBot="1">
      <c r="B56" s="201"/>
      <c r="C56" s="202"/>
      <c r="D56" s="202"/>
      <c r="E56" s="202"/>
      <c r="F56" s="202"/>
      <c r="G56" s="202"/>
      <c r="H56" s="202"/>
      <c r="I56" s="202"/>
      <c r="J56" s="202"/>
      <c r="K56" s="202"/>
      <c r="L56" s="202"/>
      <c r="M56" s="202"/>
      <c r="N56" s="202"/>
      <c r="O56" s="202"/>
      <c r="P56" s="202"/>
      <c r="Q56" s="202"/>
      <c r="R56" s="202"/>
      <c r="S56" s="202"/>
      <c r="T56" s="202"/>
      <c r="U56" s="202"/>
      <c r="V56" s="202"/>
      <c r="W56" s="203"/>
    </row>
    <row r="57" spans="2:23" ht="114.75" customHeight="1" thickTop="1">
      <c r="B57" s="198" t="s">
        <v>2483</v>
      </c>
      <c r="C57" s="199"/>
      <c r="D57" s="199"/>
      <c r="E57" s="199"/>
      <c r="F57" s="199"/>
      <c r="G57" s="199"/>
      <c r="H57" s="199"/>
      <c r="I57" s="199"/>
      <c r="J57" s="199"/>
      <c r="K57" s="199"/>
      <c r="L57" s="199"/>
      <c r="M57" s="199"/>
      <c r="N57" s="199"/>
      <c r="O57" s="199"/>
      <c r="P57" s="199"/>
      <c r="Q57" s="199"/>
      <c r="R57" s="199"/>
      <c r="S57" s="199"/>
      <c r="T57" s="199"/>
      <c r="U57" s="199"/>
      <c r="V57" s="199"/>
      <c r="W57" s="200"/>
    </row>
    <row r="58" spans="2:23" ht="381" customHeight="1" thickBot="1">
      <c r="B58" s="201"/>
      <c r="C58" s="202"/>
      <c r="D58" s="202"/>
      <c r="E58" s="202"/>
      <c r="F58" s="202"/>
      <c r="G58" s="202"/>
      <c r="H58" s="202"/>
      <c r="I58" s="202"/>
      <c r="J58" s="202"/>
      <c r="K58" s="202"/>
      <c r="L58" s="202"/>
      <c r="M58" s="202"/>
      <c r="N58" s="202"/>
      <c r="O58" s="202"/>
      <c r="P58" s="202"/>
      <c r="Q58" s="202"/>
      <c r="R58" s="202"/>
      <c r="S58" s="202"/>
      <c r="T58" s="202"/>
      <c r="U58" s="202"/>
      <c r="V58" s="202"/>
      <c r="W58" s="203"/>
    </row>
    <row r="59" spans="2:23" ht="37.5" customHeight="1" thickTop="1">
      <c r="B59" s="198" t="s">
        <v>2484</v>
      </c>
      <c r="C59" s="199"/>
      <c r="D59" s="199"/>
      <c r="E59" s="199"/>
      <c r="F59" s="199"/>
      <c r="G59" s="199"/>
      <c r="H59" s="199"/>
      <c r="I59" s="199"/>
      <c r="J59" s="199"/>
      <c r="K59" s="199"/>
      <c r="L59" s="199"/>
      <c r="M59" s="199"/>
      <c r="N59" s="199"/>
      <c r="O59" s="199"/>
      <c r="P59" s="199"/>
      <c r="Q59" s="199"/>
      <c r="R59" s="199"/>
      <c r="S59" s="199"/>
      <c r="T59" s="199"/>
      <c r="U59" s="199"/>
      <c r="V59" s="199"/>
      <c r="W59" s="200"/>
    </row>
    <row r="60" spans="2:23" ht="361.5" customHeight="1" thickBot="1">
      <c r="B60" s="204"/>
      <c r="C60" s="205"/>
      <c r="D60" s="205"/>
      <c r="E60" s="205"/>
      <c r="F60" s="205"/>
      <c r="G60" s="205"/>
      <c r="H60" s="205"/>
      <c r="I60" s="205"/>
      <c r="J60" s="205"/>
      <c r="K60" s="205"/>
      <c r="L60" s="205"/>
      <c r="M60" s="205"/>
      <c r="N60" s="205"/>
      <c r="O60" s="205"/>
      <c r="P60" s="205"/>
      <c r="Q60" s="205"/>
      <c r="R60" s="205"/>
      <c r="S60" s="205"/>
      <c r="T60" s="205"/>
      <c r="U60" s="205"/>
      <c r="V60" s="205"/>
      <c r="W60" s="206"/>
    </row>
  </sheetData>
  <mergeCells count="11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D12:H12"/>
    <mergeCell ref="I12:W12"/>
    <mergeCell ref="C13:W13"/>
    <mergeCell ref="C14:W14"/>
    <mergeCell ref="B17:I17"/>
    <mergeCell ref="K17:Q17"/>
    <mergeCell ref="S17:W17"/>
    <mergeCell ref="C18:I18"/>
    <mergeCell ref="L18:Q18"/>
    <mergeCell ref="T18:W18"/>
    <mergeCell ref="S23:S24"/>
    <mergeCell ref="T23:T24"/>
    <mergeCell ref="C19:I19"/>
    <mergeCell ref="L19:Q19"/>
    <mergeCell ref="T19:W19"/>
    <mergeCell ref="C20:W20"/>
    <mergeCell ref="B22:T22"/>
    <mergeCell ref="U22:W22"/>
    <mergeCell ref="U23:U24"/>
    <mergeCell ref="V23:V24"/>
    <mergeCell ref="W23:W24"/>
    <mergeCell ref="B25:L25"/>
    <mergeCell ref="M25:N25"/>
    <mergeCell ref="O25:P25"/>
    <mergeCell ref="Q25:R25"/>
    <mergeCell ref="B23:L24"/>
    <mergeCell ref="M23:N24"/>
    <mergeCell ref="O23:P24"/>
    <mergeCell ref="B26:L26"/>
    <mergeCell ref="M26:N26"/>
    <mergeCell ref="O26:P26"/>
    <mergeCell ref="Q26:R26"/>
    <mergeCell ref="Q23:R24"/>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8:Q39"/>
    <mergeCell ref="S38:T38"/>
    <mergeCell ref="V38:W38"/>
    <mergeCell ref="B40:D40"/>
    <mergeCell ref="B41:D41"/>
    <mergeCell ref="B51:D51"/>
    <mergeCell ref="B52:D52"/>
    <mergeCell ref="B53:D53"/>
    <mergeCell ref="B55:W56"/>
    <mergeCell ref="B57:W58"/>
    <mergeCell ref="B59:W60"/>
    <mergeCell ref="B42:D42"/>
    <mergeCell ref="B43:D43"/>
    <mergeCell ref="B44:D44"/>
    <mergeCell ref="B45:D45"/>
    <mergeCell ref="B46:D46"/>
    <mergeCell ref="B47:D47"/>
    <mergeCell ref="B48:D48"/>
    <mergeCell ref="B49:D49"/>
    <mergeCell ref="B50:D50"/>
  </mergeCells>
  <pageMargins left="0.70866141732283472" right="0.70866141732283472" top="0.74803149606299213" bottom="0.74803149606299213" header="0.31496062992125984" footer="0.31496062992125984"/>
  <pageSetup paperSize="119" scale="53" fitToHeight="0" orientation="landscape" r:id="rId1"/>
  <rowBreaks count="4" manualBreakCount="4">
    <brk id="16" min="1" max="20" man="1"/>
    <brk id="51" min="1" max="22" man="1"/>
    <brk id="56" min="1" max="22" man="1"/>
    <brk id="58" min="1" max="2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indexed="53"/>
    <pageSetUpPr fitToPage="1"/>
  </sheetPr>
  <dimension ref="A1:AA36"/>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463</v>
      </c>
      <c r="D4" s="213" t="s">
        <v>462</v>
      </c>
      <c r="E4" s="213"/>
      <c r="F4" s="213"/>
      <c r="G4" s="213"/>
      <c r="H4" s="214"/>
      <c r="J4" s="215" t="s">
        <v>6</v>
      </c>
      <c r="K4" s="213"/>
      <c r="L4" s="71" t="s">
        <v>581</v>
      </c>
      <c r="M4" s="216" t="s">
        <v>580</v>
      </c>
      <c r="N4" s="216"/>
      <c r="O4" s="216"/>
      <c r="P4" s="216"/>
      <c r="Q4" s="217"/>
      <c r="R4" s="72"/>
      <c r="S4" s="218" t="s">
        <v>2256</v>
      </c>
      <c r="T4" s="219"/>
      <c r="U4" s="219"/>
      <c r="V4" s="210" t="s">
        <v>572</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573</v>
      </c>
      <c r="D6" s="209" t="s">
        <v>579</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1795</v>
      </c>
      <c r="D7" s="212" t="s">
        <v>2554</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578</v>
      </c>
      <c r="K8" s="77" t="s">
        <v>577</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62" customHeight="1" thickTop="1" thickBot="1">
      <c r="B10" s="78" t="s">
        <v>21</v>
      </c>
      <c r="C10" s="210" t="s">
        <v>576</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491</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575</v>
      </c>
      <c r="C21" s="207"/>
      <c r="D21" s="207"/>
      <c r="E21" s="207"/>
      <c r="F21" s="207"/>
      <c r="G21" s="207"/>
      <c r="H21" s="207"/>
      <c r="I21" s="207"/>
      <c r="J21" s="207"/>
      <c r="K21" s="207"/>
      <c r="L21" s="207"/>
      <c r="M21" s="208" t="s">
        <v>573</v>
      </c>
      <c r="N21" s="208"/>
      <c r="O21" s="208" t="s">
        <v>48</v>
      </c>
      <c r="P21" s="208"/>
      <c r="Q21" s="208" t="s">
        <v>66</v>
      </c>
      <c r="R21" s="208"/>
      <c r="S21" s="82" t="s">
        <v>53</v>
      </c>
      <c r="T21" s="82" t="s">
        <v>83</v>
      </c>
      <c r="U21" s="82" t="s">
        <v>83</v>
      </c>
      <c r="V21" s="82" t="str">
        <f>+IF(ISERR(U21/T21*100),"N/A",ROUND(U21/T21*100,2))</f>
        <v>N/A</v>
      </c>
      <c r="W21" s="83" t="str">
        <f>+IF(ISERR(U21/S21*100),"N/A",ROUND(U21/S21*100,2))</f>
        <v>N/A</v>
      </c>
    </row>
    <row r="22" spans="2:27" ht="56.25" customHeight="1" thickBot="1">
      <c r="B22" s="175" t="s">
        <v>574</v>
      </c>
      <c r="C22" s="207"/>
      <c r="D22" s="207"/>
      <c r="E22" s="207"/>
      <c r="F22" s="207"/>
      <c r="G22" s="207"/>
      <c r="H22" s="207"/>
      <c r="I22" s="207"/>
      <c r="J22" s="207"/>
      <c r="K22" s="207"/>
      <c r="L22" s="207"/>
      <c r="M22" s="208" t="s">
        <v>573</v>
      </c>
      <c r="N22" s="208"/>
      <c r="O22" s="208" t="s">
        <v>48</v>
      </c>
      <c r="P22" s="208"/>
      <c r="Q22" s="208" t="s">
        <v>66</v>
      </c>
      <c r="R22" s="208"/>
      <c r="S22" s="82" t="s">
        <v>269</v>
      </c>
      <c r="T22" s="82" t="s">
        <v>83</v>
      </c>
      <c r="U22" s="82" t="s">
        <v>83</v>
      </c>
      <c r="V22" s="82" t="str">
        <f>+IF(ISERR(U22/T22*100),"N/A",ROUND(U22/T22*100,2))</f>
        <v>N/A</v>
      </c>
      <c r="W22" s="83" t="str">
        <f>+IF(ISERR(U22/S22*100),"N/A",ROUND(U22/S22*100,2))</f>
        <v>N/A</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2553</v>
      </c>
      <c r="F26" s="88"/>
      <c r="G26" s="88"/>
      <c r="H26" s="89"/>
      <c r="I26" s="89"/>
      <c r="J26" s="89"/>
      <c r="K26" s="89"/>
      <c r="L26" s="89"/>
      <c r="M26" s="89"/>
      <c r="N26" s="89"/>
      <c r="O26" s="89"/>
      <c r="P26" s="90"/>
      <c r="Q26" s="90"/>
      <c r="R26" s="91">
        <v>0</v>
      </c>
      <c r="S26" s="91"/>
      <c r="T26" s="90"/>
      <c r="U26" s="91">
        <v>7.6780099000000002</v>
      </c>
      <c r="V26" s="90"/>
      <c r="W26" s="92" t="str">
        <f>+IF(ISERR(U26/R26*100),"N/A",ROUND(U26/R26*100,2))</f>
        <v>N/A</v>
      </c>
    </row>
    <row r="27" spans="2:27" ht="26.25" customHeight="1">
      <c r="B27" s="193" t="s">
        <v>70</v>
      </c>
      <c r="C27" s="194"/>
      <c r="D27" s="194"/>
      <c r="E27" s="104" t="s">
        <v>2553</v>
      </c>
      <c r="F27" s="93"/>
      <c r="G27" s="93"/>
      <c r="H27" s="94"/>
      <c r="I27" s="94"/>
      <c r="J27" s="94"/>
      <c r="K27" s="94"/>
      <c r="L27" s="94"/>
      <c r="M27" s="94"/>
      <c r="N27" s="94"/>
      <c r="O27" s="94"/>
      <c r="P27" s="95"/>
      <c r="Q27" s="95"/>
      <c r="R27" s="96">
        <v>7.9610597670000001</v>
      </c>
      <c r="S27" s="96">
        <v>7.6780099000000002</v>
      </c>
      <c r="T27" s="96">
        <f>+IF(ISERR(S27/R27*100),"N/A",ROUND(S27/R27*100,2))</f>
        <v>96.44</v>
      </c>
      <c r="U27" s="96">
        <v>7.6780099000000002</v>
      </c>
      <c r="V27" s="96">
        <f>+IF(ISERR(U27/S27*100),"N/A",ROUND(U27/S27*100,2))</f>
        <v>100</v>
      </c>
      <c r="W27" s="97">
        <f>+IF(ISERR(U27/R27*100),"N/A",ROUND(U27/R27*100,2))</f>
        <v>96.44</v>
      </c>
    </row>
    <row r="28" spans="2:27" ht="23.25" customHeight="1" thickBot="1">
      <c r="B28" s="191" t="s">
        <v>67</v>
      </c>
      <c r="C28" s="192"/>
      <c r="D28" s="192"/>
      <c r="E28" s="88" t="s">
        <v>571</v>
      </c>
      <c r="F28" s="88"/>
      <c r="G28" s="88"/>
      <c r="H28" s="89"/>
      <c r="I28" s="89"/>
      <c r="J28" s="89"/>
      <c r="K28" s="89"/>
      <c r="L28" s="89"/>
      <c r="M28" s="89"/>
      <c r="N28" s="89"/>
      <c r="O28" s="89"/>
      <c r="P28" s="90"/>
      <c r="Q28" s="90"/>
      <c r="R28" s="91" t="s">
        <v>572</v>
      </c>
      <c r="S28" s="91" t="s">
        <v>10</v>
      </c>
      <c r="T28" s="90"/>
      <c r="U28" s="91" t="s">
        <v>569</v>
      </c>
      <c r="V28" s="90"/>
      <c r="W28" s="92">
        <f>+IF(ISERR(U28/R28*100),"N/A",ROUND(U28/R28*100,2))</f>
        <v>0.99</v>
      </c>
    </row>
    <row r="29" spans="2:27" ht="26.25" customHeight="1" thickBot="1">
      <c r="B29" s="193" t="s">
        <v>70</v>
      </c>
      <c r="C29" s="194"/>
      <c r="D29" s="194"/>
      <c r="E29" s="93" t="s">
        <v>571</v>
      </c>
      <c r="F29" s="93"/>
      <c r="G29" s="93"/>
      <c r="H29" s="94"/>
      <c r="I29" s="94"/>
      <c r="J29" s="94"/>
      <c r="K29" s="94"/>
      <c r="L29" s="94"/>
      <c r="M29" s="94"/>
      <c r="N29" s="94"/>
      <c r="O29" s="94"/>
      <c r="P29" s="95"/>
      <c r="Q29" s="95"/>
      <c r="R29" s="96" t="s">
        <v>570</v>
      </c>
      <c r="S29" s="96" t="s">
        <v>569</v>
      </c>
      <c r="T29" s="96">
        <f>+IF(ISERR(S29/R29*100),"N/A",ROUND(S29/R29*100,2))</f>
        <v>57.14</v>
      </c>
      <c r="U29" s="96" t="s">
        <v>569</v>
      </c>
      <c r="V29" s="96">
        <f>+IF(ISERR(U29/S29*100),"N/A",ROUND(U29/S29*100,2))</f>
        <v>100</v>
      </c>
      <c r="W29" s="97">
        <f>+IF(ISERR(U29/R29*100),"N/A",ROUND(U29/R29*100,2))</f>
        <v>57.14</v>
      </c>
    </row>
    <row r="30" spans="2:27" ht="22.5" customHeight="1" thickTop="1" thickBot="1">
      <c r="B30" s="69" t="s">
        <v>72</v>
      </c>
      <c r="C30" s="58"/>
      <c r="D30" s="58"/>
      <c r="E30" s="58"/>
      <c r="F30" s="58"/>
      <c r="G30" s="58"/>
      <c r="H30" s="59"/>
      <c r="I30" s="59"/>
      <c r="J30" s="59"/>
      <c r="K30" s="59"/>
      <c r="L30" s="59"/>
      <c r="M30" s="59"/>
      <c r="N30" s="59"/>
      <c r="O30" s="59"/>
      <c r="P30" s="59"/>
      <c r="Q30" s="59"/>
      <c r="R30" s="59"/>
      <c r="S30" s="59"/>
      <c r="T30" s="59"/>
      <c r="U30" s="59"/>
      <c r="V30" s="59"/>
      <c r="W30" s="60"/>
    </row>
    <row r="31" spans="2:27" ht="37.5" customHeight="1" thickTop="1">
      <c r="B31" s="198" t="s">
        <v>2480</v>
      </c>
      <c r="C31" s="199"/>
      <c r="D31" s="199"/>
      <c r="E31" s="199"/>
      <c r="F31" s="199"/>
      <c r="G31" s="199"/>
      <c r="H31" s="199"/>
      <c r="I31" s="199"/>
      <c r="J31" s="199"/>
      <c r="K31" s="199"/>
      <c r="L31" s="199"/>
      <c r="M31" s="199"/>
      <c r="N31" s="199"/>
      <c r="O31" s="199"/>
      <c r="P31" s="199"/>
      <c r="Q31" s="199"/>
      <c r="R31" s="199"/>
      <c r="S31" s="199"/>
      <c r="T31" s="199"/>
      <c r="U31" s="199"/>
      <c r="V31" s="199"/>
      <c r="W31" s="200"/>
    </row>
    <row r="32" spans="2:27" ht="87.7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2481</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2482</v>
      </c>
      <c r="C35" s="199"/>
      <c r="D35" s="199"/>
      <c r="E35" s="199"/>
      <c r="F35" s="199"/>
      <c r="G35" s="199"/>
      <c r="H35" s="199"/>
      <c r="I35" s="199"/>
      <c r="J35" s="199"/>
      <c r="K35" s="199"/>
      <c r="L35" s="199"/>
      <c r="M35" s="199"/>
      <c r="N35" s="199"/>
      <c r="O35" s="199"/>
      <c r="P35" s="199"/>
      <c r="Q35" s="199"/>
      <c r="R35" s="199"/>
      <c r="S35" s="199"/>
      <c r="T35" s="199"/>
      <c r="U35" s="199"/>
      <c r="V35" s="199"/>
      <c r="W35" s="200"/>
    </row>
    <row r="36" spans="2:23" ht="93"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3:W34"/>
    <mergeCell ref="B35:W36"/>
    <mergeCell ref="S24:T24"/>
    <mergeCell ref="V24:W24"/>
    <mergeCell ref="B28:D28"/>
    <mergeCell ref="B29:D29"/>
    <mergeCell ref="B31:W32"/>
    <mergeCell ref="B26:D26"/>
    <mergeCell ref="B27:D27"/>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463</v>
      </c>
      <c r="D4" s="213" t="s">
        <v>462</v>
      </c>
      <c r="E4" s="213"/>
      <c r="F4" s="213"/>
      <c r="G4" s="213"/>
      <c r="H4" s="214"/>
      <c r="J4" s="215" t="s">
        <v>6</v>
      </c>
      <c r="K4" s="213"/>
      <c r="L4" s="71" t="s">
        <v>593</v>
      </c>
      <c r="M4" s="216" t="s">
        <v>592</v>
      </c>
      <c r="N4" s="216"/>
      <c r="O4" s="216"/>
      <c r="P4" s="216"/>
      <c r="Q4" s="217"/>
      <c r="R4" s="72"/>
      <c r="S4" s="218" t="s">
        <v>2256</v>
      </c>
      <c r="T4" s="219"/>
      <c r="U4" s="219"/>
      <c r="V4" s="210" t="s">
        <v>591</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10</v>
      </c>
      <c r="D6" s="209" t="s">
        <v>10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590</v>
      </c>
      <c r="K8" s="77" t="s">
        <v>590</v>
      </c>
      <c r="L8" s="77" t="s">
        <v>589</v>
      </c>
      <c r="M8" s="77" t="s">
        <v>588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587</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503</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586</v>
      </c>
      <c r="C21" s="207"/>
      <c r="D21" s="207"/>
      <c r="E21" s="207"/>
      <c r="F21" s="207"/>
      <c r="G21" s="207"/>
      <c r="H21" s="207"/>
      <c r="I21" s="207"/>
      <c r="J21" s="207"/>
      <c r="K21" s="207"/>
      <c r="L21" s="207"/>
      <c r="M21" s="208" t="s">
        <v>501</v>
      </c>
      <c r="N21" s="208"/>
      <c r="O21" s="208" t="s">
        <v>48</v>
      </c>
      <c r="P21" s="208"/>
      <c r="Q21" s="208" t="s">
        <v>49</v>
      </c>
      <c r="R21" s="208"/>
      <c r="S21" s="82" t="s">
        <v>210</v>
      </c>
      <c r="T21" s="82" t="s">
        <v>210</v>
      </c>
      <c r="U21" s="82" t="s">
        <v>585</v>
      </c>
      <c r="V21" s="82">
        <f>+IF(ISERR(U21/T21*100),"N/A",ROUND(U21/T21*100,2))</f>
        <v>110.8</v>
      </c>
      <c r="W21" s="83">
        <f>+IF(ISERR(U21/S21*100),"N/A",ROUND(U21/S21*100,2))</f>
        <v>110.8</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498</v>
      </c>
      <c r="F25" s="88"/>
      <c r="G25" s="88"/>
      <c r="H25" s="89"/>
      <c r="I25" s="89"/>
      <c r="J25" s="89"/>
      <c r="K25" s="89"/>
      <c r="L25" s="89"/>
      <c r="M25" s="89"/>
      <c r="N25" s="89"/>
      <c r="O25" s="89"/>
      <c r="P25" s="90"/>
      <c r="Q25" s="90"/>
      <c r="R25" s="91" t="s">
        <v>584</v>
      </c>
      <c r="S25" s="91" t="s">
        <v>10</v>
      </c>
      <c r="T25" s="90"/>
      <c r="U25" s="91" t="s">
        <v>582</v>
      </c>
      <c r="V25" s="90"/>
      <c r="W25" s="92">
        <f>+IF(ISERR(U25/R25*100),"N/A",ROUND(U25/R25*100,2))</f>
        <v>56.93</v>
      </c>
    </row>
    <row r="26" spans="2:27" ht="26.25" customHeight="1" thickBot="1">
      <c r="B26" s="193" t="s">
        <v>70</v>
      </c>
      <c r="C26" s="194"/>
      <c r="D26" s="194"/>
      <c r="E26" s="93" t="s">
        <v>498</v>
      </c>
      <c r="F26" s="93"/>
      <c r="G26" s="93"/>
      <c r="H26" s="94"/>
      <c r="I26" s="94"/>
      <c r="J26" s="94"/>
      <c r="K26" s="94"/>
      <c r="L26" s="94"/>
      <c r="M26" s="94"/>
      <c r="N26" s="94"/>
      <c r="O26" s="94"/>
      <c r="P26" s="95"/>
      <c r="Q26" s="95"/>
      <c r="R26" s="96" t="s">
        <v>583</v>
      </c>
      <c r="S26" s="96" t="s">
        <v>582</v>
      </c>
      <c r="T26" s="96">
        <f>+IF(ISERR(S26/R26*100),"N/A",ROUND(S26/R26*100,2))</f>
        <v>57.07</v>
      </c>
      <c r="U26" s="96" t="s">
        <v>582</v>
      </c>
      <c r="V26" s="96">
        <f>+IF(ISERR(U26/S26*100),"N/A",ROUND(U26/S26*100,2))</f>
        <v>100</v>
      </c>
      <c r="W26" s="97">
        <f>+IF(ISERR(U26/R26*100),"N/A",ROUND(U26/R26*100,2))</f>
        <v>57.07</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2478</v>
      </c>
      <c r="C28" s="199"/>
      <c r="D28" s="199"/>
      <c r="E28" s="199"/>
      <c r="F28" s="199"/>
      <c r="G28" s="199"/>
      <c r="H28" s="199"/>
      <c r="I28" s="199"/>
      <c r="J28" s="199"/>
      <c r="K28" s="199"/>
      <c r="L28" s="199"/>
      <c r="M28" s="199"/>
      <c r="N28" s="199"/>
      <c r="O28" s="199"/>
      <c r="P28" s="199"/>
      <c r="Q28" s="199"/>
      <c r="R28" s="199"/>
      <c r="S28" s="199"/>
      <c r="T28" s="199"/>
      <c r="U28" s="199"/>
      <c r="V28" s="199"/>
      <c r="W28" s="200"/>
    </row>
    <row r="29" spans="2:27" ht="62.2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2476</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2479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463</v>
      </c>
      <c r="D4" s="213" t="s">
        <v>462</v>
      </c>
      <c r="E4" s="213"/>
      <c r="F4" s="213"/>
      <c r="G4" s="213"/>
      <c r="H4" s="214"/>
      <c r="J4" s="215" t="s">
        <v>6</v>
      </c>
      <c r="K4" s="213"/>
      <c r="L4" s="71" t="s">
        <v>604</v>
      </c>
      <c r="M4" s="216" t="s">
        <v>603</v>
      </c>
      <c r="N4" s="216"/>
      <c r="O4" s="216"/>
      <c r="P4" s="216"/>
      <c r="Q4" s="217"/>
      <c r="R4" s="72"/>
      <c r="S4" s="218" t="s">
        <v>2256</v>
      </c>
      <c r="T4" s="219"/>
      <c r="U4" s="219"/>
      <c r="V4" s="210" t="s">
        <v>602</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10</v>
      </c>
      <c r="D6" s="209" t="s">
        <v>10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601</v>
      </c>
      <c r="K8" s="77" t="s">
        <v>601</v>
      </c>
      <c r="L8" s="77" t="s">
        <v>600</v>
      </c>
      <c r="M8" s="77" t="s">
        <v>599</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598</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503</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586</v>
      </c>
      <c r="C21" s="207"/>
      <c r="D21" s="207"/>
      <c r="E21" s="207"/>
      <c r="F21" s="207"/>
      <c r="G21" s="207"/>
      <c r="H21" s="207"/>
      <c r="I21" s="207"/>
      <c r="J21" s="207"/>
      <c r="K21" s="207"/>
      <c r="L21" s="207"/>
      <c r="M21" s="208" t="s">
        <v>501</v>
      </c>
      <c r="N21" s="208"/>
      <c r="O21" s="208" t="s">
        <v>48</v>
      </c>
      <c r="P21" s="208"/>
      <c r="Q21" s="208" t="s">
        <v>49</v>
      </c>
      <c r="R21" s="208"/>
      <c r="S21" s="82" t="s">
        <v>210</v>
      </c>
      <c r="T21" s="82" t="s">
        <v>210</v>
      </c>
      <c r="U21" s="82" t="s">
        <v>597</v>
      </c>
      <c r="V21" s="82">
        <f>+IF(ISERR(U21/T21*100),"N/A",ROUND(U21/T21*100,2))</f>
        <v>103.6</v>
      </c>
      <c r="W21" s="83">
        <f>+IF(ISERR(U21/S21*100),"N/A",ROUND(U21/S21*100,2))</f>
        <v>103.6</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498</v>
      </c>
      <c r="F25" s="88"/>
      <c r="G25" s="88"/>
      <c r="H25" s="89"/>
      <c r="I25" s="89"/>
      <c r="J25" s="89"/>
      <c r="K25" s="89"/>
      <c r="L25" s="89"/>
      <c r="M25" s="89"/>
      <c r="N25" s="89"/>
      <c r="O25" s="89"/>
      <c r="P25" s="90"/>
      <c r="Q25" s="90"/>
      <c r="R25" s="91" t="s">
        <v>596</v>
      </c>
      <c r="S25" s="91" t="s">
        <v>10</v>
      </c>
      <c r="T25" s="90"/>
      <c r="U25" s="91" t="s">
        <v>594</v>
      </c>
      <c r="V25" s="90"/>
      <c r="W25" s="92">
        <f>+IF(ISERR(U25/R25*100),"N/A",ROUND(U25/R25*100,2))</f>
        <v>59.9</v>
      </c>
    </row>
    <row r="26" spans="2:27" ht="26.25" customHeight="1" thickBot="1">
      <c r="B26" s="193" t="s">
        <v>70</v>
      </c>
      <c r="C26" s="194"/>
      <c r="D26" s="194"/>
      <c r="E26" s="93" t="s">
        <v>498</v>
      </c>
      <c r="F26" s="93"/>
      <c r="G26" s="93"/>
      <c r="H26" s="94"/>
      <c r="I26" s="94"/>
      <c r="J26" s="94"/>
      <c r="K26" s="94"/>
      <c r="L26" s="94"/>
      <c r="M26" s="94"/>
      <c r="N26" s="94"/>
      <c r="O26" s="94"/>
      <c r="P26" s="95"/>
      <c r="Q26" s="95"/>
      <c r="R26" s="96" t="s">
        <v>595</v>
      </c>
      <c r="S26" s="96" t="s">
        <v>594</v>
      </c>
      <c r="T26" s="96">
        <f>+IF(ISERR(S26/R26*100),"N/A",ROUND(S26/R26*100,2))</f>
        <v>60.05</v>
      </c>
      <c r="U26" s="96" t="s">
        <v>594</v>
      </c>
      <c r="V26" s="96">
        <f>+IF(ISERR(U26/S26*100),"N/A",ROUND(U26/S26*100,2))</f>
        <v>100</v>
      </c>
      <c r="W26" s="97">
        <f>+IF(ISERR(U26/R26*100),"N/A",ROUND(U26/R26*100,2))</f>
        <v>60.05</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2475</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2476</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2477</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indexed="53"/>
    <pageSetUpPr fitToPage="1"/>
  </sheetPr>
  <dimension ref="A1:AA54"/>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684</v>
      </c>
      <c r="D4" s="213" t="s">
        <v>683</v>
      </c>
      <c r="E4" s="213"/>
      <c r="F4" s="213"/>
      <c r="G4" s="213"/>
      <c r="H4" s="214"/>
      <c r="J4" s="215" t="s">
        <v>6</v>
      </c>
      <c r="K4" s="213"/>
      <c r="L4" s="71" t="s">
        <v>461</v>
      </c>
      <c r="M4" s="216" t="s">
        <v>682</v>
      </c>
      <c r="N4" s="216"/>
      <c r="O4" s="216"/>
      <c r="P4" s="216"/>
      <c r="Q4" s="217"/>
      <c r="R4" s="72"/>
      <c r="S4" s="218" t="s">
        <v>2256</v>
      </c>
      <c r="T4" s="219"/>
      <c r="U4" s="219"/>
      <c r="V4" s="210" t="s">
        <v>681</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649</v>
      </c>
      <c r="D6" s="209" t="s">
        <v>680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657</v>
      </c>
      <c r="D7" s="212" t="s">
        <v>679</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665</v>
      </c>
      <c r="D8" s="212" t="s">
        <v>678</v>
      </c>
      <c r="E8" s="212"/>
      <c r="F8" s="212"/>
      <c r="G8" s="212"/>
      <c r="H8" s="212"/>
      <c r="J8" s="77" t="s">
        <v>677</v>
      </c>
      <c r="K8" s="77" t="s">
        <v>676</v>
      </c>
      <c r="L8" s="77" t="s">
        <v>675</v>
      </c>
      <c r="M8" s="77" t="s">
        <v>674</v>
      </c>
      <c r="N8" s="62"/>
      <c r="P8" s="138" t="s">
        <v>10</v>
      </c>
      <c r="Q8" s="138"/>
      <c r="R8" s="138"/>
      <c r="S8" s="138"/>
      <c r="T8" s="138"/>
      <c r="U8" s="138"/>
      <c r="V8" s="138"/>
      <c r="W8" s="138"/>
    </row>
    <row r="9" spans="1:25" ht="30" customHeight="1">
      <c r="B9" s="75"/>
      <c r="C9" s="74" t="s">
        <v>647</v>
      </c>
      <c r="D9" s="212" t="s">
        <v>673</v>
      </c>
      <c r="E9" s="212"/>
      <c r="F9" s="212"/>
      <c r="G9" s="212"/>
      <c r="H9" s="212"/>
      <c r="I9" s="212" t="s">
        <v>10</v>
      </c>
      <c r="J9" s="212"/>
      <c r="K9" s="212"/>
      <c r="L9" s="212"/>
      <c r="M9" s="212"/>
      <c r="N9" s="212"/>
      <c r="O9" s="212"/>
      <c r="P9" s="212"/>
      <c r="Q9" s="212"/>
      <c r="R9" s="212"/>
      <c r="S9" s="212"/>
      <c r="T9" s="212"/>
      <c r="U9" s="212"/>
      <c r="V9" s="212"/>
      <c r="W9" s="138"/>
    </row>
    <row r="10" spans="1:25" ht="30" customHeight="1">
      <c r="B10" s="75"/>
      <c r="C10" s="74" t="s">
        <v>663</v>
      </c>
      <c r="D10" s="212" t="s">
        <v>672</v>
      </c>
      <c r="E10" s="212"/>
      <c r="F10" s="212"/>
      <c r="G10" s="212"/>
      <c r="H10" s="212"/>
      <c r="I10" s="138" t="s">
        <v>10</v>
      </c>
      <c r="J10" s="138"/>
      <c r="K10" s="138"/>
      <c r="L10" s="138"/>
      <c r="M10" s="138"/>
      <c r="N10" s="138"/>
      <c r="O10" s="138"/>
      <c r="P10" s="138"/>
      <c r="Q10" s="138"/>
      <c r="R10" s="138"/>
      <c r="S10" s="138"/>
      <c r="T10" s="138"/>
      <c r="U10" s="138"/>
      <c r="V10" s="138"/>
      <c r="W10" s="138"/>
    </row>
    <row r="11" spans="1:25" ht="25.5" customHeight="1" thickBot="1">
      <c r="B11" s="75"/>
      <c r="C11" s="138" t="s">
        <v>10</v>
      </c>
      <c r="D11" s="138"/>
      <c r="E11" s="138"/>
      <c r="F11" s="138"/>
      <c r="G11" s="138"/>
      <c r="H11" s="138"/>
      <c r="I11" s="138"/>
      <c r="J11" s="138"/>
      <c r="K11" s="138"/>
      <c r="L11" s="138"/>
      <c r="M11" s="138"/>
      <c r="N11" s="138"/>
      <c r="O11" s="138"/>
      <c r="P11" s="138"/>
      <c r="Q11" s="138"/>
      <c r="R11" s="138"/>
      <c r="S11" s="138"/>
      <c r="T11" s="138"/>
      <c r="U11" s="138"/>
      <c r="V11" s="138"/>
      <c r="W11" s="138"/>
    </row>
    <row r="12" spans="1:25" ht="165" customHeight="1" thickTop="1" thickBot="1">
      <c r="B12" s="78" t="s">
        <v>21</v>
      </c>
      <c r="C12" s="210" t="s">
        <v>671</v>
      </c>
      <c r="D12" s="210"/>
      <c r="E12" s="210"/>
      <c r="F12" s="210"/>
      <c r="G12" s="210"/>
      <c r="H12" s="210"/>
      <c r="I12" s="210"/>
      <c r="J12" s="210"/>
      <c r="K12" s="210"/>
      <c r="L12" s="210"/>
      <c r="M12" s="210"/>
      <c r="N12" s="210"/>
      <c r="O12" s="210"/>
      <c r="P12" s="210"/>
      <c r="Q12" s="210"/>
      <c r="R12" s="210"/>
      <c r="S12" s="210"/>
      <c r="T12" s="210"/>
      <c r="U12" s="210"/>
      <c r="V12" s="210"/>
      <c r="W12" s="211"/>
    </row>
    <row r="13" spans="1:25" ht="9" customHeight="1" thickTop="1" thickBot="1"/>
    <row r="14" spans="1:25" ht="21.75" customHeight="1" thickTop="1" thickBot="1">
      <c r="B14" s="69" t="s">
        <v>23</v>
      </c>
      <c r="C14" s="58"/>
      <c r="D14" s="58"/>
      <c r="E14" s="58"/>
      <c r="F14" s="58"/>
      <c r="G14" s="58"/>
      <c r="H14" s="59"/>
      <c r="I14" s="59"/>
      <c r="J14" s="59"/>
      <c r="K14" s="59"/>
      <c r="L14" s="59"/>
      <c r="M14" s="59"/>
      <c r="N14" s="59"/>
      <c r="O14" s="59"/>
      <c r="P14" s="59"/>
      <c r="Q14" s="59"/>
      <c r="R14" s="59"/>
      <c r="S14" s="59"/>
      <c r="T14" s="59"/>
      <c r="U14" s="59"/>
      <c r="V14" s="59"/>
      <c r="W14" s="60"/>
    </row>
    <row r="15" spans="1:25" ht="19.5" customHeight="1" thickTop="1">
      <c r="B15" s="152" t="s">
        <v>24</v>
      </c>
      <c r="C15" s="153"/>
      <c r="D15" s="153"/>
      <c r="E15" s="153"/>
      <c r="F15" s="153"/>
      <c r="G15" s="153"/>
      <c r="H15" s="153"/>
      <c r="I15" s="153"/>
      <c r="J15" s="79"/>
      <c r="K15" s="153" t="s">
        <v>25</v>
      </c>
      <c r="L15" s="153"/>
      <c r="M15" s="153"/>
      <c r="N15" s="153"/>
      <c r="O15" s="153"/>
      <c r="P15" s="153"/>
      <c r="Q15" s="153"/>
      <c r="R15" s="80"/>
      <c r="S15" s="153" t="s">
        <v>26</v>
      </c>
      <c r="T15" s="153"/>
      <c r="U15" s="153"/>
      <c r="V15" s="153"/>
      <c r="W15" s="154"/>
    </row>
    <row r="16" spans="1:25" ht="108.75" customHeight="1">
      <c r="B16" s="73" t="s">
        <v>27</v>
      </c>
      <c r="C16" s="209" t="s">
        <v>10</v>
      </c>
      <c r="D16" s="209"/>
      <c r="E16" s="209"/>
      <c r="F16" s="209"/>
      <c r="G16" s="209"/>
      <c r="H16" s="209"/>
      <c r="I16" s="209"/>
      <c r="J16" s="56"/>
      <c r="K16" s="56" t="s">
        <v>28</v>
      </c>
      <c r="L16" s="209" t="s">
        <v>10</v>
      </c>
      <c r="M16" s="209"/>
      <c r="N16" s="209"/>
      <c r="O16" s="209"/>
      <c r="P16" s="209"/>
      <c r="Q16" s="209"/>
      <c r="S16" s="56" t="s">
        <v>29</v>
      </c>
      <c r="T16" s="155" t="s">
        <v>670</v>
      </c>
      <c r="U16" s="155"/>
      <c r="V16" s="155"/>
      <c r="W16" s="155"/>
    </row>
    <row r="17" spans="2:27" ht="86.25" customHeight="1">
      <c r="B17" s="73" t="s">
        <v>31</v>
      </c>
      <c r="C17" s="209" t="s">
        <v>10</v>
      </c>
      <c r="D17" s="209"/>
      <c r="E17" s="209"/>
      <c r="F17" s="209"/>
      <c r="G17" s="209"/>
      <c r="H17" s="209"/>
      <c r="I17" s="209"/>
      <c r="J17" s="56"/>
      <c r="K17" s="56" t="s">
        <v>31</v>
      </c>
      <c r="L17" s="209" t="s">
        <v>10</v>
      </c>
      <c r="M17" s="209"/>
      <c r="N17" s="209"/>
      <c r="O17" s="209"/>
      <c r="P17" s="209"/>
      <c r="Q17" s="209"/>
      <c r="S17" s="56" t="s">
        <v>32</v>
      </c>
      <c r="T17" s="155" t="s">
        <v>10</v>
      </c>
      <c r="U17" s="155"/>
      <c r="V17" s="155"/>
      <c r="W17" s="155"/>
    </row>
    <row r="18" spans="2:27" ht="25.5" customHeight="1" thickBot="1">
      <c r="B18" s="81" t="s">
        <v>33</v>
      </c>
      <c r="C18" s="156" t="s">
        <v>10</v>
      </c>
      <c r="D18" s="156"/>
      <c r="E18" s="156"/>
      <c r="F18" s="156"/>
      <c r="G18" s="156"/>
      <c r="H18" s="156"/>
      <c r="I18" s="156"/>
      <c r="J18" s="156"/>
      <c r="K18" s="156"/>
      <c r="L18" s="156"/>
      <c r="M18" s="156"/>
      <c r="N18" s="156"/>
      <c r="O18" s="156"/>
      <c r="P18" s="156"/>
      <c r="Q18" s="156"/>
      <c r="R18" s="156"/>
      <c r="S18" s="156"/>
      <c r="T18" s="156"/>
      <c r="U18" s="156"/>
      <c r="V18" s="156"/>
      <c r="W18" s="157"/>
    </row>
    <row r="19" spans="2:27" ht="21.75" customHeight="1" thickTop="1" thickBot="1">
      <c r="B19" s="69" t="s">
        <v>34</v>
      </c>
      <c r="C19" s="58"/>
      <c r="D19" s="58"/>
      <c r="E19" s="58"/>
      <c r="F19" s="58"/>
      <c r="G19" s="58"/>
      <c r="H19" s="59"/>
      <c r="I19" s="59"/>
      <c r="J19" s="59"/>
      <c r="K19" s="59"/>
      <c r="L19" s="59"/>
      <c r="M19" s="59"/>
      <c r="N19" s="59"/>
      <c r="O19" s="59"/>
      <c r="P19" s="59"/>
      <c r="Q19" s="59"/>
      <c r="R19" s="59"/>
      <c r="S19" s="59"/>
      <c r="T19" s="59"/>
      <c r="U19" s="59"/>
      <c r="V19" s="59"/>
      <c r="W19" s="60"/>
    </row>
    <row r="20" spans="2:27" ht="25.5" customHeight="1" thickTop="1" thickBot="1">
      <c r="B20" s="158" t="s">
        <v>35</v>
      </c>
      <c r="C20" s="159"/>
      <c r="D20" s="159"/>
      <c r="E20" s="159"/>
      <c r="F20" s="159"/>
      <c r="G20" s="159"/>
      <c r="H20" s="159"/>
      <c r="I20" s="159"/>
      <c r="J20" s="159"/>
      <c r="K20" s="159"/>
      <c r="L20" s="159"/>
      <c r="M20" s="159"/>
      <c r="N20" s="159"/>
      <c r="O20" s="159"/>
      <c r="P20" s="159"/>
      <c r="Q20" s="159"/>
      <c r="R20" s="159"/>
      <c r="S20" s="159"/>
      <c r="T20" s="160"/>
      <c r="U20" s="161" t="s">
        <v>36</v>
      </c>
      <c r="V20" s="162"/>
      <c r="W20" s="163"/>
    </row>
    <row r="21" spans="2:27" ht="12.75" customHeight="1">
      <c r="B21" s="164" t="s">
        <v>37</v>
      </c>
      <c r="C21" s="165"/>
      <c r="D21" s="165"/>
      <c r="E21" s="165"/>
      <c r="F21" s="165"/>
      <c r="G21" s="165"/>
      <c r="H21" s="165"/>
      <c r="I21" s="165"/>
      <c r="J21" s="165"/>
      <c r="K21" s="165"/>
      <c r="L21" s="165"/>
      <c r="M21" s="165" t="s">
        <v>38</v>
      </c>
      <c r="N21" s="165"/>
      <c r="O21" s="165" t="s">
        <v>39</v>
      </c>
      <c r="P21" s="165"/>
      <c r="Q21" s="165" t="s">
        <v>40</v>
      </c>
      <c r="R21" s="165"/>
      <c r="S21" s="165" t="s">
        <v>41</v>
      </c>
      <c r="T21" s="168" t="s">
        <v>42</v>
      </c>
      <c r="U21" s="170" t="s">
        <v>43</v>
      </c>
      <c r="V21" s="172" t="s">
        <v>44</v>
      </c>
      <c r="W21" s="173" t="s">
        <v>45</v>
      </c>
    </row>
    <row r="22" spans="2:27" ht="27" customHeight="1" thickBot="1">
      <c r="B22" s="166"/>
      <c r="C22" s="167"/>
      <c r="D22" s="167"/>
      <c r="E22" s="167"/>
      <c r="F22" s="167"/>
      <c r="G22" s="167"/>
      <c r="H22" s="167"/>
      <c r="I22" s="167"/>
      <c r="J22" s="167"/>
      <c r="K22" s="167"/>
      <c r="L22" s="167"/>
      <c r="M22" s="167"/>
      <c r="N22" s="167"/>
      <c r="O22" s="167"/>
      <c r="P22" s="167"/>
      <c r="Q22" s="167"/>
      <c r="R22" s="167"/>
      <c r="S22" s="167"/>
      <c r="T22" s="169"/>
      <c r="U22" s="171"/>
      <c r="V22" s="167"/>
      <c r="W22" s="174"/>
      <c r="Z22" s="61" t="s">
        <v>10</v>
      </c>
      <c r="AA22" s="61" t="s">
        <v>46</v>
      </c>
    </row>
    <row r="23" spans="2:27" ht="56.25" customHeight="1">
      <c r="B23" s="175" t="s">
        <v>669</v>
      </c>
      <c r="C23" s="207"/>
      <c r="D23" s="207"/>
      <c r="E23" s="207"/>
      <c r="F23" s="207"/>
      <c r="G23" s="207"/>
      <c r="H23" s="207"/>
      <c r="I23" s="207"/>
      <c r="J23" s="207"/>
      <c r="K23" s="207"/>
      <c r="L23" s="207"/>
      <c r="M23" s="208" t="s">
        <v>665</v>
      </c>
      <c r="N23" s="208"/>
      <c r="O23" s="208" t="s">
        <v>48</v>
      </c>
      <c r="P23" s="208"/>
      <c r="Q23" s="208" t="s">
        <v>66</v>
      </c>
      <c r="R23" s="208"/>
      <c r="S23" s="82" t="s">
        <v>50</v>
      </c>
      <c r="T23" s="82" t="s">
        <v>83</v>
      </c>
      <c r="U23" s="82" t="s">
        <v>83</v>
      </c>
      <c r="V23" s="82" t="str">
        <f t="shared" ref="V23:V34" si="0">+IF(ISERR(U23/T23*100),"N/A",ROUND(U23/T23*100,2))</f>
        <v>N/A</v>
      </c>
      <c r="W23" s="83" t="str">
        <f t="shared" ref="W23:W34" si="1">+IF(ISERR(U23/S23*100),"N/A",ROUND(U23/S23*100,2))</f>
        <v>N/A</v>
      </c>
    </row>
    <row r="24" spans="2:27" ht="56.25" customHeight="1">
      <c r="B24" s="175" t="s">
        <v>668</v>
      </c>
      <c r="C24" s="207"/>
      <c r="D24" s="207"/>
      <c r="E24" s="207"/>
      <c r="F24" s="207"/>
      <c r="G24" s="207"/>
      <c r="H24" s="207"/>
      <c r="I24" s="207"/>
      <c r="J24" s="207"/>
      <c r="K24" s="207"/>
      <c r="L24" s="207"/>
      <c r="M24" s="208" t="s">
        <v>665</v>
      </c>
      <c r="N24" s="208"/>
      <c r="O24" s="208" t="s">
        <v>48</v>
      </c>
      <c r="P24" s="208"/>
      <c r="Q24" s="208" t="s">
        <v>66</v>
      </c>
      <c r="R24" s="208"/>
      <c r="S24" s="82" t="s">
        <v>50</v>
      </c>
      <c r="T24" s="82" t="s">
        <v>83</v>
      </c>
      <c r="U24" s="82" t="s">
        <v>83</v>
      </c>
      <c r="V24" s="82" t="str">
        <f t="shared" si="0"/>
        <v>N/A</v>
      </c>
      <c r="W24" s="83" t="str">
        <f t="shared" si="1"/>
        <v>N/A</v>
      </c>
    </row>
    <row r="25" spans="2:27" ht="56.25" customHeight="1">
      <c r="B25" s="175" t="s">
        <v>667</v>
      </c>
      <c r="C25" s="207"/>
      <c r="D25" s="207"/>
      <c r="E25" s="207"/>
      <c r="F25" s="207"/>
      <c r="G25" s="207"/>
      <c r="H25" s="207"/>
      <c r="I25" s="207"/>
      <c r="J25" s="207"/>
      <c r="K25" s="207"/>
      <c r="L25" s="207"/>
      <c r="M25" s="208" t="s">
        <v>665</v>
      </c>
      <c r="N25" s="208"/>
      <c r="O25" s="208" t="s">
        <v>48</v>
      </c>
      <c r="P25" s="208"/>
      <c r="Q25" s="208" t="s">
        <v>66</v>
      </c>
      <c r="R25" s="208"/>
      <c r="S25" s="82" t="s">
        <v>50</v>
      </c>
      <c r="T25" s="82" t="s">
        <v>83</v>
      </c>
      <c r="U25" s="82" t="s">
        <v>83</v>
      </c>
      <c r="V25" s="82" t="str">
        <f t="shared" si="0"/>
        <v>N/A</v>
      </c>
      <c r="W25" s="83" t="str">
        <f t="shared" si="1"/>
        <v>N/A</v>
      </c>
    </row>
    <row r="26" spans="2:27" ht="56.25" customHeight="1">
      <c r="B26" s="175" t="s">
        <v>666</v>
      </c>
      <c r="C26" s="207"/>
      <c r="D26" s="207"/>
      <c r="E26" s="207"/>
      <c r="F26" s="207"/>
      <c r="G26" s="207"/>
      <c r="H26" s="207"/>
      <c r="I26" s="207"/>
      <c r="J26" s="207"/>
      <c r="K26" s="207"/>
      <c r="L26" s="207"/>
      <c r="M26" s="208" t="s">
        <v>665</v>
      </c>
      <c r="N26" s="208"/>
      <c r="O26" s="208" t="s">
        <v>48</v>
      </c>
      <c r="P26" s="208"/>
      <c r="Q26" s="208" t="s">
        <v>66</v>
      </c>
      <c r="R26" s="208"/>
      <c r="S26" s="82" t="s">
        <v>50</v>
      </c>
      <c r="T26" s="82" t="s">
        <v>83</v>
      </c>
      <c r="U26" s="82" t="s">
        <v>83</v>
      </c>
      <c r="V26" s="82" t="str">
        <f t="shared" si="0"/>
        <v>N/A</v>
      </c>
      <c r="W26" s="83" t="str">
        <f t="shared" si="1"/>
        <v>N/A</v>
      </c>
    </row>
    <row r="27" spans="2:27" ht="56.25" customHeight="1">
      <c r="B27" s="175" t="s">
        <v>664</v>
      </c>
      <c r="C27" s="207"/>
      <c r="D27" s="207"/>
      <c r="E27" s="207"/>
      <c r="F27" s="207"/>
      <c r="G27" s="207"/>
      <c r="H27" s="207"/>
      <c r="I27" s="207"/>
      <c r="J27" s="207"/>
      <c r="K27" s="207"/>
      <c r="L27" s="207"/>
      <c r="M27" s="208" t="s">
        <v>663</v>
      </c>
      <c r="N27" s="208"/>
      <c r="O27" s="208" t="s">
        <v>48</v>
      </c>
      <c r="P27" s="208"/>
      <c r="Q27" s="208" t="s">
        <v>66</v>
      </c>
      <c r="R27" s="208"/>
      <c r="S27" s="82" t="s">
        <v>223</v>
      </c>
      <c r="T27" s="82" t="s">
        <v>83</v>
      </c>
      <c r="U27" s="82" t="s">
        <v>83</v>
      </c>
      <c r="V27" s="82" t="str">
        <f t="shared" si="0"/>
        <v>N/A</v>
      </c>
      <c r="W27" s="83" t="str">
        <f t="shared" si="1"/>
        <v>N/A</v>
      </c>
    </row>
    <row r="28" spans="2:27" ht="56.25" customHeight="1">
      <c r="B28" s="175" t="s">
        <v>662</v>
      </c>
      <c r="C28" s="207"/>
      <c r="D28" s="207"/>
      <c r="E28" s="207"/>
      <c r="F28" s="207"/>
      <c r="G28" s="207"/>
      <c r="H28" s="207"/>
      <c r="I28" s="207"/>
      <c r="J28" s="207"/>
      <c r="K28" s="207"/>
      <c r="L28" s="207"/>
      <c r="M28" s="208" t="s">
        <v>657</v>
      </c>
      <c r="N28" s="208"/>
      <c r="O28" s="208" t="s">
        <v>48</v>
      </c>
      <c r="P28" s="208"/>
      <c r="Q28" s="208" t="s">
        <v>49</v>
      </c>
      <c r="R28" s="208"/>
      <c r="S28" s="82" t="s">
        <v>661</v>
      </c>
      <c r="T28" s="82" t="s">
        <v>660</v>
      </c>
      <c r="U28" s="82" t="s">
        <v>659</v>
      </c>
      <c r="V28" s="82">
        <f t="shared" si="0"/>
        <v>92.5</v>
      </c>
      <c r="W28" s="83">
        <f t="shared" si="1"/>
        <v>98.95</v>
      </c>
    </row>
    <row r="29" spans="2:27" ht="56.25" customHeight="1">
      <c r="B29" s="175" t="s">
        <v>658</v>
      </c>
      <c r="C29" s="207"/>
      <c r="D29" s="207"/>
      <c r="E29" s="207"/>
      <c r="F29" s="207"/>
      <c r="G29" s="207"/>
      <c r="H29" s="207"/>
      <c r="I29" s="207"/>
      <c r="J29" s="207"/>
      <c r="K29" s="207"/>
      <c r="L29" s="207"/>
      <c r="M29" s="208" t="s">
        <v>657</v>
      </c>
      <c r="N29" s="208"/>
      <c r="O29" s="208" t="s">
        <v>48</v>
      </c>
      <c r="P29" s="208"/>
      <c r="Q29" s="208" t="s">
        <v>49</v>
      </c>
      <c r="R29" s="208"/>
      <c r="S29" s="82" t="s">
        <v>656</v>
      </c>
      <c r="T29" s="82" t="s">
        <v>655</v>
      </c>
      <c r="U29" s="82" t="s">
        <v>654</v>
      </c>
      <c r="V29" s="82">
        <f t="shared" si="0"/>
        <v>126.46</v>
      </c>
      <c r="W29" s="83">
        <f t="shared" si="1"/>
        <v>132.88999999999999</v>
      </c>
    </row>
    <row r="30" spans="2:27" ht="56.25" customHeight="1">
      <c r="B30" s="175" t="s">
        <v>653</v>
      </c>
      <c r="C30" s="207"/>
      <c r="D30" s="207"/>
      <c r="E30" s="207"/>
      <c r="F30" s="207"/>
      <c r="G30" s="207"/>
      <c r="H30" s="207"/>
      <c r="I30" s="207"/>
      <c r="J30" s="207"/>
      <c r="K30" s="207"/>
      <c r="L30" s="207"/>
      <c r="M30" s="208" t="s">
        <v>649</v>
      </c>
      <c r="N30" s="208"/>
      <c r="O30" s="208" t="s">
        <v>48</v>
      </c>
      <c r="P30" s="208"/>
      <c r="Q30" s="208" t="s">
        <v>66</v>
      </c>
      <c r="R30" s="208"/>
      <c r="S30" s="82" t="s">
        <v>210</v>
      </c>
      <c r="T30" s="82" t="s">
        <v>83</v>
      </c>
      <c r="U30" s="82" t="s">
        <v>83</v>
      </c>
      <c r="V30" s="82" t="str">
        <f t="shared" si="0"/>
        <v>N/A</v>
      </c>
      <c r="W30" s="83" t="str">
        <f t="shared" si="1"/>
        <v>N/A</v>
      </c>
    </row>
    <row r="31" spans="2:27" ht="56.25" customHeight="1">
      <c r="B31" s="175" t="s">
        <v>652</v>
      </c>
      <c r="C31" s="207"/>
      <c r="D31" s="207"/>
      <c r="E31" s="207"/>
      <c r="F31" s="207"/>
      <c r="G31" s="207"/>
      <c r="H31" s="207"/>
      <c r="I31" s="207"/>
      <c r="J31" s="207"/>
      <c r="K31" s="207"/>
      <c r="L31" s="207"/>
      <c r="M31" s="208" t="s">
        <v>649</v>
      </c>
      <c r="N31" s="208"/>
      <c r="O31" s="208" t="s">
        <v>48</v>
      </c>
      <c r="P31" s="208"/>
      <c r="Q31" s="208" t="s">
        <v>49</v>
      </c>
      <c r="R31" s="208"/>
      <c r="S31" s="82" t="s">
        <v>210</v>
      </c>
      <c r="T31" s="82" t="s">
        <v>50</v>
      </c>
      <c r="U31" s="82" t="s">
        <v>50</v>
      </c>
      <c r="V31" s="82">
        <f t="shared" si="0"/>
        <v>100</v>
      </c>
      <c r="W31" s="83">
        <f t="shared" si="1"/>
        <v>200</v>
      </c>
    </row>
    <row r="32" spans="2:27" ht="56.25" customHeight="1">
      <c r="B32" s="175" t="s">
        <v>651</v>
      </c>
      <c r="C32" s="207"/>
      <c r="D32" s="207"/>
      <c r="E32" s="207"/>
      <c r="F32" s="207"/>
      <c r="G32" s="207"/>
      <c r="H32" s="207"/>
      <c r="I32" s="207"/>
      <c r="J32" s="207"/>
      <c r="K32" s="207"/>
      <c r="L32" s="207"/>
      <c r="M32" s="208" t="s">
        <v>649</v>
      </c>
      <c r="N32" s="208"/>
      <c r="O32" s="208" t="s">
        <v>48</v>
      </c>
      <c r="P32" s="208"/>
      <c r="Q32" s="208" t="s">
        <v>49</v>
      </c>
      <c r="R32" s="208"/>
      <c r="S32" s="82" t="s">
        <v>210</v>
      </c>
      <c r="T32" s="82" t="s">
        <v>50</v>
      </c>
      <c r="U32" s="82" t="s">
        <v>50</v>
      </c>
      <c r="V32" s="82">
        <f t="shared" si="0"/>
        <v>100</v>
      </c>
      <c r="W32" s="83">
        <f t="shared" si="1"/>
        <v>200</v>
      </c>
    </row>
    <row r="33" spans="2:25" ht="56.25" customHeight="1">
      <c r="B33" s="175" t="s">
        <v>650</v>
      </c>
      <c r="C33" s="207"/>
      <c r="D33" s="207"/>
      <c r="E33" s="207"/>
      <c r="F33" s="207"/>
      <c r="G33" s="207"/>
      <c r="H33" s="207"/>
      <c r="I33" s="207"/>
      <c r="J33" s="207"/>
      <c r="K33" s="207"/>
      <c r="L33" s="207"/>
      <c r="M33" s="208" t="s">
        <v>649</v>
      </c>
      <c r="N33" s="208"/>
      <c r="O33" s="208" t="s">
        <v>48</v>
      </c>
      <c r="P33" s="208"/>
      <c r="Q33" s="208" t="s">
        <v>49</v>
      </c>
      <c r="R33" s="208"/>
      <c r="S33" s="82" t="s">
        <v>210</v>
      </c>
      <c r="T33" s="82" t="s">
        <v>50</v>
      </c>
      <c r="U33" s="82" t="s">
        <v>50</v>
      </c>
      <c r="V33" s="82">
        <f t="shared" si="0"/>
        <v>100</v>
      </c>
      <c r="W33" s="83">
        <f t="shared" si="1"/>
        <v>200</v>
      </c>
    </row>
    <row r="34" spans="2:25" ht="56.25" customHeight="1" thickBot="1">
      <c r="B34" s="175" t="s">
        <v>648</v>
      </c>
      <c r="C34" s="207"/>
      <c r="D34" s="207"/>
      <c r="E34" s="207"/>
      <c r="F34" s="207"/>
      <c r="G34" s="207"/>
      <c r="H34" s="207"/>
      <c r="I34" s="207"/>
      <c r="J34" s="207"/>
      <c r="K34" s="207"/>
      <c r="L34" s="207"/>
      <c r="M34" s="208" t="s">
        <v>647</v>
      </c>
      <c r="N34" s="208"/>
      <c r="O34" s="208" t="s">
        <v>48</v>
      </c>
      <c r="P34" s="208"/>
      <c r="Q34" s="208" t="s">
        <v>66</v>
      </c>
      <c r="R34" s="208"/>
      <c r="S34" s="82" t="s">
        <v>646</v>
      </c>
      <c r="T34" s="82" t="s">
        <v>83</v>
      </c>
      <c r="U34" s="82" t="s">
        <v>83</v>
      </c>
      <c r="V34" s="82" t="str">
        <f t="shared" si="0"/>
        <v>N/A</v>
      </c>
      <c r="W34" s="83" t="str">
        <f t="shared" si="1"/>
        <v>N/A</v>
      </c>
    </row>
    <row r="35" spans="2:25" ht="21.75" customHeight="1" thickTop="1" thickBot="1">
      <c r="B35" s="69" t="s">
        <v>61</v>
      </c>
      <c r="C35" s="58"/>
      <c r="D35" s="58"/>
      <c r="E35" s="58"/>
      <c r="F35" s="58"/>
      <c r="G35" s="58"/>
      <c r="H35" s="59"/>
      <c r="I35" s="59"/>
      <c r="J35" s="59"/>
      <c r="K35" s="59"/>
      <c r="L35" s="59"/>
      <c r="M35" s="59"/>
      <c r="N35" s="59"/>
      <c r="O35" s="59"/>
      <c r="P35" s="59"/>
      <c r="Q35" s="59"/>
      <c r="R35" s="59"/>
      <c r="S35" s="59"/>
      <c r="T35" s="59"/>
      <c r="U35" s="59"/>
      <c r="V35" s="59"/>
      <c r="W35" s="60"/>
      <c r="X35" s="62"/>
    </row>
    <row r="36" spans="2:25" ht="29.25" customHeight="1" thickTop="1" thickBot="1">
      <c r="B36" s="185" t="s">
        <v>2160</v>
      </c>
      <c r="C36" s="186"/>
      <c r="D36" s="186"/>
      <c r="E36" s="186"/>
      <c r="F36" s="186"/>
      <c r="G36" s="186"/>
      <c r="H36" s="186"/>
      <c r="I36" s="186"/>
      <c r="J36" s="186"/>
      <c r="K36" s="186"/>
      <c r="L36" s="186"/>
      <c r="M36" s="186"/>
      <c r="N36" s="186"/>
      <c r="O36" s="186"/>
      <c r="P36" s="186"/>
      <c r="Q36" s="187"/>
      <c r="R36" s="84" t="s">
        <v>41</v>
      </c>
      <c r="S36" s="162" t="s">
        <v>42</v>
      </c>
      <c r="T36" s="162"/>
      <c r="U36" s="85" t="s">
        <v>62</v>
      </c>
      <c r="V36" s="161" t="s">
        <v>63</v>
      </c>
      <c r="W36" s="163"/>
    </row>
    <row r="37" spans="2:25" ht="30.75" customHeight="1" thickBot="1">
      <c r="B37" s="188"/>
      <c r="C37" s="189"/>
      <c r="D37" s="189"/>
      <c r="E37" s="189"/>
      <c r="F37" s="189"/>
      <c r="G37" s="189"/>
      <c r="H37" s="189"/>
      <c r="I37" s="189"/>
      <c r="J37" s="189"/>
      <c r="K37" s="189"/>
      <c r="L37" s="189"/>
      <c r="M37" s="189"/>
      <c r="N37" s="189"/>
      <c r="O37" s="189"/>
      <c r="P37" s="189"/>
      <c r="Q37" s="190"/>
      <c r="R37" s="86" t="s">
        <v>64</v>
      </c>
      <c r="S37" s="86" t="s">
        <v>64</v>
      </c>
      <c r="T37" s="86" t="s">
        <v>48</v>
      </c>
      <c r="U37" s="86" t="s">
        <v>64</v>
      </c>
      <c r="V37" s="86" t="s">
        <v>65</v>
      </c>
      <c r="W37" s="87" t="s">
        <v>66</v>
      </c>
      <c r="Y37" s="62"/>
    </row>
    <row r="38" spans="2:25" ht="23.25" customHeight="1" thickBot="1">
      <c r="B38" s="191" t="s">
        <v>67</v>
      </c>
      <c r="C38" s="192"/>
      <c r="D38" s="192"/>
      <c r="E38" s="88" t="s">
        <v>644</v>
      </c>
      <c r="F38" s="88"/>
      <c r="G38" s="88"/>
      <c r="H38" s="89"/>
      <c r="I38" s="89"/>
      <c r="J38" s="89"/>
      <c r="K38" s="89"/>
      <c r="L38" s="89"/>
      <c r="M38" s="89"/>
      <c r="N38" s="89"/>
      <c r="O38" s="89"/>
      <c r="P38" s="90"/>
      <c r="Q38" s="90"/>
      <c r="R38" s="91" t="s">
        <v>645</v>
      </c>
      <c r="S38" s="91" t="s">
        <v>10</v>
      </c>
      <c r="T38" s="90"/>
      <c r="U38" s="91" t="s">
        <v>641</v>
      </c>
      <c r="V38" s="90"/>
      <c r="W38" s="92">
        <f t="shared" ref="W38:W47" si="2">+IF(ISERR(U38/R38*100),"N/A",ROUND(U38/R38*100,2))</f>
        <v>70.28</v>
      </c>
    </row>
    <row r="39" spans="2:25" ht="26.25" customHeight="1">
      <c r="B39" s="193" t="s">
        <v>70</v>
      </c>
      <c r="C39" s="194"/>
      <c r="D39" s="194"/>
      <c r="E39" s="93" t="s">
        <v>644</v>
      </c>
      <c r="F39" s="93"/>
      <c r="G39" s="93"/>
      <c r="H39" s="94"/>
      <c r="I39" s="94"/>
      <c r="J39" s="94"/>
      <c r="K39" s="94"/>
      <c r="L39" s="94"/>
      <c r="M39" s="94"/>
      <c r="N39" s="94"/>
      <c r="O39" s="94"/>
      <c r="P39" s="95"/>
      <c r="Q39" s="95"/>
      <c r="R39" s="96" t="s">
        <v>643</v>
      </c>
      <c r="S39" s="96" t="s">
        <v>642</v>
      </c>
      <c r="T39" s="96">
        <f>+IF(ISERR(S39/R39*100),"N/A",ROUND(S39/R39*100,2))</f>
        <v>64.2</v>
      </c>
      <c r="U39" s="96" t="s">
        <v>641</v>
      </c>
      <c r="V39" s="96">
        <f>+IF(ISERR(U39/S39*100),"N/A",ROUND(U39/S39*100,2))</f>
        <v>98.87</v>
      </c>
      <c r="W39" s="97">
        <f t="shared" si="2"/>
        <v>63.48</v>
      </c>
    </row>
    <row r="40" spans="2:25" ht="23.25" customHeight="1" thickBot="1">
      <c r="B40" s="191" t="s">
        <v>67</v>
      </c>
      <c r="C40" s="192"/>
      <c r="D40" s="192"/>
      <c r="E40" s="88" t="s">
        <v>639</v>
      </c>
      <c r="F40" s="88"/>
      <c r="G40" s="88"/>
      <c r="H40" s="89"/>
      <c r="I40" s="89"/>
      <c r="J40" s="89"/>
      <c r="K40" s="89"/>
      <c r="L40" s="89"/>
      <c r="M40" s="89"/>
      <c r="N40" s="89"/>
      <c r="O40" s="89"/>
      <c r="P40" s="90"/>
      <c r="Q40" s="90"/>
      <c r="R40" s="91" t="s">
        <v>640</v>
      </c>
      <c r="S40" s="91" t="s">
        <v>10</v>
      </c>
      <c r="T40" s="90"/>
      <c r="U40" s="91" t="s">
        <v>636</v>
      </c>
      <c r="V40" s="90"/>
      <c r="W40" s="92">
        <f t="shared" si="2"/>
        <v>78.14</v>
      </c>
    </row>
    <row r="41" spans="2:25" ht="26.25" customHeight="1">
      <c r="B41" s="193" t="s">
        <v>70</v>
      </c>
      <c r="C41" s="194"/>
      <c r="D41" s="194"/>
      <c r="E41" s="93" t="s">
        <v>639</v>
      </c>
      <c r="F41" s="93"/>
      <c r="G41" s="93"/>
      <c r="H41" s="94"/>
      <c r="I41" s="94"/>
      <c r="J41" s="94"/>
      <c r="K41" s="94"/>
      <c r="L41" s="94"/>
      <c r="M41" s="94"/>
      <c r="N41" s="94"/>
      <c r="O41" s="94"/>
      <c r="P41" s="95"/>
      <c r="Q41" s="95"/>
      <c r="R41" s="96" t="s">
        <v>638</v>
      </c>
      <c r="S41" s="96" t="s">
        <v>637</v>
      </c>
      <c r="T41" s="96">
        <f>+IF(ISERR(S41/R41*100),"N/A",ROUND(S41/R41*100,2))</f>
        <v>81.45</v>
      </c>
      <c r="U41" s="96" t="s">
        <v>636</v>
      </c>
      <c r="V41" s="96">
        <f>+IF(ISERR(U41/S41*100),"N/A",ROUND(U41/S41*100,2))</f>
        <v>95.54</v>
      </c>
      <c r="W41" s="97">
        <f t="shared" si="2"/>
        <v>77.819999999999993</v>
      </c>
    </row>
    <row r="42" spans="2:25" ht="23.25" customHeight="1" thickBot="1">
      <c r="B42" s="191" t="s">
        <v>67</v>
      </c>
      <c r="C42" s="192"/>
      <c r="D42" s="192"/>
      <c r="E42" s="88" t="s">
        <v>634</v>
      </c>
      <c r="F42" s="88"/>
      <c r="G42" s="88"/>
      <c r="H42" s="89"/>
      <c r="I42" s="89"/>
      <c r="J42" s="89"/>
      <c r="K42" s="89"/>
      <c r="L42" s="89"/>
      <c r="M42" s="89"/>
      <c r="N42" s="89"/>
      <c r="O42" s="89"/>
      <c r="P42" s="90"/>
      <c r="Q42" s="90"/>
      <c r="R42" s="91" t="s">
        <v>635</v>
      </c>
      <c r="S42" s="91" t="s">
        <v>10</v>
      </c>
      <c r="T42" s="90"/>
      <c r="U42" s="91" t="s">
        <v>631</v>
      </c>
      <c r="V42" s="90"/>
      <c r="W42" s="92">
        <f t="shared" si="2"/>
        <v>86.58</v>
      </c>
    </row>
    <row r="43" spans="2:25" ht="26.25" customHeight="1">
      <c r="B43" s="193" t="s">
        <v>70</v>
      </c>
      <c r="C43" s="194"/>
      <c r="D43" s="194"/>
      <c r="E43" s="93" t="s">
        <v>634</v>
      </c>
      <c r="F43" s="93"/>
      <c r="G43" s="93"/>
      <c r="H43" s="94"/>
      <c r="I43" s="94"/>
      <c r="J43" s="94"/>
      <c r="K43" s="94"/>
      <c r="L43" s="94"/>
      <c r="M43" s="94"/>
      <c r="N43" s="94"/>
      <c r="O43" s="94"/>
      <c r="P43" s="95"/>
      <c r="Q43" s="95"/>
      <c r="R43" s="96" t="s">
        <v>633</v>
      </c>
      <c r="S43" s="96" t="s">
        <v>632</v>
      </c>
      <c r="T43" s="96">
        <f>+IF(ISERR(S43/R43*100),"N/A",ROUND(S43/R43*100,2))</f>
        <v>88.72</v>
      </c>
      <c r="U43" s="96" t="s">
        <v>631</v>
      </c>
      <c r="V43" s="96">
        <f>+IF(ISERR(U43/S43*100),"N/A",ROUND(U43/S43*100,2))</f>
        <v>89.28</v>
      </c>
      <c r="W43" s="97">
        <f t="shared" si="2"/>
        <v>79.2</v>
      </c>
    </row>
    <row r="44" spans="2:25" ht="23.25" customHeight="1" thickBot="1">
      <c r="B44" s="191" t="s">
        <v>67</v>
      </c>
      <c r="C44" s="192"/>
      <c r="D44" s="192"/>
      <c r="E44" s="88" t="s">
        <v>630</v>
      </c>
      <c r="F44" s="88"/>
      <c r="G44" s="88"/>
      <c r="H44" s="89"/>
      <c r="I44" s="89"/>
      <c r="J44" s="89"/>
      <c r="K44" s="89"/>
      <c r="L44" s="89"/>
      <c r="M44" s="89"/>
      <c r="N44" s="89"/>
      <c r="O44" s="89"/>
      <c r="P44" s="90"/>
      <c r="Q44" s="90"/>
      <c r="R44" s="91" t="s">
        <v>629</v>
      </c>
      <c r="S44" s="91" t="s">
        <v>10</v>
      </c>
      <c r="T44" s="90"/>
      <c r="U44" s="91" t="s">
        <v>220</v>
      </c>
      <c r="V44" s="90"/>
      <c r="W44" s="92">
        <f t="shared" si="2"/>
        <v>50</v>
      </c>
    </row>
    <row r="45" spans="2:25" ht="26.25" customHeight="1">
      <c r="B45" s="193" t="s">
        <v>70</v>
      </c>
      <c r="C45" s="194"/>
      <c r="D45" s="194"/>
      <c r="E45" s="93" t="s">
        <v>630</v>
      </c>
      <c r="F45" s="93"/>
      <c r="G45" s="93"/>
      <c r="H45" s="94"/>
      <c r="I45" s="94"/>
      <c r="J45" s="94"/>
      <c r="K45" s="94"/>
      <c r="L45" s="94"/>
      <c r="M45" s="94"/>
      <c r="N45" s="94"/>
      <c r="O45" s="94"/>
      <c r="P45" s="95"/>
      <c r="Q45" s="95"/>
      <c r="R45" s="96" t="s">
        <v>629</v>
      </c>
      <c r="S45" s="96" t="s">
        <v>628</v>
      </c>
      <c r="T45" s="96">
        <f>+IF(ISERR(S45/R45*100),"N/A",ROUND(S45/R45*100,2))</f>
        <v>51.39</v>
      </c>
      <c r="U45" s="96" t="s">
        <v>220</v>
      </c>
      <c r="V45" s="96">
        <f>+IF(ISERR(U45/S45*100),"N/A",ROUND(U45/S45*100,2))</f>
        <v>97.3</v>
      </c>
      <c r="W45" s="97">
        <f t="shared" si="2"/>
        <v>50</v>
      </c>
    </row>
    <row r="46" spans="2:25" ht="23.25" customHeight="1" thickBot="1">
      <c r="B46" s="191" t="s">
        <v>67</v>
      </c>
      <c r="C46" s="192"/>
      <c r="D46" s="192"/>
      <c r="E46" s="88" t="s">
        <v>626</v>
      </c>
      <c r="F46" s="88"/>
      <c r="G46" s="88"/>
      <c r="H46" s="89"/>
      <c r="I46" s="89"/>
      <c r="J46" s="89"/>
      <c r="K46" s="89"/>
      <c r="L46" s="89"/>
      <c r="M46" s="89"/>
      <c r="N46" s="89"/>
      <c r="O46" s="89"/>
      <c r="P46" s="90"/>
      <c r="Q46" s="90"/>
      <c r="R46" s="91" t="s">
        <v>627</v>
      </c>
      <c r="S46" s="91" t="s">
        <v>10</v>
      </c>
      <c r="T46" s="90"/>
      <c r="U46" s="91" t="s">
        <v>625</v>
      </c>
      <c r="V46" s="90"/>
      <c r="W46" s="92">
        <f t="shared" si="2"/>
        <v>35.29</v>
      </c>
    </row>
    <row r="47" spans="2:25" ht="26.25" customHeight="1" thickBot="1">
      <c r="B47" s="193" t="s">
        <v>70</v>
      </c>
      <c r="C47" s="194"/>
      <c r="D47" s="194"/>
      <c r="E47" s="93" t="s">
        <v>626</v>
      </c>
      <c r="F47" s="93"/>
      <c r="G47" s="93"/>
      <c r="H47" s="94"/>
      <c r="I47" s="94"/>
      <c r="J47" s="94"/>
      <c r="K47" s="94"/>
      <c r="L47" s="94"/>
      <c r="M47" s="94"/>
      <c r="N47" s="94"/>
      <c r="O47" s="94"/>
      <c r="P47" s="95"/>
      <c r="Q47" s="95"/>
      <c r="R47" s="96" t="s">
        <v>570</v>
      </c>
      <c r="S47" s="96" t="s">
        <v>625</v>
      </c>
      <c r="T47" s="96">
        <f>+IF(ISERR(S47/R47*100),"N/A",ROUND(S47/R47*100,2))</f>
        <v>42.86</v>
      </c>
      <c r="U47" s="96" t="s">
        <v>625</v>
      </c>
      <c r="V47" s="96">
        <f>+IF(ISERR(U47/S47*100),"N/A",ROUND(U47/S47*100,2))</f>
        <v>100</v>
      </c>
      <c r="W47" s="97">
        <f t="shared" si="2"/>
        <v>42.86</v>
      </c>
    </row>
    <row r="48" spans="2:25" ht="22.5" customHeight="1" thickTop="1" thickBot="1">
      <c r="B48" s="69" t="s">
        <v>72</v>
      </c>
      <c r="C48" s="58"/>
      <c r="D48" s="58"/>
      <c r="E48" s="58"/>
      <c r="F48" s="58"/>
      <c r="G48" s="58"/>
      <c r="H48" s="59"/>
      <c r="I48" s="59"/>
      <c r="J48" s="59"/>
      <c r="K48" s="59"/>
      <c r="L48" s="59"/>
      <c r="M48" s="59"/>
      <c r="N48" s="59"/>
      <c r="O48" s="59"/>
      <c r="P48" s="59"/>
      <c r="Q48" s="59"/>
      <c r="R48" s="59"/>
      <c r="S48" s="59"/>
      <c r="T48" s="59"/>
      <c r="U48" s="59"/>
      <c r="V48" s="59"/>
      <c r="W48" s="60"/>
    </row>
    <row r="49" spans="2:23" ht="37.5" customHeight="1" thickTop="1">
      <c r="B49" s="198" t="s">
        <v>2472</v>
      </c>
      <c r="C49" s="199"/>
      <c r="D49" s="199"/>
      <c r="E49" s="199"/>
      <c r="F49" s="199"/>
      <c r="G49" s="199"/>
      <c r="H49" s="199"/>
      <c r="I49" s="199"/>
      <c r="J49" s="199"/>
      <c r="K49" s="199"/>
      <c r="L49" s="199"/>
      <c r="M49" s="199"/>
      <c r="N49" s="199"/>
      <c r="O49" s="199"/>
      <c r="P49" s="199"/>
      <c r="Q49" s="199"/>
      <c r="R49" s="199"/>
      <c r="S49" s="199"/>
      <c r="T49" s="199"/>
      <c r="U49" s="199"/>
      <c r="V49" s="199"/>
      <c r="W49" s="200"/>
    </row>
    <row r="50" spans="2:23" ht="372.75" customHeight="1" thickBot="1">
      <c r="B50" s="201"/>
      <c r="C50" s="202"/>
      <c r="D50" s="202"/>
      <c r="E50" s="202"/>
      <c r="F50" s="202"/>
      <c r="G50" s="202"/>
      <c r="H50" s="202"/>
      <c r="I50" s="202"/>
      <c r="J50" s="202"/>
      <c r="K50" s="202"/>
      <c r="L50" s="202"/>
      <c r="M50" s="202"/>
      <c r="N50" s="202"/>
      <c r="O50" s="202"/>
      <c r="P50" s="202"/>
      <c r="Q50" s="202"/>
      <c r="R50" s="202"/>
      <c r="S50" s="202"/>
      <c r="T50" s="202"/>
      <c r="U50" s="202"/>
      <c r="V50" s="202"/>
      <c r="W50" s="203"/>
    </row>
    <row r="51" spans="2:23" ht="37.5" customHeight="1" thickTop="1">
      <c r="B51" s="198" t="s">
        <v>2473</v>
      </c>
      <c r="C51" s="199"/>
      <c r="D51" s="199"/>
      <c r="E51" s="199"/>
      <c r="F51" s="199"/>
      <c r="G51" s="199"/>
      <c r="H51" s="199"/>
      <c r="I51" s="199"/>
      <c r="J51" s="199"/>
      <c r="K51" s="199"/>
      <c r="L51" s="199"/>
      <c r="M51" s="199"/>
      <c r="N51" s="199"/>
      <c r="O51" s="199"/>
      <c r="P51" s="199"/>
      <c r="Q51" s="199"/>
      <c r="R51" s="199"/>
      <c r="S51" s="199"/>
      <c r="T51" s="199"/>
      <c r="U51" s="199"/>
      <c r="V51" s="199"/>
      <c r="W51" s="200"/>
    </row>
    <row r="52" spans="2:23" ht="275.25" customHeight="1" thickBot="1">
      <c r="B52" s="201"/>
      <c r="C52" s="202"/>
      <c r="D52" s="202"/>
      <c r="E52" s="202"/>
      <c r="F52" s="202"/>
      <c r="G52" s="202"/>
      <c r="H52" s="202"/>
      <c r="I52" s="202"/>
      <c r="J52" s="202"/>
      <c r="K52" s="202"/>
      <c r="L52" s="202"/>
      <c r="M52" s="202"/>
      <c r="N52" s="202"/>
      <c r="O52" s="202"/>
      <c r="P52" s="202"/>
      <c r="Q52" s="202"/>
      <c r="R52" s="202"/>
      <c r="S52" s="202"/>
      <c r="T52" s="202"/>
      <c r="U52" s="202"/>
      <c r="V52" s="202"/>
      <c r="W52" s="203"/>
    </row>
    <row r="53" spans="2:23" ht="37.5" customHeight="1" thickTop="1">
      <c r="B53" s="198" t="s">
        <v>2474</v>
      </c>
      <c r="C53" s="199"/>
      <c r="D53" s="199"/>
      <c r="E53" s="199"/>
      <c r="F53" s="199"/>
      <c r="G53" s="199"/>
      <c r="H53" s="199"/>
      <c r="I53" s="199"/>
      <c r="J53" s="199"/>
      <c r="K53" s="199"/>
      <c r="L53" s="199"/>
      <c r="M53" s="199"/>
      <c r="N53" s="199"/>
      <c r="O53" s="199"/>
      <c r="P53" s="199"/>
      <c r="Q53" s="199"/>
      <c r="R53" s="199"/>
      <c r="S53" s="199"/>
      <c r="T53" s="199"/>
      <c r="U53" s="199"/>
      <c r="V53" s="199"/>
      <c r="W53" s="200"/>
    </row>
    <row r="54" spans="2:23" ht="180.75" customHeight="1" thickBot="1">
      <c r="B54" s="204"/>
      <c r="C54" s="205"/>
      <c r="D54" s="205"/>
      <c r="E54" s="205"/>
      <c r="F54" s="205"/>
      <c r="G54" s="205"/>
      <c r="H54" s="205"/>
      <c r="I54" s="205"/>
      <c r="J54" s="205"/>
      <c r="K54" s="205"/>
      <c r="L54" s="205"/>
      <c r="M54" s="205"/>
      <c r="N54" s="205"/>
      <c r="O54" s="205"/>
      <c r="P54" s="205"/>
      <c r="Q54" s="205"/>
      <c r="R54" s="205"/>
      <c r="S54" s="205"/>
      <c r="T54" s="205"/>
      <c r="U54" s="205"/>
      <c r="V54" s="205"/>
      <c r="W54" s="206"/>
    </row>
  </sheetData>
  <mergeCells count="10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C11:W11"/>
    <mergeCell ref="C12:W12"/>
    <mergeCell ref="B15:I15"/>
    <mergeCell ref="K15:Q15"/>
    <mergeCell ref="S15:W15"/>
    <mergeCell ref="C16:I16"/>
    <mergeCell ref="L16:Q16"/>
    <mergeCell ref="T16:W16"/>
    <mergeCell ref="Q21:R22"/>
    <mergeCell ref="S21:S22"/>
    <mergeCell ref="T21:T22"/>
    <mergeCell ref="C17:I17"/>
    <mergeCell ref="L17:Q17"/>
    <mergeCell ref="T17:W17"/>
    <mergeCell ref="C18:W18"/>
    <mergeCell ref="B20:T20"/>
    <mergeCell ref="U20:W20"/>
    <mergeCell ref="U21:U22"/>
    <mergeCell ref="V21:V22"/>
    <mergeCell ref="W21:W22"/>
    <mergeCell ref="B23:L23"/>
    <mergeCell ref="M23:N23"/>
    <mergeCell ref="O23:P23"/>
    <mergeCell ref="Q23:R23"/>
    <mergeCell ref="B21:L22"/>
    <mergeCell ref="M21:N22"/>
    <mergeCell ref="O21:P22"/>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6:Q37"/>
    <mergeCell ref="S36:T36"/>
    <mergeCell ref="V36:W36"/>
    <mergeCell ref="B38:D38"/>
    <mergeCell ref="B39:D39"/>
    <mergeCell ref="B40:D40"/>
    <mergeCell ref="B41:D41"/>
    <mergeCell ref="B42:D42"/>
    <mergeCell ref="B51:W52"/>
    <mergeCell ref="B53:W54"/>
    <mergeCell ref="B43:D43"/>
    <mergeCell ref="B44:D44"/>
    <mergeCell ref="B45:D45"/>
    <mergeCell ref="B46:D46"/>
    <mergeCell ref="B47:D47"/>
    <mergeCell ref="B49:W50"/>
  </mergeCells>
  <pageMargins left="0.70866141732283472" right="0.70866141732283472" top="0.74803149606299213" bottom="0.74803149606299213" header="0.31496062992125984" footer="0.31496062992125984"/>
  <pageSetup paperSize="119" scale="53" fitToHeight="0" orientation="landscape" r:id="rId1"/>
  <rowBreaks count="3" manualBreakCount="3">
    <brk id="16" min="1" max="20" man="1"/>
    <brk id="48" min="1" max="22" man="1"/>
    <brk id="52" min="1" max="2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00"/>
    <pageSetUpPr fitToPage="1"/>
  </sheetPr>
  <dimension ref="A1:AC36"/>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9" s="110"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111"/>
      <c r="X1" s="111"/>
      <c r="Y1" s="53"/>
      <c r="AC1" s="112"/>
    </row>
    <row r="2" spans="1:29"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9"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9" ht="54" customHeight="1" thickTop="1" thickBot="1">
      <c r="A4" s="113"/>
      <c r="B4" s="114" t="s">
        <v>3</v>
      </c>
      <c r="C4" s="115" t="s">
        <v>4</v>
      </c>
      <c r="D4" s="141" t="s">
        <v>5</v>
      </c>
      <c r="E4" s="141"/>
      <c r="F4" s="141"/>
      <c r="G4" s="141"/>
      <c r="H4" s="142"/>
      <c r="I4" s="116"/>
      <c r="J4" s="143" t="s">
        <v>6</v>
      </c>
      <c r="K4" s="141"/>
      <c r="L4" s="115" t="s">
        <v>7</v>
      </c>
      <c r="M4" s="144" t="s">
        <v>8</v>
      </c>
      <c r="N4" s="144"/>
      <c r="O4" s="144"/>
      <c r="P4" s="144"/>
      <c r="Q4" s="145"/>
      <c r="R4" s="117"/>
      <c r="S4" s="146" t="s">
        <v>2256</v>
      </c>
      <c r="T4" s="147"/>
      <c r="U4" s="147"/>
      <c r="V4" s="148" t="s">
        <v>9</v>
      </c>
      <c r="W4" s="149"/>
    </row>
    <row r="5" spans="1:29" ht="15.75" customHeight="1" thickTop="1">
      <c r="B5" s="73" t="s">
        <v>10</v>
      </c>
      <c r="C5" s="137" t="s">
        <v>10</v>
      </c>
      <c r="D5" s="137"/>
      <c r="E5" s="137"/>
      <c r="F5" s="137"/>
      <c r="G5" s="137"/>
      <c r="H5" s="137"/>
      <c r="I5" s="137"/>
      <c r="J5" s="137"/>
      <c r="K5" s="137"/>
      <c r="L5" s="137"/>
      <c r="M5" s="137"/>
      <c r="N5" s="137"/>
      <c r="O5" s="137"/>
      <c r="P5" s="137"/>
      <c r="Q5" s="137"/>
      <c r="R5" s="137"/>
      <c r="S5" s="137"/>
      <c r="T5" s="137"/>
      <c r="U5" s="137"/>
      <c r="V5" s="137"/>
      <c r="W5" s="138"/>
    </row>
    <row r="6" spans="1:29" ht="30" customHeight="1" thickBot="1">
      <c r="B6" s="73" t="s">
        <v>11</v>
      </c>
      <c r="C6" s="118" t="s">
        <v>12</v>
      </c>
      <c r="D6" s="150" t="s">
        <v>13</v>
      </c>
      <c r="E6" s="150"/>
      <c r="F6" s="150"/>
      <c r="G6" s="150"/>
      <c r="H6" s="150"/>
      <c r="I6" s="119"/>
      <c r="J6" s="151" t="s">
        <v>14</v>
      </c>
      <c r="K6" s="151"/>
      <c r="L6" s="151" t="s">
        <v>15</v>
      </c>
      <c r="M6" s="151"/>
      <c r="N6" s="138" t="s">
        <v>10</v>
      </c>
      <c r="O6" s="138"/>
      <c r="P6" s="138"/>
      <c r="Q6" s="138"/>
      <c r="R6" s="138"/>
      <c r="S6" s="138"/>
      <c r="T6" s="138"/>
      <c r="U6" s="138"/>
      <c r="V6" s="138"/>
      <c r="W6" s="138"/>
    </row>
    <row r="7" spans="1:29" ht="30" customHeight="1" thickBot="1">
      <c r="B7" s="75"/>
      <c r="C7" s="118" t="s">
        <v>10</v>
      </c>
      <c r="D7" s="137" t="s">
        <v>10</v>
      </c>
      <c r="E7" s="137"/>
      <c r="F7" s="137"/>
      <c r="G7" s="137"/>
      <c r="H7" s="137"/>
      <c r="I7" s="119"/>
      <c r="J7" s="76" t="s">
        <v>16</v>
      </c>
      <c r="K7" s="76" t="s">
        <v>17</v>
      </c>
      <c r="L7" s="76" t="s">
        <v>16</v>
      </c>
      <c r="M7" s="76" t="s">
        <v>17</v>
      </c>
      <c r="N7" s="120"/>
      <c r="O7" s="138" t="s">
        <v>10</v>
      </c>
      <c r="P7" s="138"/>
      <c r="Q7" s="138"/>
      <c r="R7" s="138"/>
      <c r="S7" s="138"/>
      <c r="T7" s="138"/>
      <c r="U7" s="138"/>
      <c r="V7" s="138"/>
      <c r="W7" s="138"/>
    </row>
    <row r="8" spans="1:29" ht="30" customHeight="1" thickBot="1">
      <c r="B8" s="75"/>
      <c r="C8" s="118" t="s">
        <v>10</v>
      </c>
      <c r="D8" s="137" t="s">
        <v>10</v>
      </c>
      <c r="E8" s="137"/>
      <c r="F8" s="137"/>
      <c r="G8" s="137"/>
      <c r="H8" s="137"/>
      <c r="I8" s="119"/>
      <c r="J8" s="77" t="s">
        <v>18</v>
      </c>
      <c r="K8" s="77" t="s">
        <v>18</v>
      </c>
      <c r="L8" s="77" t="s">
        <v>19</v>
      </c>
      <c r="M8" s="77" t="s">
        <v>20</v>
      </c>
      <c r="N8" s="120"/>
      <c r="O8" s="119"/>
      <c r="P8" s="138" t="s">
        <v>10</v>
      </c>
      <c r="Q8" s="138"/>
      <c r="R8" s="138"/>
      <c r="S8" s="138"/>
      <c r="T8" s="138"/>
      <c r="U8" s="138"/>
      <c r="V8" s="138"/>
      <c r="W8" s="138"/>
    </row>
    <row r="9" spans="1:29" ht="25.5" customHeight="1" thickBot="1">
      <c r="B9" s="75"/>
      <c r="C9" s="137" t="s">
        <v>10</v>
      </c>
      <c r="D9" s="137"/>
      <c r="E9" s="137"/>
      <c r="F9" s="137"/>
      <c r="G9" s="137"/>
      <c r="H9" s="137"/>
      <c r="I9" s="137"/>
      <c r="J9" s="137"/>
      <c r="K9" s="137"/>
      <c r="L9" s="137"/>
      <c r="M9" s="137"/>
      <c r="N9" s="137"/>
      <c r="O9" s="137"/>
      <c r="P9" s="137"/>
      <c r="Q9" s="137"/>
      <c r="R9" s="137"/>
      <c r="S9" s="137"/>
      <c r="T9" s="137"/>
      <c r="U9" s="137"/>
      <c r="V9" s="137"/>
      <c r="W9" s="138"/>
    </row>
    <row r="10" spans="1:29" ht="66.75" customHeight="1" thickTop="1" thickBot="1">
      <c r="B10" s="78" t="s">
        <v>21</v>
      </c>
      <c r="C10" s="148" t="s">
        <v>22</v>
      </c>
      <c r="D10" s="148"/>
      <c r="E10" s="148"/>
      <c r="F10" s="148"/>
      <c r="G10" s="148"/>
      <c r="H10" s="148"/>
      <c r="I10" s="148"/>
      <c r="J10" s="148"/>
      <c r="K10" s="148"/>
      <c r="L10" s="148"/>
      <c r="M10" s="148"/>
      <c r="N10" s="148"/>
      <c r="O10" s="148"/>
      <c r="P10" s="148"/>
      <c r="Q10" s="148"/>
      <c r="R10" s="148"/>
      <c r="S10" s="148"/>
      <c r="T10" s="148"/>
      <c r="U10" s="148"/>
      <c r="V10" s="148"/>
      <c r="W10" s="149"/>
    </row>
    <row r="11" spans="1:29" ht="9" customHeight="1" thickTop="1" thickBot="1"/>
    <row r="12" spans="1:29"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9"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9" ht="69" customHeight="1">
      <c r="B14" s="73" t="s">
        <v>27</v>
      </c>
      <c r="C14" s="150" t="s">
        <v>10</v>
      </c>
      <c r="D14" s="150"/>
      <c r="E14" s="150"/>
      <c r="F14" s="150"/>
      <c r="G14" s="150"/>
      <c r="H14" s="150"/>
      <c r="I14" s="150"/>
      <c r="J14" s="121"/>
      <c r="K14" s="121" t="s">
        <v>28</v>
      </c>
      <c r="L14" s="150" t="s">
        <v>10</v>
      </c>
      <c r="M14" s="150"/>
      <c r="N14" s="150"/>
      <c r="O14" s="150"/>
      <c r="P14" s="150"/>
      <c r="Q14" s="150"/>
      <c r="R14" s="119"/>
      <c r="S14" s="121" t="s">
        <v>29</v>
      </c>
      <c r="T14" s="155" t="s">
        <v>30</v>
      </c>
      <c r="U14" s="155"/>
      <c r="V14" s="155"/>
      <c r="W14" s="155"/>
    </row>
    <row r="15" spans="1:29" ht="86.25" customHeight="1">
      <c r="B15" s="73" t="s">
        <v>31</v>
      </c>
      <c r="C15" s="150" t="s">
        <v>10</v>
      </c>
      <c r="D15" s="150"/>
      <c r="E15" s="150"/>
      <c r="F15" s="150"/>
      <c r="G15" s="150"/>
      <c r="H15" s="150"/>
      <c r="I15" s="150"/>
      <c r="J15" s="121"/>
      <c r="K15" s="121" t="s">
        <v>31</v>
      </c>
      <c r="L15" s="150" t="s">
        <v>10</v>
      </c>
      <c r="M15" s="150"/>
      <c r="N15" s="150"/>
      <c r="O15" s="150"/>
      <c r="P15" s="150"/>
      <c r="Q15" s="150"/>
      <c r="R15" s="119"/>
      <c r="S15" s="121" t="s">
        <v>32</v>
      </c>
      <c r="T15" s="155" t="s">
        <v>10</v>
      </c>
      <c r="U15" s="155"/>
      <c r="V15" s="155"/>
      <c r="W15" s="155"/>
    </row>
    <row r="16" spans="1:29"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47</v>
      </c>
      <c r="C21" s="176"/>
      <c r="D21" s="176"/>
      <c r="E21" s="176"/>
      <c r="F21" s="176"/>
      <c r="G21" s="176"/>
      <c r="H21" s="176"/>
      <c r="I21" s="176"/>
      <c r="J21" s="176"/>
      <c r="K21" s="176"/>
      <c r="L21" s="176"/>
      <c r="M21" s="177" t="s">
        <v>12</v>
      </c>
      <c r="N21" s="177"/>
      <c r="O21" s="177" t="s">
        <v>48</v>
      </c>
      <c r="P21" s="177"/>
      <c r="Q21" s="178" t="s">
        <v>49</v>
      </c>
      <c r="R21" s="178"/>
      <c r="S21" s="122" t="s">
        <v>50</v>
      </c>
      <c r="T21" s="122" t="s">
        <v>51</v>
      </c>
      <c r="U21" s="122" t="s">
        <v>51</v>
      </c>
      <c r="V21" s="122">
        <f>+IF(ISERR(U21/T21*100),"N/A",ROUND(U21/T21*100,2))</f>
        <v>100</v>
      </c>
      <c r="W21" s="83">
        <f>+IF(ISERR(U21/S21*100),"N/A",ROUND(U21/S21*100,2))</f>
        <v>75</v>
      </c>
    </row>
    <row r="22" spans="2:27" ht="56.25" customHeight="1">
      <c r="B22" s="175" t="s">
        <v>52</v>
      </c>
      <c r="C22" s="176"/>
      <c r="D22" s="176"/>
      <c r="E22" s="176"/>
      <c r="F22" s="176"/>
      <c r="G22" s="176"/>
      <c r="H22" s="176"/>
      <c r="I22" s="176"/>
      <c r="J22" s="176"/>
      <c r="K22" s="176"/>
      <c r="L22" s="176"/>
      <c r="M22" s="177" t="s">
        <v>12</v>
      </c>
      <c r="N22" s="177"/>
      <c r="O22" s="177" t="s">
        <v>48</v>
      </c>
      <c r="P22" s="177"/>
      <c r="Q22" s="178" t="s">
        <v>49</v>
      </c>
      <c r="R22" s="178"/>
      <c r="S22" s="122" t="s">
        <v>53</v>
      </c>
      <c r="T22" s="122" t="s">
        <v>54</v>
      </c>
      <c r="U22" s="122" t="s">
        <v>55</v>
      </c>
      <c r="V22" s="122">
        <f>+IF(ISERR(U22/T22*100),"N/A",ROUND(U22/T22*100,2))</f>
        <v>54.95</v>
      </c>
      <c r="W22" s="83">
        <f>+IF(ISERR(U22/S22*100),"N/A",ROUND(U22/S22*100,2))</f>
        <v>44.4</v>
      </c>
    </row>
    <row r="23" spans="2:27" ht="56.25" customHeight="1">
      <c r="B23" s="175" t="s">
        <v>56</v>
      </c>
      <c r="C23" s="176"/>
      <c r="D23" s="176"/>
      <c r="E23" s="176"/>
      <c r="F23" s="176"/>
      <c r="G23" s="176"/>
      <c r="H23" s="176"/>
      <c r="I23" s="176"/>
      <c r="J23" s="176"/>
      <c r="K23" s="176"/>
      <c r="L23" s="176"/>
      <c r="M23" s="177" t="s">
        <v>12</v>
      </c>
      <c r="N23" s="177"/>
      <c r="O23" s="177" t="s">
        <v>48</v>
      </c>
      <c r="P23" s="177"/>
      <c r="Q23" s="178" t="s">
        <v>49</v>
      </c>
      <c r="R23" s="178"/>
      <c r="S23" s="122" t="s">
        <v>57</v>
      </c>
      <c r="T23" s="122" t="s">
        <v>58</v>
      </c>
      <c r="U23" s="122" t="s">
        <v>58</v>
      </c>
      <c r="V23" s="122" t="str">
        <f>+IF(ISERR(U23/T23*100),"N/A",ROUND(U23/T23*100,2))</f>
        <v>N/A</v>
      </c>
      <c r="W23" s="83">
        <f>+IF(ISERR(U23/S23*100),"N/A",ROUND(U23/S23*100,2))</f>
        <v>0</v>
      </c>
    </row>
    <row r="24" spans="2:27" ht="56.25" customHeight="1" thickBot="1">
      <c r="B24" s="175" t="s">
        <v>59</v>
      </c>
      <c r="C24" s="176"/>
      <c r="D24" s="176"/>
      <c r="E24" s="176"/>
      <c r="F24" s="176"/>
      <c r="G24" s="176"/>
      <c r="H24" s="176"/>
      <c r="I24" s="176"/>
      <c r="J24" s="176"/>
      <c r="K24" s="176"/>
      <c r="L24" s="176"/>
      <c r="M24" s="177" t="s">
        <v>12</v>
      </c>
      <c r="N24" s="177"/>
      <c r="O24" s="177" t="s">
        <v>48</v>
      </c>
      <c r="P24" s="177"/>
      <c r="Q24" s="178" t="s">
        <v>49</v>
      </c>
      <c r="R24" s="178"/>
      <c r="S24" s="122" t="s">
        <v>50</v>
      </c>
      <c r="T24" s="122" t="s">
        <v>60</v>
      </c>
      <c r="U24" s="122" t="s">
        <v>50</v>
      </c>
      <c r="V24" s="122">
        <f>+IF(ISERR(U24/T24*100),"N/A",ROUND(U24/T24*100,2))</f>
        <v>149.93</v>
      </c>
      <c r="W24" s="83">
        <f>+IF(ISERR(U24/S24*100),"N/A",ROUND(U24/S24*100,2))</f>
        <v>100</v>
      </c>
    </row>
    <row r="25" spans="2:27" ht="21.75" customHeight="1" thickTop="1" thickBot="1">
      <c r="B25" s="69" t="s">
        <v>61</v>
      </c>
      <c r="C25" s="58"/>
      <c r="D25" s="58"/>
      <c r="E25" s="58"/>
      <c r="F25" s="58"/>
      <c r="G25" s="58"/>
      <c r="H25" s="59"/>
      <c r="I25" s="59"/>
      <c r="J25" s="59"/>
      <c r="K25" s="59"/>
      <c r="L25" s="59"/>
      <c r="M25" s="59"/>
      <c r="N25" s="59"/>
      <c r="O25" s="59"/>
      <c r="P25" s="59"/>
      <c r="Q25" s="59"/>
      <c r="R25" s="59"/>
      <c r="S25" s="59"/>
      <c r="T25" s="59"/>
      <c r="U25" s="59"/>
      <c r="V25" s="59"/>
      <c r="W25" s="60"/>
      <c r="X25" s="62"/>
    </row>
    <row r="26" spans="2:27" ht="29.25" customHeight="1" thickTop="1" thickBot="1">
      <c r="B26" s="185" t="s">
        <v>2160</v>
      </c>
      <c r="C26" s="186"/>
      <c r="D26" s="186"/>
      <c r="E26" s="186"/>
      <c r="F26" s="186"/>
      <c r="G26" s="186"/>
      <c r="H26" s="186"/>
      <c r="I26" s="186"/>
      <c r="J26" s="186"/>
      <c r="K26" s="186"/>
      <c r="L26" s="186"/>
      <c r="M26" s="186"/>
      <c r="N26" s="186"/>
      <c r="O26" s="186"/>
      <c r="P26" s="186"/>
      <c r="Q26" s="187"/>
      <c r="R26" s="84" t="s">
        <v>41</v>
      </c>
      <c r="S26" s="162" t="s">
        <v>42</v>
      </c>
      <c r="T26" s="162"/>
      <c r="U26" s="85" t="s">
        <v>62</v>
      </c>
      <c r="V26" s="161" t="s">
        <v>63</v>
      </c>
      <c r="W26" s="163"/>
    </row>
    <row r="27" spans="2:27" ht="30.75" customHeight="1" thickBot="1">
      <c r="B27" s="188"/>
      <c r="C27" s="189"/>
      <c r="D27" s="189"/>
      <c r="E27" s="189"/>
      <c r="F27" s="189"/>
      <c r="G27" s="189"/>
      <c r="H27" s="189"/>
      <c r="I27" s="189"/>
      <c r="J27" s="189"/>
      <c r="K27" s="189"/>
      <c r="L27" s="189"/>
      <c r="M27" s="189"/>
      <c r="N27" s="189"/>
      <c r="O27" s="189"/>
      <c r="P27" s="189"/>
      <c r="Q27" s="190"/>
      <c r="R27" s="86" t="s">
        <v>64</v>
      </c>
      <c r="S27" s="86" t="s">
        <v>64</v>
      </c>
      <c r="T27" s="86" t="s">
        <v>48</v>
      </c>
      <c r="U27" s="86" t="s">
        <v>64</v>
      </c>
      <c r="V27" s="86" t="s">
        <v>65</v>
      </c>
      <c r="W27" s="87" t="s">
        <v>66</v>
      </c>
      <c r="Y27" s="62"/>
    </row>
    <row r="28" spans="2:27" ht="23.25" customHeight="1" thickBot="1">
      <c r="B28" s="191" t="s">
        <v>67</v>
      </c>
      <c r="C28" s="192"/>
      <c r="D28" s="192"/>
      <c r="E28" s="88" t="s">
        <v>68</v>
      </c>
      <c r="F28" s="88"/>
      <c r="G28" s="88"/>
      <c r="H28" s="89"/>
      <c r="I28" s="89"/>
      <c r="J28" s="89"/>
      <c r="K28" s="89"/>
      <c r="L28" s="89"/>
      <c r="M28" s="89"/>
      <c r="N28" s="89"/>
      <c r="O28" s="89"/>
      <c r="P28" s="90"/>
      <c r="Q28" s="90"/>
      <c r="R28" s="91" t="s">
        <v>9</v>
      </c>
      <c r="S28" s="123" t="s">
        <v>10</v>
      </c>
      <c r="T28" s="90"/>
      <c r="U28" s="123" t="s">
        <v>69</v>
      </c>
      <c r="V28" s="90"/>
      <c r="W28" s="92">
        <f>+IF(ISERR(U28/R28*100),"N/A",ROUND(U28/R28*100,2))</f>
        <v>8.17</v>
      </c>
    </row>
    <row r="29" spans="2:27" ht="26.25" customHeight="1" thickBot="1">
      <c r="B29" s="193" t="s">
        <v>70</v>
      </c>
      <c r="C29" s="194"/>
      <c r="D29" s="194"/>
      <c r="E29" s="93" t="s">
        <v>68</v>
      </c>
      <c r="F29" s="93"/>
      <c r="G29" s="93"/>
      <c r="H29" s="94"/>
      <c r="I29" s="94"/>
      <c r="J29" s="94"/>
      <c r="K29" s="94"/>
      <c r="L29" s="94"/>
      <c r="M29" s="94"/>
      <c r="N29" s="94"/>
      <c r="O29" s="94"/>
      <c r="P29" s="95"/>
      <c r="Q29" s="95"/>
      <c r="R29" s="96" t="s">
        <v>9</v>
      </c>
      <c r="S29" s="124" t="s">
        <v>71</v>
      </c>
      <c r="T29" s="124">
        <f>+IF(ISERR(S29/R29*100),"N/A",ROUND(S29/R29*100,2))</f>
        <v>71.83</v>
      </c>
      <c r="U29" s="124" t="s">
        <v>69</v>
      </c>
      <c r="V29" s="124">
        <f>+IF(ISERR(U29/S29*100),"N/A",ROUND(U29/S29*100,2))</f>
        <v>11.37</v>
      </c>
      <c r="W29" s="97">
        <f>+IF(ISERR(U29/R29*100),"N/A",ROUND(U29/R29*100,2))</f>
        <v>8.17</v>
      </c>
    </row>
    <row r="30" spans="2:27" ht="22.5" customHeight="1" thickTop="1" thickBot="1">
      <c r="B30" s="69" t="s">
        <v>72</v>
      </c>
      <c r="C30" s="58"/>
      <c r="D30" s="58"/>
      <c r="E30" s="58"/>
      <c r="F30" s="58"/>
      <c r="G30" s="58"/>
      <c r="H30" s="59"/>
      <c r="I30" s="59"/>
      <c r="J30" s="59"/>
      <c r="K30" s="59"/>
      <c r="L30" s="59"/>
      <c r="M30" s="59"/>
      <c r="N30" s="59"/>
      <c r="O30" s="59"/>
      <c r="P30" s="59"/>
      <c r="Q30" s="59"/>
      <c r="R30" s="59"/>
      <c r="S30" s="59"/>
      <c r="T30" s="59"/>
      <c r="U30" s="59"/>
      <c r="V30" s="59"/>
      <c r="W30" s="60"/>
    </row>
    <row r="31" spans="2:27" ht="37.5" customHeight="1" thickTop="1">
      <c r="B31" s="179" t="s">
        <v>2548</v>
      </c>
      <c r="C31" s="180"/>
      <c r="D31" s="180"/>
      <c r="E31" s="180"/>
      <c r="F31" s="180"/>
      <c r="G31" s="180"/>
      <c r="H31" s="180"/>
      <c r="I31" s="180"/>
      <c r="J31" s="180"/>
      <c r="K31" s="180"/>
      <c r="L31" s="180"/>
      <c r="M31" s="180"/>
      <c r="N31" s="180"/>
      <c r="O31" s="180"/>
      <c r="P31" s="180"/>
      <c r="Q31" s="180"/>
      <c r="R31" s="180"/>
      <c r="S31" s="180"/>
      <c r="T31" s="180"/>
      <c r="U31" s="180"/>
      <c r="V31" s="180"/>
      <c r="W31" s="181"/>
    </row>
    <row r="32" spans="2:27" ht="133.5" customHeight="1" thickBot="1">
      <c r="B32" s="195"/>
      <c r="C32" s="196"/>
      <c r="D32" s="196"/>
      <c r="E32" s="196"/>
      <c r="F32" s="196"/>
      <c r="G32" s="196"/>
      <c r="H32" s="196"/>
      <c r="I32" s="196"/>
      <c r="J32" s="196"/>
      <c r="K32" s="196"/>
      <c r="L32" s="196"/>
      <c r="M32" s="196"/>
      <c r="N32" s="196"/>
      <c r="O32" s="196"/>
      <c r="P32" s="196"/>
      <c r="Q32" s="196"/>
      <c r="R32" s="196"/>
      <c r="S32" s="196"/>
      <c r="T32" s="196"/>
      <c r="U32" s="196"/>
      <c r="V32" s="196"/>
      <c r="W32" s="197"/>
    </row>
    <row r="33" spans="2:23" ht="37.5" customHeight="1" thickTop="1">
      <c r="B33" s="179" t="s">
        <v>2549</v>
      </c>
      <c r="C33" s="180"/>
      <c r="D33" s="180"/>
      <c r="E33" s="180"/>
      <c r="F33" s="180"/>
      <c r="G33" s="180"/>
      <c r="H33" s="180"/>
      <c r="I33" s="180"/>
      <c r="J33" s="180"/>
      <c r="K33" s="180"/>
      <c r="L33" s="180"/>
      <c r="M33" s="180"/>
      <c r="N33" s="180"/>
      <c r="O33" s="180"/>
      <c r="P33" s="180"/>
      <c r="Q33" s="180"/>
      <c r="R33" s="180"/>
      <c r="S33" s="180"/>
      <c r="T33" s="180"/>
      <c r="U33" s="180"/>
      <c r="V33" s="180"/>
      <c r="W33" s="181"/>
    </row>
    <row r="34" spans="2:23" ht="15" customHeight="1" thickBot="1">
      <c r="B34" s="195"/>
      <c r="C34" s="196"/>
      <c r="D34" s="196"/>
      <c r="E34" s="196"/>
      <c r="F34" s="196"/>
      <c r="G34" s="196"/>
      <c r="H34" s="196"/>
      <c r="I34" s="196"/>
      <c r="J34" s="196"/>
      <c r="K34" s="196"/>
      <c r="L34" s="196"/>
      <c r="M34" s="196"/>
      <c r="N34" s="196"/>
      <c r="O34" s="196"/>
      <c r="P34" s="196"/>
      <c r="Q34" s="196"/>
      <c r="R34" s="196"/>
      <c r="S34" s="196"/>
      <c r="T34" s="196"/>
      <c r="U34" s="196"/>
      <c r="V34" s="196"/>
      <c r="W34" s="197"/>
    </row>
    <row r="35" spans="2:23" ht="37.5" customHeight="1" thickTop="1">
      <c r="B35" s="179" t="s">
        <v>2550</v>
      </c>
      <c r="C35" s="180"/>
      <c r="D35" s="180"/>
      <c r="E35" s="180"/>
      <c r="F35" s="180"/>
      <c r="G35" s="180"/>
      <c r="H35" s="180"/>
      <c r="I35" s="180"/>
      <c r="J35" s="180"/>
      <c r="K35" s="180"/>
      <c r="L35" s="180"/>
      <c r="M35" s="180"/>
      <c r="N35" s="180"/>
      <c r="O35" s="180"/>
      <c r="P35" s="180"/>
      <c r="Q35" s="180"/>
      <c r="R35" s="180"/>
      <c r="S35" s="180"/>
      <c r="T35" s="180"/>
      <c r="U35" s="180"/>
      <c r="V35" s="180"/>
      <c r="W35" s="181"/>
    </row>
    <row r="36" spans="2:23" ht="15.75" thickBot="1">
      <c r="B36" s="182"/>
      <c r="C36" s="183"/>
      <c r="D36" s="183"/>
      <c r="E36" s="183"/>
      <c r="F36" s="183"/>
      <c r="G36" s="183"/>
      <c r="H36" s="183"/>
      <c r="I36" s="183"/>
      <c r="J36" s="183"/>
      <c r="K36" s="183"/>
      <c r="L36" s="183"/>
      <c r="M36" s="183"/>
      <c r="N36" s="183"/>
      <c r="O36" s="183"/>
      <c r="P36" s="183"/>
      <c r="Q36" s="183"/>
      <c r="R36" s="183"/>
      <c r="S36" s="183"/>
      <c r="T36" s="183"/>
      <c r="U36" s="183"/>
      <c r="V36" s="183"/>
      <c r="W36" s="184"/>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indexed="53"/>
    <pageSetUpPr fitToPage="1"/>
  </sheetPr>
  <dimension ref="A1:AA49"/>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684</v>
      </c>
      <c r="D4" s="213" t="s">
        <v>683</v>
      </c>
      <c r="E4" s="213"/>
      <c r="F4" s="213"/>
      <c r="G4" s="213"/>
      <c r="H4" s="214"/>
      <c r="J4" s="215" t="s">
        <v>6</v>
      </c>
      <c r="K4" s="213"/>
      <c r="L4" s="71" t="s">
        <v>725</v>
      </c>
      <c r="M4" s="216" t="s">
        <v>724</v>
      </c>
      <c r="N4" s="216"/>
      <c r="O4" s="216"/>
      <c r="P4" s="216"/>
      <c r="Q4" s="217"/>
      <c r="R4" s="72"/>
      <c r="S4" s="218" t="s">
        <v>2256</v>
      </c>
      <c r="T4" s="219"/>
      <c r="U4" s="219"/>
      <c r="V4" s="210" t="s">
        <v>723</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649</v>
      </c>
      <c r="D6" s="209" t="s">
        <v>680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657</v>
      </c>
      <c r="D7" s="212" t="s">
        <v>679</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722</v>
      </c>
      <c r="K8" s="77" t="s">
        <v>721</v>
      </c>
      <c r="L8" s="77" t="s">
        <v>720</v>
      </c>
      <c r="M8" s="77" t="s">
        <v>719</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88.5" customHeight="1" thickTop="1" thickBot="1">
      <c r="B10" s="78" t="s">
        <v>21</v>
      </c>
      <c r="C10" s="210" t="s">
        <v>718</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717</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716</v>
      </c>
      <c r="C21" s="207"/>
      <c r="D21" s="207"/>
      <c r="E21" s="207"/>
      <c r="F21" s="207"/>
      <c r="G21" s="207"/>
      <c r="H21" s="207"/>
      <c r="I21" s="207"/>
      <c r="J21" s="207"/>
      <c r="K21" s="207"/>
      <c r="L21" s="207"/>
      <c r="M21" s="208" t="s">
        <v>657</v>
      </c>
      <c r="N21" s="208"/>
      <c r="O21" s="208" t="s">
        <v>48</v>
      </c>
      <c r="P21" s="208"/>
      <c r="Q21" s="208" t="s">
        <v>49</v>
      </c>
      <c r="R21" s="208"/>
      <c r="S21" s="82" t="s">
        <v>715</v>
      </c>
      <c r="T21" s="82" t="s">
        <v>715</v>
      </c>
      <c r="U21" s="82" t="s">
        <v>715</v>
      </c>
      <c r="V21" s="82">
        <f t="shared" ref="V21:V35" si="0">+IF(ISERR(U21/T21*100),"N/A",ROUND(U21/T21*100,2))</f>
        <v>100</v>
      </c>
      <c r="W21" s="83">
        <f t="shared" ref="W21:W35" si="1">+IF(ISERR(U21/S21*100),"N/A",ROUND(U21/S21*100,2))</f>
        <v>100</v>
      </c>
    </row>
    <row r="22" spans="2:27" ht="56.25" customHeight="1">
      <c r="B22" s="175" t="s">
        <v>714</v>
      </c>
      <c r="C22" s="207"/>
      <c r="D22" s="207"/>
      <c r="E22" s="207"/>
      <c r="F22" s="207"/>
      <c r="G22" s="207"/>
      <c r="H22" s="207"/>
      <c r="I22" s="207"/>
      <c r="J22" s="207"/>
      <c r="K22" s="207"/>
      <c r="L22" s="207"/>
      <c r="M22" s="208" t="s">
        <v>657</v>
      </c>
      <c r="N22" s="208"/>
      <c r="O22" s="208" t="s">
        <v>48</v>
      </c>
      <c r="P22" s="208"/>
      <c r="Q22" s="208" t="s">
        <v>49</v>
      </c>
      <c r="R22" s="208"/>
      <c r="S22" s="82" t="s">
        <v>713</v>
      </c>
      <c r="T22" s="82" t="s">
        <v>712</v>
      </c>
      <c r="U22" s="82" t="s">
        <v>711</v>
      </c>
      <c r="V22" s="82">
        <f t="shared" si="0"/>
        <v>121.47</v>
      </c>
      <c r="W22" s="83">
        <f t="shared" si="1"/>
        <v>140.13</v>
      </c>
    </row>
    <row r="23" spans="2:27" ht="56.25" customHeight="1">
      <c r="B23" s="175" t="s">
        <v>710</v>
      </c>
      <c r="C23" s="207"/>
      <c r="D23" s="207"/>
      <c r="E23" s="207"/>
      <c r="F23" s="207"/>
      <c r="G23" s="207"/>
      <c r="H23" s="207"/>
      <c r="I23" s="207"/>
      <c r="J23" s="207"/>
      <c r="K23" s="207"/>
      <c r="L23" s="207"/>
      <c r="M23" s="208" t="s">
        <v>657</v>
      </c>
      <c r="N23" s="208"/>
      <c r="O23" s="208" t="s">
        <v>48</v>
      </c>
      <c r="P23" s="208"/>
      <c r="Q23" s="208" t="s">
        <v>49</v>
      </c>
      <c r="R23" s="208"/>
      <c r="S23" s="82" t="s">
        <v>709</v>
      </c>
      <c r="T23" s="82" t="s">
        <v>708</v>
      </c>
      <c r="U23" s="82" t="s">
        <v>707</v>
      </c>
      <c r="V23" s="82">
        <f t="shared" si="0"/>
        <v>111.2</v>
      </c>
      <c r="W23" s="83">
        <f t="shared" si="1"/>
        <v>109.74</v>
      </c>
    </row>
    <row r="24" spans="2:27" ht="56.25" customHeight="1">
      <c r="B24" s="175" t="s">
        <v>706</v>
      </c>
      <c r="C24" s="207"/>
      <c r="D24" s="207"/>
      <c r="E24" s="207"/>
      <c r="F24" s="207"/>
      <c r="G24" s="207"/>
      <c r="H24" s="207"/>
      <c r="I24" s="207"/>
      <c r="J24" s="207"/>
      <c r="K24" s="207"/>
      <c r="L24" s="207"/>
      <c r="M24" s="208" t="s">
        <v>649</v>
      </c>
      <c r="N24" s="208"/>
      <c r="O24" s="208" t="s">
        <v>48</v>
      </c>
      <c r="P24" s="208"/>
      <c r="Q24" s="208" t="s">
        <v>49</v>
      </c>
      <c r="R24" s="208"/>
      <c r="S24" s="82" t="s">
        <v>50</v>
      </c>
      <c r="T24" s="82" t="s">
        <v>210</v>
      </c>
      <c r="U24" s="82" t="s">
        <v>255</v>
      </c>
      <c r="V24" s="82">
        <f t="shared" si="0"/>
        <v>140</v>
      </c>
      <c r="W24" s="83">
        <f t="shared" si="1"/>
        <v>70</v>
      </c>
    </row>
    <row r="25" spans="2:27" ht="56.25" customHeight="1">
      <c r="B25" s="175" t="s">
        <v>705</v>
      </c>
      <c r="C25" s="207"/>
      <c r="D25" s="207"/>
      <c r="E25" s="207"/>
      <c r="F25" s="207"/>
      <c r="G25" s="207"/>
      <c r="H25" s="207"/>
      <c r="I25" s="207"/>
      <c r="J25" s="207"/>
      <c r="K25" s="207"/>
      <c r="L25" s="207"/>
      <c r="M25" s="208" t="s">
        <v>649</v>
      </c>
      <c r="N25" s="208"/>
      <c r="O25" s="208" t="s">
        <v>48</v>
      </c>
      <c r="P25" s="208"/>
      <c r="Q25" s="208" t="s">
        <v>66</v>
      </c>
      <c r="R25" s="208"/>
      <c r="S25" s="82" t="s">
        <v>210</v>
      </c>
      <c r="T25" s="82" t="s">
        <v>83</v>
      </c>
      <c r="U25" s="82" t="s">
        <v>83</v>
      </c>
      <c r="V25" s="82" t="str">
        <f t="shared" si="0"/>
        <v>N/A</v>
      </c>
      <c r="W25" s="83" t="str">
        <f t="shared" si="1"/>
        <v>N/A</v>
      </c>
    </row>
    <row r="26" spans="2:27" ht="56.25" customHeight="1">
      <c r="B26" s="175" t="s">
        <v>704</v>
      </c>
      <c r="C26" s="207"/>
      <c r="D26" s="207"/>
      <c r="E26" s="207"/>
      <c r="F26" s="207"/>
      <c r="G26" s="207"/>
      <c r="H26" s="207"/>
      <c r="I26" s="207"/>
      <c r="J26" s="207"/>
      <c r="K26" s="207"/>
      <c r="L26" s="207"/>
      <c r="M26" s="208" t="s">
        <v>649</v>
      </c>
      <c r="N26" s="208"/>
      <c r="O26" s="208" t="s">
        <v>48</v>
      </c>
      <c r="P26" s="208"/>
      <c r="Q26" s="208" t="s">
        <v>66</v>
      </c>
      <c r="R26" s="208"/>
      <c r="S26" s="82" t="s">
        <v>354</v>
      </c>
      <c r="T26" s="82" t="s">
        <v>83</v>
      </c>
      <c r="U26" s="82" t="s">
        <v>83</v>
      </c>
      <c r="V26" s="82" t="str">
        <f t="shared" si="0"/>
        <v>N/A</v>
      </c>
      <c r="W26" s="83" t="str">
        <f t="shared" si="1"/>
        <v>N/A</v>
      </c>
    </row>
    <row r="27" spans="2:27" ht="56.25" customHeight="1">
      <c r="B27" s="175" t="s">
        <v>703</v>
      </c>
      <c r="C27" s="207"/>
      <c r="D27" s="207"/>
      <c r="E27" s="207"/>
      <c r="F27" s="207"/>
      <c r="G27" s="207"/>
      <c r="H27" s="207"/>
      <c r="I27" s="207"/>
      <c r="J27" s="207"/>
      <c r="K27" s="207"/>
      <c r="L27" s="207"/>
      <c r="M27" s="208" t="s">
        <v>649</v>
      </c>
      <c r="N27" s="208"/>
      <c r="O27" s="208" t="s">
        <v>48</v>
      </c>
      <c r="P27" s="208"/>
      <c r="Q27" s="208" t="s">
        <v>49</v>
      </c>
      <c r="R27" s="208"/>
      <c r="S27" s="82" t="s">
        <v>50</v>
      </c>
      <c r="T27" s="82" t="s">
        <v>223</v>
      </c>
      <c r="U27" s="82" t="s">
        <v>51</v>
      </c>
      <c r="V27" s="82">
        <f t="shared" si="0"/>
        <v>111.94</v>
      </c>
      <c r="W27" s="83">
        <f t="shared" si="1"/>
        <v>75</v>
      </c>
    </row>
    <row r="28" spans="2:27" ht="56.25" customHeight="1">
      <c r="B28" s="175" t="s">
        <v>702</v>
      </c>
      <c r="C28" s="207"/>
      <c r="D28" s="207"/>
      <c r="E28" s="207"/>
      <c r="F28" s="207"/>
      <c r="G28" s="207"/>
      <c r="H28" s="207"/>
      <c r="I28" s="207"/>
      <c r="J28" s="207"/>
      <c r="K28" s="207"/>
      <c r="L28" s="207"/>
      <c r="M28" s="208" t="s">
        <v>649</v>
      </c>
      <c r="N28" s="208"/>
      <c r="O28" s="208" t="s">
        <v>48</v>
      </c>
      <c r="P28" s="208"/>
      <c r="Q28" s="208" t="s">
        <v>49</v>
      </c>
      <c r="R28" s="208"/>
      <c r="S28" s="82" t="s">
        <v>50</v>
      </c>
      <c r="T28" s="82" t="s">
        <v>223</v>
      </c>
      <c r="U28" s="82" t="s">
        <v>223</v>
      </c>
      <c r="V28" s="82">
        <f t="shared" si="0"/>
        <v>100</v>
      </c>
      <c r="W28" s="83">
        <f t="shared" si="1"/>
        <v>67</v>
      </c>
    </row>
    <row r="29" spans="2:27" ht="56.25" customHeight="1">
      <c r="B29" s="175" t="s">
        <v>701</v>
      </c>
      <c r="C29" s="207"/>
      <c r="D29" s="207"/>
      <c r="E29" s="207"/>
      <c r="F29" s="207"/>
      <c r="G29" s="207"/>
      <c r="H29" s="207"/>
      <c r="I29" s="207"/>
      <c r="J29" s="207"/>
      <c r="K29" s="207"/>
      <c r="L29" s="207"/>
      <c r="M29" s="208" t="s">
        <v>649</v>
      </c>
      <c r="N29" s="208"/>
      <c r="O29" s="208" t="s">
        <v>48</v>
      </c>
      <c r="P29" s="208"/>
      <c r="Q29" s="208" t="s">
        <v>49</v>
      </c>
      <c r="R29" s="208"/>
      <c r="S29" s="82" t="s">
        <v>210</v>
      </c>
      <c r="T29" s="82" t="s">
        <v>210</v>
      </c>
      <c r="U29" s="82" t="s">
        <v>700</v>
      </c>
      <c r="V29" s="82">
        <f t="shared" si="0"/>
        <v>98</v>
      </c>
      <c r="W29" s="83">
        <f t="shared" si="1"/>
        <v>98</v>
      </c>
    </row>
    <row r="30" spans="2:27" ht="56.25" customHeight="1">
      <c r="B30" s="175" t="s">
        <v>699</v>
      </c>
      <c r="C30" s="207"/>
      <c r="D30" s="207"/>
      <c r="E30" s="207"/>
      <c r="F30" s="207"/>
      <c r="G30" s="207"/>
      <c r="H30" s="207"/>
      <c r="I30" s="207"/>
      <c r="J30" s="207"/>
      <c r="K30" s="207"/>
      <c r="L30" s="207"/>
      <c r="M30" s="208" t="s">
        <v>649</v>
      </c>
      <c r="N30" s="208"/>
      <c r="O30" s="208" t="s">
        <v>48</v>
      </c>
      <c r="P30" s="208"/>
      <c r="Q30" s="208" t="s">
        <v>49</v>
      </c>
      <c r="R30" s="208"/>
      <c r="S30" s="82" t="s">
        <v>338</v>
      </c>
      <c r="T30" s="82" t="s">
        <v>338</v>
      </c>
      <c r="U30" s="82" t="s">
        <v>698</v>
      </c>
      <c r="V30" s="82">
        <f t="shared" si="0"/>
        <v>115</v>
      </c>
      <c r="W30" s="83">
        <f t="shared" si="1"/>
        <v>115</v>
      </c>
    </row>
    <row r="31" spans="2:27" ht="56.25" customHeight="1">
      <c r="B31" s="175" t="s">
        <v>697</v>
      </c>
      <c r="C31" s="207"/>
      <c r="D31" s="207"/>
      <c r="E31" s="207"/>
      <c r="F31" s="207"/>
      <c r="G31" s="207"/>
      <c r="H31" s="207"/>
      <c r="I31" s="207"/>
      <c r="J31" s="207"/>
      <c r="K31" s="207"/>
      <c r="L31" s="207"/>
      <c r="M31" s="208" t="s">
        <v>649</v>
      </c>
      <c r="N31" s="208"/>
      <c r="O31" s="208" t="s">
        <v>48</v>
      </c>
      <c r="P31" s="208"/>
      <c r="Q31" s="208" t="s">
        <v>66</v>
      </c>
      <c r="R31" s="208"/>
      <c r="S31" s="82" t="s">
        <v>50</v>
      </c>
      <c r="T31" s="82" t="s">
        <v>83</v>
      </c>
      <c r="U31" s="82" t="s">
        <v>83</v>
      </c>
      <c r="V31" s="82" t="str">
        <f t="shared" si="0"/>
        <v>N/A</v>
      </c>
      <c r="W31" s="83" t="str">
        <f t="shared" si="1"/>
        <v>N/A</v>
      </c>
    </row>
    <row r="32" spans="2:27" ht="56.25" customHeight="1">
      <c r="B32" s="175" t="s">
        <v>696</v>
      </c>
      <c r="C32" s="207"/>
      <c r="D32" s="207"/>
      <c r="E32" s="207"/>
      <c r="F32" s="207"/>
      <c r="G32" s="207"/>
      <c r="H32" s="207"/>
      <c r="I32" s="207"/>
      <c r="J32" s="207"/>
      <c r="K32" s="207"/>
      <c r="L32" s="207"/>
      <c r="M32" s="208" t="s">
        <v>649</v>
      </c>
      <c r="N32" s="208"/>
      <c r="O32" s="208" t="s">
        <v>48</v>
      </c>
      <c r="P32" s="208"/>
      <c r="Q32" s="208" t="s">
        <v>49</v>
      </c>
      <c r="R32" s="208"/>
      <c r="S32" s="82" t="s">
        <v>50</v>
      </c>
      <c r="T32" s="82" t="s">
        <v>223</v>
      </c>
      <c r="U32" s="82" t="s">
        <v>51</v>
      </c>
      <c r="V32" s="82">
        <f t="shared" si="0"/>
        <v>111.94</v>
      </c>
      <c r="W32" s="83">
        <f t="shared" si="1"/>
        <v>75</v>
      </c>
    </row>
    <row r="33" spans="2:25" ht="56.25" customHeight="1">
      <c r="B33" s="175" t="s">
        <v>695</v>
      </c>
      <c r="C33" s="207"/>
      <c r="D33" s="207"/>
      <c r="E33" s="207"/>
      <c r="F33" s="207"/>
      <c r="G33" s="207"/>
      <c r="H33" s="207"/>
      <c r="I33" s="207"/>
      <c r="J33" s="207"/>
      <c r="K33" s="207"/>
      <c r="L33" s="207"/>
      <c r="M33" s="208" t="s">
        <v>649</v>
      </c>
      <c r="N33" s="208"/>
      <c r="O33" s="208" t="s">
        <v>48</v>
      </c>
      <c r="P33" s="208"/>
      <c r="Q33" s="208" t="s">
        <v>66</v>
      </c>
      <c r="R33" s="208"/>
      <c r="S33" s="82" t="s">
        <v>50</v>
      </c>
      <c r="T33" s="82" t="s">
        <v>83</v>
      </c>
      <c r="U33" s="82" t="s">
        <v>83</v>
      </c>
      <c r="V33" s="82" t="str">
        <f t="shared" si="0"/>
        <v>N/A</v>
      </c>
      <c r="W33" s="83" t="str">
        <f t="shared" si="1"/>
        <v>N/A</v>
      </c>
    </row>
    <row r="34" spans="2:25" ht="56.25" customHeight="1">
      <c r="B34" s="175" t="s">
        <v>694</v>
      </c>
      <c r="C34" s="207"/>
      <c r="D34" s="207"/>
      <c r="E34" s="207"/>
      <c r="F34" s="207"/>
      <c r="G34" s="207"/>
      <c r="H34" s="207"/>
      <c r="I34" s="207"/>
      <c r="J34" s="207"/>
      <c r="K34" s="207"/>
      <c r="L34" s="207"/>
      <c r="M34" s="208" t="s">
        <v>649</v>
      </c>
      <c r="N34" s="208"/>
      <c r="O34" s="208" t="s">
        <v>48</v>
      </c>
      <c r="P34" s="208"/>
      <c r="Q34" s="208" t="s">
        <v>49</v>
      </c>
      <c r="R34" s="208"/>
      <c r="S34" s="82" t="s">
        <v>50</v>
      </c>
      <c r="T34" s="82" t="s">
        <v>223</v>
      </c>
      <c r="U34" s="82" t="s">
        <v>255</v>
      </c>
      <c r="V34" s="82">
        <f t="shared" si="0"/>
        <v>104.48</v>
      </c>
      <c r="W34" s="83">
        <f t="shared" si="1"/>
        <v>70</v>
      </c>
    </row>
    <row r="35" spans="2:25" ht="56.25" customHeight="1" thickBot="1">
      <c r="B35" s="175" t="s">
        <v>693</v>
      </c>
      <c r="C35" s="207"/>
      <c r="D35" s="207"/>
      <c r="E35" s="207"/>
      <c r="F35" s="207"/>
      <c r="G35" s="207"/>
      <c r="H35" s="207"/>
      <c r="I35" s="207"/>
      <c r="J35" s="207"/>
      <c r="K35" s="207"/>
      <c r="L35" s="207"/>
      <c r="M35" s="208" t="s">
        <v>649</v>
      </c>
      <c r="N35" s="208"/>
      <c r="O35" s="208" t="s">
        <v>48</v>
      </c>
      <c r="P35" s="208"/>
      <c r="Q35" s="208" t="s">
        <v>66</v>
      </c>
      <c r="R35" s="208"/>
      <c r="S35" s="82" t="s">
        <v>50</v>
      </c>
      <c r="T35" s="82" t="s">
        <v>83</v>
      </c>
      <c r="U35" s="82" t="s">
        <v>83</v>
      </c>
      <c r="V35" s="82" t="str">
        <f t="shared" si="0"/>
        <v>N/A</v>
      </c>
      <c r="W35" s="83" t="str">
        <f t="shared" si="1"/>
        <v>N/A</v>
      </c>
    </row>
    <row r="36" spans="2:25" ht="21.75" customHeight="1" thickTop="1" thickBot="1">
      <c r="B36" s="69" t="s">
        <v>61</v>
      </c>
      <c r="C36" s="58"/>
      <c r="D36" s="58"/>
      <c r="E36" s="58"/>
      <c r="F36" s="58"/>
      <c r="G36" s="58"/>
      <c r="H36" s="59"/>
      <c r="I36" s="59"/>
      <c r="J36" s="59"/>
      <c r="K36" s="59"/>
      <c r="L36" s="59"/>
      <c r="M36" s="59"/>
      <c r="N36" s="59"/>
      <c r="O36" s="59"/>
      <c r="P36" s="59"/>
      <c r="Q36" s="59"/>
      <c r="R36" s="59"/>
      <c r="S36" s="59"/>
      <c r="T36" s="59"/>
      <c r="U36" s="59"/>
      <c r="V36" s="59"/>
      <c r="W36" s="60"/>
      <c r="X36" s="62"/>
    </row>
    <row r="37" spans="2:25" ht="29.25" customHeight="1" thickTop="1" thickBot="1">
      <c r="B37" s="185" t="s">
        <v>2160</v>
      </c>
      <c r="C37" s="186"/>
      <c r="D37" s="186"/>
      <c r="E37" s="186"/>
      <c r="F37" s="186"/>
      <c r="G37" s="186"/>
      <c r="H37" s="186"/>
      <c r="I37" s="186"/>
      <c r="J37" s="186"/>
      <c r="K37" s="186"/>
      <c r="L37" s="186"/>
      <c r="M37" s="186"/>
      <c r="N37" s="186"/>
      <c r="O37" s="186"/>
      <c r="P37" s="186"/>
      <c r="Q37" s="187"/>
      <c r="R37" s="84" t="s">
        <v>41</v>
      </c>
      <c r="S37" s="162" t="s">
        <v>42</v>
      </c>
      <c r="T37" s="162"/>
      <c r="U37" s="85" t="s">
        <v>62</v>
      </c>
      <c r="V37" s="161" t="s">
        <v>63</v>
      </c>
      <c r="W37" s="163"/>
    </row>
    <row r="38" spans="2:25" ht="30.75" customHeight="1" thickBot="1">
      <c r="B38" s="188"/>
      <c r="C38" s="189"/>
      <c r="D38" s="189"/>
      <c r="E38" s="189"/>
      <c r="F38" s="189"/>
      <c r="G38" s="189"/>
      <c r="H38" s="189"/>
      <c r="I38" s="189"/>
      <c r="J38" s="189"/>
      <c r="K38" s="189"/>
      <c r="L38" s="189"/>
      <c r="M38" s="189"/>
      <c r="N38" s="189"/>
      <c r="O38" s="189"/>
      <c r="P38" s="189"/>
      <c r="Q38" s="190"/>
      <c r="R38" s="86" t="s">
        <v>64</v>
      </c>
      <c r="S38" s="86" t="s">
        <v>64</v>
      </c>
      <c r="T38" s="86" t="s">
        <v>48</v>
      </c>
      <c r="U38" s="86" t="s">
        <v>64</v>
      </c>
      <c r="V38" s="86" t="s">
        <v>65</v>
      </c>
      <c r="W38" s="87" t="s">
        <v>66</v>
      </c>
      <c r="Y38" s="62"/>
    </row>
    <row r="39" spans="2:25" ht="23.25" customHeight="1" thickBot="1">
      <c r="B39" s="191" t="s">
        <v>67</v>
      </c>
      <c r="C39" s="192"/>
      <c r="D39" s="192"/>
      <c r="E39" s="88" t="s">
        <v>634</v>
      </c>
      <c r="F39" s="88"/>
      <c r="G39" s="88"/>
      <c r="H39" s="89"/>
      <c r="I39" s="89"/>
      <c r="J39" s="89"/>
      <c r="K39" s="89"/>
      <c r="L39" s="89"/>
      <c r="M39" s="89"/>
      <c r="N39" s="89"/>
      <c r="O39" s="89"/>
      <c r="P39" s="90"/>
      <c r="Q39" s="90"/>
      <c r="R39" s="91" t="s">
        <v>692</v>
      </c>
      <c r="S39" s="91" t="s">
        <v>10</v>
      </c>
      <c r="T39" s="90"/>
      <c r="U39" s="91" t="s">
        <v>689</v>
      </c>
      <c r="V39" s="90"/>
      <c r="W39" s="92">
        <f>+IF(ISERR(U39/R39*100),"N/A",ROUND(U39/R39*100,2))</f>
        <v>62.95</v>
      </c>
    </row>
    <row r="40" spans="2:25" ht="26.25" customHeight="1">
      <c r="B40" s="193" t="s">
        <v>70</v>
      </c>
      <c r="C40" s="194"/>
      <c r="D40" s="194"/>
      <c r="E40" s="93" t="s">
        <v>634</v>
      </c>
      <c r="F40" s="93"/>
      <c r="G40" s="93"/>
      <c r="H40" s="94"/>
      <c r="I40" s="94"/>
      <c r="J40" s="94"/>
      <c r="K40" s="94"/>
      <c r="L40" s="94"/>
      <c r="M40" s="94"/>
      <c r="N40" s="94"/>
      <c r="O40" s="94"/>
      <c r="P40" s="95"/>
      <c r="Q40" s="95"/>
      <c r="R40" s="96" t="s">
        <v>691</v>
      </c>
      <c r="S40" s="96" t="s">
        <v>690</v>
      </c>
      <c r="T40" s="96">
        <f>+IF(ISERR(S40/R40*100),"N/A",ROUND(S40/R40*100,2))</f>
        <v>64.56</v>
      </c>
      <c r="U40" s="96" t="s">
        <v>689</v>
      </c>
      <c r="V40" s="96">
        <f>+IF(ISERR(U40/S40*100),"N/A",ROUND(U40/S40*100,2))</f>
        <v>99.5</v>
      </c>
      <c r="W40" s="97">
        <f>+IF(ISERR(U40/R40*100),"N/A",ROUND(U40/R40*100,2))</f>
        <v>64.239999999999995</v>
      </c>
    </row>
    <row r="41" spans="2:25" ht="23.25" customHeight="1" thickBot="1">
      <c r="B41" s="191" t="s">
        <v>67</v>
      </c>
      <c r="C41" s="192"/>
      <c r="D41" s="192"/>
      <c r="E41" s="88" t="s">
        <v>630</v>
      </c>
      <c r="F41" s="88"/>
      <c r="G41" s="88"/>
      <c r="H41" s="89"/>
      <c r="I41" s="89"/>
      <c r="J41" s="89"/>
      <c r="K41" s="89"/>
      <c r="L41" s="89"/>
      <c r="M41" s="89"/>
      <c r="N41" s="89"/>
      <c r="O41" s="89"/>
      <c r="P41" s="90"/>
      <c r="Q41" s="90"/>
      <c r="R41" s="91" t="s">
        <v>688</v>
      </c>
      <c r="S41" s="91" t="s">
        <v>10</v>
      </c>
      <c r="T41" s="90"/>
      <c r="U41" s="91" t="s">
        <v>685</v>
      </c>
      <c r="V41" s="90"/>
      <c r="W41" s="92">
        <f>+IF(ISERR(U41/R41*100),"N/A",ROUND(U41/R41*100,2))</f>
        <v>65.87</v>
      </c>
    </row>
    <row r="42" spans="2:25" ht="26.25" customHeight="1" thickBot="1">
      <c r="B42" s="193" t="s">
        <v>70</v>
      </c>
      <c r="C42" s="194"/>
      <c r="D42" s="194"/>
      <c r="E42" s="93" t="s">
        <v>630</v>
      </c>
      <c r="F42" s="93"/>
      <c r="G42" s="93"/>
      <c r="H42" s="94"/>
      <c r="I42" s="94"/>
      <c r="J42" s="94"/>
      <c r="K42" s="94"/>
      <c r="L42" s="94"/>
      <c r="M42" s="94"/>
      <c r="N42" s="94"/>
      <c r="O42" s="94"/>
      <c r="P42" s="95"/>
      <c r="Q42" s="95"/>
      <c r="R42" s="96" t="s">
        <v>687</v>
      </c>
      <c r="S42" s="96" t="s">
        <v>686</v>
      </c>
      <c r="T42" s="96">
        <f>+IF(ISERR(S42/R42*100),"N/A",ROUND(S42/R42*100,2))</f>
        <v>66.75</v>
      </c>
      <c r="U42" s="96" t="s">
        <v>685</v>
      </c>
      <c r="V42" s="96">
        <f>+IF(ISERR(U42/S42*100),"N/A",ROUND(U42/S42*100,2))</f>
        <v>98.85</v>
      </c>
      <c r="W42" s="97">
        <f>+IF(ISERR(U42/R42*100),"N/A",ROUND(U42/R42*100,2))</f>
        <v>65.989999999999995</v>
      </c>
    </row>
    <row r="43" spans="2:25" ht="22.5" customHeight="1" thickTop="1" thickBot="1">
      <c r="B43" s="69" t="s">
        <v>72</v>
      </c>
      <c r="C43" s="58"/>
      <c r="D43" s="58"/>
      <c r="E43" s="58"/>
      <c r="F43" s="58"/>
      <c r="G43" s="58"/>
      <c r="H43" s="59"/>
      <c r="I43" s="59"/>
      <c r="J43" s="59"/>
      <c r="K43" s="59"/>
      <c r="L43" s="59"/>
      <c r="M43" s="59"/>
      <c r="N43" s="59"/>
      <c r="O43" s="59"/>
      <c r="P43" s="59"/>
      <c r="Q43" s="59"/>
      <c r="R43" s="59"/>
      <c r="S43" s="59"/>
      <c r="T43" s="59"/>
      <c r="U43" s="59"/>
      <c r="V43" s="59"/>
      <c r="W43" s="60"/>
    </row>
    <row r="44" spans="2:25" ht="37.5" customHeight="1" thickTop="1">
      <c r="B44" s="198" t="s">
        <v>2469</v>
      </c>
      <c r="C44" s="199"/>
      <c r="D44" s="199"/>
      <c r="E44" s="199"/>
      <c r="F44" s="199"/>
      <c r="G44" s="199"/>
      <c r="H44" s="199"/>
      <c r="I44" s="199"/>
      <c r="J44" s="199"/>
      <c r="K44" s="199"/>
      <c r="L44" s="199"/>
      <c r="M44" s="199"/>
      <c r="N44" s="199"/>
      <c r="O44" s="199"/>
      <c r="P44" s="199"/>
      <c r="Q44" s="199"/>
      <c r="R44" s="199"/>
      <c r="S44" s="199"/>
      <c r="T44" s="199"/>
      <c r="U44" s="199"/>
      <c r="V44" s="199"/>
      <c r="W44" s="200"/>
    </row>
    <row r="45" spans="2:25" ht="248.25" customHeight="1" thickBot="1">
      <c r="B45" s="201"/>
      <c r="C45" s="202"/>
      <c r="D45" s="202"/>
      <c r="E45" s="202"/>
      <c r="F45" s="202"/>
      <c r="G45" s="202"/>
      <c r="H45" s="202"/>
      <c r="I45" s="202"/>
      <c r="J45" s="202"/>
      <c r="K45" s="202"/>
      <c r="L45" s="202"/>
      <c r="M45" s="202"/>
      <c r="N45" s="202"/>
      <c r="O45" s="202"/>
      <c r="P45" s="202"/>
      <c r="Q45" s="202"/>
      <c r="R45" s="202"/>
      <c r="S45" s="202"/>
      <c r="T45" s="202"/>
      <c r="U45" s="202"/>
      <c r="V45" s="202"/>
      <c r="W45" s="203"/>
    </row>
    <row r="46" spans="2:25" ht="37.5" customHeight="1" thickTop="1">
      <c r="B46" s="198" t="s">
        <v>2470</v>
      </c>
      <c r="C46" s="199"/>
      <c r="D46" s="199"/>
      <c r="E46" s="199"/>
      <c r="F46" s="199"/>
      <c r="G46" s="199"/>
      <c r="H46" s="199"/>
      <c r="I46" s="199"/>
      <c r="J46" s="199"/>
      <c r="K46" s="199"/>
      <c r="L46" s="199"/>
      <c r="M46" s="199"/>
      <c r="N46" s="199"/>
      <c r="O46" s="199"/>
      <c r="P46" s="199"/>
      <c r="Q46" s="199"/>
      <c r="R46" s="199"/>
      <c r="S46" s="199"/>
      <c r="T46" s="199"/>
      <c r="U46" s="199"/>
      <c r="V46" s="199"/>
      <c r="W46" s="200"/>
    </row>
    <row r="47" spans="2:25" ht="72" customHeight="1" thickBot="1">
      <c r="B47" s="201"/>
      <c r="C47" s="202"/>
      <c r="D47" s="202"/>
      <c r="E47" s="202"/>
      <c r="F47" s="202"/>
      <c r="G47" s="202"/>
      <c r="H47" s="202"/>
      <c r="I47" s="202"/>
      <c r="J47" s="202"/>
      <c r="K47" s="202"/>
      <c r="L47" s="202"/>
      <c r="M47" s="202"/>
      <c r="N47" s="202"/>
      <c r="O47" s="202"/>
      <c r="P47" s="202"/>
      <c r="Q47" s="202"/>
      <c r="R47" s="202"/>
      <c r="S47" s="202"/>
      <c r="T47" s="202"/>
      <c r="U47" s="202"/>
      <c r="V47" s="202"/>
      <c r="W47" s="203"/>
    </row>
    <row r="48" spans="2:25" ht="37.5" customHeight="1" thickTop="1">
      <c r="B48" s="198" t="s">
        <v>2471</v>
      </c>
      <c r="C48" s="199"/>
      <c r="D48" s="199"/>
      <c r="E48" s="199"/>
      <c r="F48" s="199"/>
      <c r="G48" s="199"/>
      <c r="H48" s="199"/>
      <c r="I48" s="199"/>
      <c r="J48" s="199"/>
      <c r="K48" s="199"/>
      <c r="L48" s="199"/>
      <c r="M48" s="199"/>
      <c r="N48" s="199"/>
      <c r="O48" s="199"/>
      <c r="P48" s="199"/>
      <c r="Q48" s="199"/>
      <c r="R48" s="199"/>
      <c r="S48" s="199"/>
      <c r="T48" s="199"/>
      <c r="U48" s="199"/>
      <c r="V48" s="199"/>
      <c r="W48" s="200"/>
    </row>
    <row r="49" spans="2:23" ht="73.5" customHeight="1" thickBot="1">
      <c r="B49" s="204"/>
      <c r="C49" s="205"/>
      <c r="D49" s="205"/>
      <c r="E49" s="205"/>
      <c r="F49" s="205"/>
      <c r="G49" s="205"/>
      <c r="H49" s="205"/>
      <c r="I49" s="205"/>
      <c r="J49" s="205"/>
      <c r="K49" s="205"/>
      <c r="L49" s="205"/>
      <c r="M49" s="205"/>
      <c r="N49" s="205"/>
      <c r="O49" s="205"/>
      <c r="P49" s="205"/>
      <c r="Q49" s="205"/>
      <c r="R49" s="205"/>
      <c r="S49" s="205"/>
      <c r="T49" s="205"/>
      <c r="U49" s="205"/>
      <c r="V49" s="205"/>
      <c r="W49" s="206"/>
    </row>
  </sheetData>
  <mergeCells count="10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42:D42"/>
    <mergeCell ref="B44:W45"/>
    <mergeCell ref="B46:W47"/>
    <mergeCell ref="B48:W49"/>
    <mergeCell ref="B37:Q38"/>
    <mergeCell ref="S37:T37"/>
    <mergeCell ref="V37:W37"/>
    <mergeCell ref="B39:D39"/>
    <mergeCell ref="B40:D40"/>
    <mergeCell ref="B41:D41"/>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indexed="53"/>
    <pageSetUpPr fitToPage="1"/>
  </sheetPr>
  <dimension ref="A1:AA62"/>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684</v>
      </c>
      <c r="D4" s="213" t="s">
        <v>683</v>
      </c>
      <c r="E4" s="213"/>
      <c r="F4" s="213"/>
      <c r="G4" s="213"/>
      <c r="H4" s="214"/>
      <c r="J4" s="215" t="s">
        <v>6</v>
      </c>
      <c r="K4" s="213"/>
      <c r="L4" s="71" t="s">
        <v>821</v>
      </c>
      <c r="M4" s="216" t="s">
        <v>820</v>
      </c>
      <c r="N4" s="216"/>
      <c r="O4" s="216"/>
      <c r="P4" s="216"/>
      <c r="Q4" s="217"/>
      <c r="R4" s="72"/>
      <c r="S4" s="218" t="s">
        <v>2256</v>
      </c>
      <c r="T4" s="219"/>
      <c r="U4" s="219"/>
      <c r="V4" s="210" t="s">
        <v>819</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665</v>
      </c>
      <c r="D6" s="209" t="s">
        <v>678</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805</v>
      </c>
      <c r="D7" s="212" t="s">
        <v>818</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657</v>
      </c>
      <c r="D8" s="212" t="s">
        <v>679</v>
      </c>
      <c r="E8" s="212"/>
      <c r="F8" s="212"/>
      <c r="G8" s="212"/>
      <c r="H8" s="212"/>
      <c r="J8" s="77" t="s">
        <v>817</v>
      </c>
      <c r="K8" s="77" t="s">
        <v>816</v>
      </c>
      <c r="L8" s="77" t="s">
        <v>815</v>
      </c>
      <c r="M8" s="77" t="s">
        <v>814</v>
      </c>
      <c r="N8" s="62"/>
      <c r="P8" s="138" t="s">
        <v>10</v>
      </c>
      <c r="Q8" s="138"/>
      <c r="R8" s="138"/>
      <c r="S8" s="138"/>
      <c r="T8" s="138"/>
      <c r="U8" s="138"/>
      <c r="V8" s="138"/>
      <c r="W8" s="138"/>
    </row>
    <row r="9" spans="1:25" ht="30" customHeight="1">
      <c r="B9" s="75"/>
      <c r="C9" s="74" t="s">
        <v>785</v>
      </c>
      <c r="D9" s="212" t="s">
        <v>813</v>
      </c>
      <c r="E9" s="212"/>
      <c r="F9" s="212"/>
      <c r="G9" s="212"/>
      <c r="H9" s="212"/>
      <c r="I9" s="212" t="s">
        <v>10</v>
      </c>
      <c r="J9" s="212"/>
      <c r="K9" s="212"/>
      <c r="L9" s="212"/>
      <c r="M9" s="212"/>
      <c r="N9" s="212"/>
      <c r="O9" s="212"/>
      <c r="P9" s="212"/>
      <c r="Q9" s="212"/>
      <c r="R9" s="212"/>
      <c r="S9" s="212"/>
      <c r="T9" s="212"/>
      <c r="U9" s="212"/>
      <c r="V9" s="212"/>
      <c r="W9" s="138"/>
    </row>
    <row r="10" spans="1:25" ht="30" customHeight="1">
      <c r="B10" s="75"/>
      <c r="C10" s="74" t="s">
        <v>647</v>
      </c>
      <c r="D10" s="212" t="s">
        <v>673</v>
      </c>
      <c r="E10" s="212"/>
      <c r="F10" s="212"/>
      <c r="G10" s="212"/>
      <c r="H10" s="212"/>
      <c r="I10" s="138" t="s">
        <v>10</v>
      </c>
      <c r="J10" s="138"/>
      <c r="K10" s="138"/>
      <c r="L10" s="138"/>
      <c r="M10" s="138"/>
      <c r="N10" s="138"/>
      <c r="O10" s="138"/>
      <c r="P10" s="138"/>
      <c r="Q10" s="138"/>
      <c r="R10" s="138"/>
      <c r="S10" s="138"/>
      <c r="T10" s="138"/>
      <c r="U10" s="138"/>
      <c r="V10" s="138"/>
      <c r="W10" s="138"/>
    </row>
    <row r="11" spans="1:25" ht="30" customHeight="1">
      <c r="B11" s="75"/>
      <c r="C11" s="74" t="s">
        <v>781</v>
      </c>
      <c r="D11" s="212" t="s">
        <v>812</v>
      </c>
      <c r="E11" s="212"/>
      <c r="F11" s="212"/>
      <c r="G11" s="212"/>
      <c r="H11" s="212"/>
      <c r="I11" s="138" t="s">
        <v>10</v>
      </c>
      <c r="J11" s="138"/>
      <c r="K11" s="138"/>
      <c r="L11" s="138"/>
      <c r="M11" s="138"/>
      <c r="N11" s="138"/>
      <c r="O11" s="138"/>
      <c r="P11" s="138"/>
      <c r="Q11" s="138"/>
      <c r="R11" s="138"/>
      <c r="S11" s="138"/>
      <c r="T11" s="138"/>
      <c r="U11" s="138"/>
      <c r="V11" s="138"/>
      <c r="W11" s="138"/>
    </row>
    <row r="12" spans="1:25" ht="25.5" customHeight="1" thickBot="1">
      <c r="B12" s="75"/>
      <c r="C12" s="138" t="s">
        <v>10</v>
      </c>
      <c r="D12" s="138"/>
      <c r="E12" s="138"/>
      <c r="F12" s="138"/>
      <c r="G12" s="138"/>
      <c r="H12" s="138"/>
      <c r="I12" s="138"/>
      <c r="J12" s="138"/>
      <c r="K12" s="138"/>
      <c r="L12" s="138"/>
      <c r="M12" s="138"/>
      <c r="N12" s="138"/>
      <c r="O12" s="138"/>
      <c r="P12" s="138"/>
      <c r="Q12" s="138"/>
      <c r="R12" s="138"/>
      <c r="S12" s="138"/>
      <c r="T12" s="138"/>
      <c r="U12" s="138"/>
      <c r="V12" s="138"/>
      <c r="W12" s="138"/>
    </row>
    <row r="13" spans="1:25" ht="234.75" customHeight="1" thickTop="1" thickBot="1">
      <c r="B13" s="78" t="s">
        <v>21</v>
      </c>
      <c r="C13" s="210" t="s">
        <v>811</v>
      </c>
      <c r="D13" s="210"/>
      <c r="E13" s="210"/>
      <c r="F13" s="210"/>
      <c r="G13" s="210"/>
      <c r="H13" s="210"/>
      <c r="I13" s="210"/>
      <c r="J13" s="210"/>
      <c r="K13" s="210"/>
      <c r="L13" s="210"/>
      <c r="M13" s="210"/>
      <c r="N13" s="210"/>
      <c r="O13" s="210"/>
      <c r="P13" s="210"/>
      <c r="Q13" s="210"/>
      <c r="R13" s="210"/>
      <c r="S13" s="210"/>
      <c r="T13" s="210"/>
      <c r="U13" s="210"/>
      <c r="V13" s="210"/>
      <c r="W13" s="211"/>
    </row>
    <row r="14" spans="1:25" ht="9" customHeight="1" thickTop="1" thickBot="1"/>
    <row r="15" spans="1:25" ht="21.75" customHeight="1" thickTop="1" thickBot="1">
      <c r="B15" s="69" t="s">
        <v>23</v>
      </c>
      <c r="C15" s="58"/>
      <c r="D15" s="58"/>
      <c r="E15" s="58"/>
      <c r="F15" s="58"/>
      <c r="G15" s="58"/>
      <c r="H15" s="59"/>
      <c r="I15" s="59"/>
      <c r="J15" s="59"/>
      <c r="K15" s="59"/>
      <c r="L15" s="59"/>
      <c r="M15" s="59"/>
      <c r="N15" s="59"/>
      <c r="O15" s="59"/>
      <c r="P15" s="59"/>
      <c r="Q15" s="59"/>
      <c r="R15" s="59"/>
      <c r="S15" s="59"/>
      <c r="T15" s="59"/>
      <c r="U15" s="59"/>
      <c r="V15" s="59"/>
      <c r="W15" s="60"/>
    </row>
    <row r="16" spans="1:25" ht="19.5" customHeight="1" thickTop="1">
      <c r="B16" s="152" t="s">
        <v>24</v>
      </c>
      <c r="C16" s="153"/>
      <c r="D16" s="153"/>
      <c r="E16" s="153"/>
      <c r="F16" s="153"/>
      <c r="G16" s="153"/>
      <c r="H16" s="153"/>
      <c r="I16" s="153"/>
      <c r="J16" s="79"/>
      <c r="K16" s="153" t="s">
        <v>25</v>
      </c>
      <c r="L16" s="153"/>
      <c r="M16" s="153"/>
      <c r="N16" s="153"/>
      <c r="O16" s="153"/>
      <c r="P16" s="153"/>
      <c r="Q16" s="153"/>
      <c r="R16" s="80"/>
      <c r="S16" s="153" t="s">
        <v>26</v>
      </c>
      <c r="T16" s="153"/>
      <c r="U16" s="153"/>
      <c r="V16" s="153"/>
      <c r="W16" s="154"/>
    </row>
    <row r="17" spans="2:27" ht="148.5" customHeight="1">
      <c r="B17" s="73" t="s">
        <v>27</v>
      </c>
      <c r="C17" s="209" t="s">
        <v>10</v>
      </c>
      <c r="D17" s="209"/>
      <c r="E17" s="209"/>
      <c r="F17" s="209"/>
      <c r="G17" s="209"/>
      <c r="H17" s="209"/>
      <c r="I17" s="209"/>
      <c r="J17" s="56"/>
      <c r="K17" s="56" t="s">
        <v>28</v>
      </c>
      <c r="L17" s="209" t="s">
        <v>10</v>
      </c>
      <c r="M17" s="209"/>
      <c r="N17" s="209"/>
      <c r="O17" s="209"/>
      <c r="P17" s="209"/>
      <c r="Q17" s="209"/>
      <c r="S17" s="56" t="s">
        <v>29</v>
      </c>
      <c r="T17" s="155" t="s">
        <v>810</v>
      </c>
      <c r="U17" s="155"/>
      <c r="V17" s="155"/>
      <c r="W17" s="155"/>
    </row>
    <row r="18" spans="2:27" ht="86.25" customHeight="1">
      <c r="B18" s="73" t="s">
        <v>31</v>
      </c>
      <c r="C18" s="209" t="s">
        <v>10</v>
      </c>
      <c r="D18" s="209"/>
      <c r="E18" s="209"/>
      <c r="F18" s="209"/>
      <c r="G18" s="209"/>
      <c r="H18" s="209"/>
      <c r="I18" s="209"/>
      <c r="J18" s="56"/>
      <c r="K18" s="56" t="s">
        <v>31</v>
      </c>
      <c r="L18" s="209" t="s">
        <v>10</v>
      </c>
      <c r="M18" s="209"/>
      <c r="N18" s="209"/>
      <c r="O18" s="209"/>
      <c r="P18" s="209"/>
      <c r="Q18" s="209"/>
      <c r="S18" s="56" t="s">
        <v>32</v>
      </c>
      <c r="T18" s="155" t="s">
        <v>10</v>
      </c>
      <c r="U18" s="155"/>
      <c r="V18" s="155"/>
      <c r="W18" s="155"/>
    </row>
    <row r="19" spans="2:27" ht="25.5" customHeight="1" thickBot="1">
      <c r="B19" s="81" t="s">
        <v>33</v>
      </c>
      <c r="C19" s="156" t="s">
        <v>10</v>
      </c>
      <c r="D19" s="156"/>
      <c r="E19" s="156"/>
      <c r="F19" s="156"/>
      <c r="G19" s="156"/>
      <c r="H19" s="156"/>
      <c r="I19" s="156"/>
      <c r="J19" s="156"/>
      <c r="K19" s="156"/>
      <c r="L19" s="156"/>
      <c r="M19" s="156"/>
      <c r="N19" s="156"/>
      <c r="O19" s="156"/>
      <c r="P19" s="156"/>
      <c r="Q19" s="156"/>
      <c r="R19" s="156"/>
      <c r="S19" s="156"/>
      <c r="T19" s="156"/>
      <c r="U19" s="156"/>
      <c r="V19" s="156"/>
      <c r="W19" s="157"/>
    </row>
    <row r="20" spans="2:27" ht="21.75" customHeight="1" thickTop="1" thickBot="1">
      <c r="B20" s="69" t="s">
        <v>34</v>
      </c>
      <c r="C20" s="58"/>
      <c r="D20" s="58"/>
      <c r="E20" s="58"/>
      <c r="F20" s="58"/>
      <c r="G20" s="58"/>
      <c r="H20" s="59"/>
      <c r="I20" s="59"/>
      <c r="J20" s="59"/>
      <c r="K20" s="59"/>
      <c r="L20" s="59"/>
      <c r="M20" s="59"/>
      <c r="N20" s="59"/>
      <c r="O20" s="59"/>
      <c r="P20" s="59"/>
      <c r="Q20" s="59"/>
      <c r="R20" s="59"/>
      <c r="S20" s="59"/>
      <c r="T20" s="59"/>
      <c r="U20" s="59"/>
      <c r="V20" s="59"/>
      <c r="W20" s="60"/>
    </row>
    <row r="21" spans="2:27" ht="25.5" customHeight="1" thickTop="1" thickBot="1">
      <c r="B21" s="158" t="s">
        <v>35</v>
      </c>
      <c r="C21" s="159"/>
      <c r="D21" s="159"/>
      <c r="E21" s="159"/>
      <c r="F21" s="159"/>
      <c r="G21" s="159"/>
      <c r="H21" s="159"/>
      <c r="I21" s="159"/>
      <c r="J21" s="159"/>
      <c r="K21" s="159"/>
      <c r="L21" s="159"/>
      <c r="M21" s="159"/>
      <c r="N21" s="159"/>
      <c r="O21" s="159"/>
      <c r="P21" s="159"/>
      <c r="Q21" s="159"/>
      <c r="R21" s="159"/>
      <c r="S21" s="159"/>
      <c r="T21" s="160"/>
      <c r="U21" s="161" t="s">
        <v>36</v>
      </c>
      <c r="V21" s="162"/>
      <c r="W21" s="163"/>
    </row>
    <row r="22" spans="2:27" ht="12.75" customHeight="1">
      <c r="B22" s="164" t="s">
        <v>37</v>
      </c>
      <c r="C22" s="165"/>
      <c r="D22" s="165"/>
      <c r="E22" s="165"/>
      <c r="F22" s="165"/>
      <c r="G22" s="165"/>
      <c r="H22" s="165"/>
      <c r="I22" s="165"/>
      <c r="J22" s="165"/>
      <c r="K22" s="165"/>
      <c r="L22" s="165"/>
      <c r="M22" s="165" t="s">
        <v>38</v>
      </c>
      <c r="N22" s="165"/>
      <c r="O22" s="165" t="s">
        <v>39</v>
      </c>
      <c r="P22" s="165"/>
      <c r="Q22" s="165" t="s">
        <v>40</v>
      </c>
      <c r="R22" s="165"/>
      <c r="S22" s="165" t="s">
        <v>41</v>
      </c>
      <c r="T22" s="168" t="s">
        <v>42</v>
      </c>
      <c r="U22" s="170" t="s">
        <v>43</v>
      </c>
      <c r="V22" s="172" t="s">
        <v>44</v>
      </c>
      <c r="W22" s="173" t="s">
        <v>45</v>
      </c>
    </row>
    <row r="23" spans="2:27" ht="27" customHeight="1" thickBot="1">
      <c r="B23" s="166"/>
      <c r="C23" s="167"/>
      <c r="D23" s="167"/>
      <c r="E23" s="167"/>
      <c r="F23" s="167"/>
      <c r="G23" s="167"/>
      <c r="H23" s="167"/>
      <c r="I23" s="167"/>
      <c r="J23" s="167"/>
      <c r="K23" s="167"/>
      <c r="L23" s="167"/>
      <c r="M23" s="167"/>
      <c r="N23" s="167"/>
      <c r="O23" s="167"/>
      <c r="P23" s="167"/>
      <c r="Q23" s="167"/>
      <c r="R23" s="167"/>
      <c r="S23" s="167"/>
      <c r="T23" s="169"/>
      <c r="U23" s="171"/>
      <c r="V23" s="167"/>
      <c r="W23" s="174"/>
      <c r="Z23" s="61" t="s">
        <v>10</v>
      </c>
      <c r="AA23" s="61" t="s">
        <v>46</v>
      </c>
    </row>
    <row r="24" spans="2:27" ht="56.25" customHeight="1">
      <c r="B24" s="175" t="s">
        <v>809</v>
      </c>
      <c r="C24" s="207"/>
      <c r="D24" s="207"/>
      <c r="E24" s="207"/>
      <c r="F24" s="207"/>
      <c r="G24" s="207"/>
      <c r="H24" s="207"/>
      <c r="I24" s="207"/>
      <c r="J24" s="207"/>
      <c r="K24" s="207"/>
      <c r="L24" s="207"/>
      <c r="M24" s="208" t="s">
        <v>805</v>
      </c>
      <c r="N24" s="208"/>
      <c r="O24" s="208" t="s">
        <v>48</v>
      </c>
      <c r="P24" s="208"/>
      <c r="Q24" s="208" t="s">
        <v>49</v>
      </c>
      <c r="R24" s="208"/>
      <c r="S24" s="82" t="s">
        <v>808</v>
      </c>
      <c r="T24" s="82" t="s">
        <v>808</v>
      </c>
      <c r="U24" s="82" t="s">
        <v>807</v>
      </c>
      <c r="V24" s="82">
        <f t="shared" ref="V24:V40" si="0">+IF(ISERR(U24/T24*100),"N/A",ROUND(U24/T24*100,2))</f>
        <v>104.94</v>
      </c>
      <c r="W24" s="83">
        <f t="shared" ref="W24:W40" si="1">+IF(ISERR(U24/S24*100),"N/A",ROUND(U24/S24*100,2))</f>
        <v>104.94</v>
      </c>
    </row>
    <row r="25" spans="2:27" ht="56.25" customHeight="1">
      <c r="B25" s="175" t="s">
        <v>806</v>
      </c>
      <c r="C25" s="207"/>
      <c r="D25" s="207"/>
      <c r="E25" s="207"/>
      <c r="F25" s="207"/>
      <c r="G25" s="207"/>
      <c r="H25" s="207"/>
      <c r="I25" s="207"/>
      <c r="J25" s="207"/>
      <c r="K25" s="207"/>
      <c r="L25" s="207"/>
      <c r="M25" s="208" t="s">
        <v>805</v>
      </c>
      <c r="N25" s="208"/>
      <c r="O25" s="208" t="s">
        <v>48</v>
      </c>
      <c r="P25" s="208"/>
      <c r="Q25" s="208" t="s">
        <v>49</v>
      </c>
      <c r="R25" s="208"/>
      <c r="S25" s="82" t="s">
        <v>804</v>
      </c>
      <c r="T25" s="82" t="s">
        <v>804</v>
      </c>
      <c r="U25" s="82" t="s">
        <v>803</v>
      </c>
      <c r="V25" s="82">
        <f t="shared" si="0"/>
        <v>96.28</v>
      </c>
      <c r="W25" s="83">
        <f t="shared" si="1"/>
        <v>96.28</v>
      </c>
    </row>
    <row r="26" spans="2:27" ht="56.25" customHeight="1">
      <c r="B26" s="175" t="s">
        <v>802</v>
      </c>
      <c r="C26" s="207"/>
      <c r="D26" s="207"/>
      <c r="E26" s="207"/>
      <c r="F26" s="207"/>
      <c r="G26" s="207"/>
      <c r="H26" s="207"/>
      <c r="I26" s="207"/>
      <c r="J26" s="207"/>
      <c r="K26" s="207"/>
      <c r="L26" s="207"/>
      <c r="M26" s="208" t="s">
        <v>665</v>
      </c>
      <c r="N26" s="208"/>
      <c r="O26" s="208" t="s">
        <v>48</v>
      </c>
      <c r="P26" s="208"/>
      <c r="Q26" s="208" t="s">
        <v>49</v>
      </c>
      <c r="R26" s="208"/>
      <c r="S26" s="82" t="s">
        <v>801</v>
      </c>
      <c r="T26" s="82" t="s">
        <v>800</v>
      </c>
      <c r="U26" s="82" t="s">
        <v>799</v>
      </c>
      <c r="V26" s="82">
        <f t="shared" si="0"/>
        <v>100.47</v>
      </c>
      <c r="W26" s="83">
        <f t="shared" si="1"/>
        <v>99.77</v>
      </c>
    </row>
    <row r="27" spans="2:27" ht="56.25" customHeight="1">
      <c r="B27" s="175" t="s">
        <v>798</v>
      </c>
      <c r="C27" s="207"/>
      <c r="D27" s="207"/>
      <c r="E27" s="207"/>
      <c r="F27" s="207"/>
      <c r="G27" s="207"/>
      <c r="H27" s="207"/>
      <c r="I27" s="207"/>
      <c r="J27" s="207"/>
      <c r="K27" s="207"/>
      <c r="L27" s="207"/>
      <c r="M27" s="208" t="s">
        <v>665</v>
      </c>
      <c r="N27" s="208"/>
      <c r="O27" s="208" t="s">
        <v>48</v>
      </c>
      <c r="P27" s="208"/>
      <c r="Q27" s="208" t="s">
        <v>49</v>
      </c>
      <c r="R27" s="208"/>
      <c r="S27" s="82" t="s">
        <v>50</v>
      </c>
      <c r="T27" s="82" t="s">
        <v>50</v>
      </c>
      <c r="U27" s="82" t="s">
        <v>797</v>
      </c>
      <c r="V27" s="82">
        <f t="shared" si="0"/>
        <v>0.5</v>
      </c>
      <c r="W27" s="83">
        <f t="shared" si="1"/>
        <v>0.5</v>
      </c>
    </row>
    <row r="28" spans="2:27" ht="56.25" customHeight="1">
      <c r="B28" s="175" t="s">
        <v>796</v>
      </c>
      <c r="C28" s="207"/>
      <c r="D28" s="207"/>
      <c r="E28" s="207"/>
      <c r="F28" s="207"/>
      <c r="G28" s="207"/>
      <c r="H28" s="207"/>
      <c r="I28" s="207"/>
      <c r="J28" s="207"/>
      <c r="K28" s="207"/>
      <c r="L28" s="207"/>
      <c r="M28" s="208" t="s">
        <v>665</v>
      </c>
      <c r="N28" s="208"/>
      <c r="O28" s="208" t="s">
        <v>48</v>
      </c>
      <c r="P28" s="208"/>
      <c r="Q28" s="208" t="s">
        <v>49</v>
      </c>
      <c r="R28" s="208"/>
      <c r="S28" s="82" t="s">
        <v>795</v>
      </c>
      <c r="T28" s="82" t="s">
        <v>794</v>
      </c>
      <c r="U28" s="82" t="s">
        <v>793</v>
      </c>
      <c r="V28" s="82">
        <f t="shared" si="0"/>
        <v>86.87</v>
      </c>
      <c r="W28" s="83">
        <f t="shared" si="1"/>
        <v>85.88</v>
      </c>
    </row>
    <row r="29" spans="2:27" ht="56.25" customHeight="1">
      <c r="B29" s="175" t="s">
        <v>792</v>
      </c>
      <c r="C29" s="207"/>
      <c r="D29" s="207"/>
      <c r="E29" s="207"/>
      <c r="F29" s="207"/>
      <c r="G29" s="207"/>
      <c r="H29" s="207"/>
      <c r="I29" s="207"/>
      <c r="J29" s="207"/>
      <c r="K29" s="207"/>
      <c r="L29" s="207"/>
      <c r="M29" s="208" t="s">
        <v>785</v>
      </c>
      <c r="N29" s="208"/>
      <c r="O29" s="208" t="s">
        <v>48</v>
      </c>
      <c r="P29" s="208"/>
      <c r="Q29" s="208" t="s">
        <v>49</v>
      </c>
      <c r="R29" s="208"/>
      <c r="S29" s="82" t="s">
        <v>791</v>
      </c>
      <c r="T29" s="82" t="s">
        <v>790</v>
      </c>
      <c r="U29" s="82" t="s">
        <v>789</v>
      </c>
      <c r="V29" s="82">
        <f t="shared" si="0"/>
        <v>437.11</v>
      </c>
      <c r="W29" s="83">
        <f t="shared" si="1"/>
        <v>476.4</v>
      </c>
    </row>
    <row r="30" spans="2:27" ht="56.25" customHeight="1">
      <c r="B30" s="175" t="s">
        <v>788</v>
      </c>
      <c r="C30" s="207"/>
      <c r="D30" s="207"/>
      <c r="E30" s="207"/>
      <c r="F30" s="207"/>
      <c r="G30" s="207"/>
      <c r="H30" s="207"/>
      <c r="I30" s="207"/>
      <c r="J30" s="207"/>
      <c r="K30" s="207"/>
      <c r="L30" s="207"/>
      <c r="M30" s="208" t="s">
        <v>785</v>
      </c>
      <c r="N30" s="208"/>
      <c r="O30" s="208" t="s">
        <v>48</v>
      </c>
      <c r="P30" s="208"/>
      <c r="Q30" s="208" t="s">
        <v>84</v>
      </c>
      <c r="R30" s="208"/>
      <c r="S30" s="82" t="s">
        <v>787</v>
      </c>
      <c r="T30" s="82" t="s">
        <v>83</v>
      </c>
      <c r="U30" s="82" t="s">
        <v>83</v>
      </c>
      <c r="V30" s="82" t="str">
        <f t="shared" si="0"/>
        <v>N/A</v>
      </c>
      <c r="W30" s="83" t="str">
        <f t="shared" si="1"/>
        <v>N/A</v>
      </c>
    </row>
    <row r="31" spans="2:27" ht="56.25" customHeight="1">
      <c r="B31" s="175" t="s">
        <v>786</v>
      </c>
      <c r="C31" s="207"/>
      <c r="D31" s="207"/>
      <c r="E31" s="207"/>
      <c r="F31" s="207"/>
      <c r="G31" s="207"/>
      <c r="H31" s="207"/>
      <c r="I31" s="207"/>
      <c r="J31" s="207"/>
      <c r="K31" s="207"/>
      <c r="L31" s="207"/>
      <c r="M31" s="208" t="s">
        <v>785</v>
      </c>
      <c r="N31" s="208"/>
      <c r="O31" s="208" t="s">
        <v>48</v>
      </c>
      <c r="P31" s="208"/>
      <c r="Q31" s="208" t="s">
        <v>49</v>
      </c>
      <c r="R31" s="208"/>
      <c r="S31" s="82" t="s">
        <v>784</v>
      </c>
      <c r="T31" s="82" t="s">
        <v>783</v>
      </c>
      <c r="U31" s="82" t="s">
        <v>660</v>
      </c>
      <c r="V31" s="82">
        <f t="shared" si="0"/>
        <v>333.2</v>
      </c>
      <c r="W31" s="83">
        <f t="shared" si="1"/>
        <v>331.84</v>
      </c>
    </row>
    <row r="32" spans="2:27" ht="56.25" customHeight="1">
      <c r="B32" s="175" t="s">
        <v>782</v>
      </c>
      <c r="C32" s="207"/>
      <c r="D32" s="207"/>
      <c r="E32" s="207"/>
      <c r="F32" s="207"/>
      <c r="G32" s="207"/>
      <c r="H32" s="207"/>
      <c r="I32" s="207"/>
      <c r="J32" s="207"/>
      <c r="K32" s="207"/>
      <c r="L32" s="207"/>
      <c r="M32" s="208" t="s">
        <v>781</v>
      </c>
      <c r="N32" s="208"/>
      <c r="O32" s="208" t="s">
        <v>48</v>
      </c>
      <c r="P32" s="208"/>
      <c r="Q32" s="208" t="s">
        <v>49</v>
      </c>
      <c r="R32" s="208"/>
      <c r="S32" s="82" t="s">
        <v>780</v>
      </c>
      <c r="T32" s="82" t="s">
        <v>779</v>
      </c>
      <c r="U32" s="82" t="s">
        <v>53</v>
      </c>
      <c r="V32" s="82">
        <f t="shared" si="0"/>
        <v>21.28</v>
      </c>
      <c r="W32" s="83">
        <f t="shared" si="1"/>
        <v>2.6</v>
      </c>
    </row>
    <row r="33" spans="2:25" ht="56.25" customHeight="1">
      <c r="B33" s="175" t="s">
        <v>778</v>
      </c>
      <c r="C33" s="207"/>
      <c r="D33" s="207"/>
      <c r="E33" s="207"/>
      <c r="F33" s="207"/>
      <c r="G33" s="207"/>
      <c r="H33" s="207"/>
      <c r="I33" s="207"/>
      <c r="J33" s="207"/>
      <c r="K33" s="207"/>
      <c r="L33" s="207"/>
      <c r="M33" s="208" t="s">
        <v>657</v>
      </c>
      <c r="N33" s="208"/>
      <c r="O33" s="208" t="s">
        <v>48</v>
      </c>
      <c r="P33" s="208"/>
      <c r="Q33" s="208" t="s">
        <v>49</v>
      </c>
      <c r="R33" s="208"/>
      <c r="S33" s="82" t="s">
        <v>393</v>
      </c>
      <c r="T33" s="82" t="s">
        <v>774</v>
      </c>
      <c r="U33" s="82" t="s">
        <v>777</v>
      </c>
      <c r="V33" s="82">
        <f t="shared" si="0"/>
        <v>118.1</v>
      </c>
      <c r="W33" s="83">
        <f t="shared" si="1"/>
        <v>118.25</v>
      </c>
    </row>
    <row r="34" spans="2:25" ht="56.25" customHeight="1">
      <c r="B34" s="175" t="s">
        <v>776</v>
      </c>
      <c r="C34" s="207"/>
      <c r="D34" s="207"/>
      <c r="E34" s="207"/>
      <c r="F34" s="207"/>
      <c r="G34" s="207"/>
      <c r="H34" s="207"/>
      <c r="I34" s="207"/>
      <c r="J34" s="207"/>
      <c r="K34" s="207"/>
      <c r="L34" s="207"/>
      <c r="M34" s="208" t="s">
        <v>657</v>
      </c>
      <c r="N34" s="208"/>
      <c r="O34" s="208" t="s">
        <v>48</v>
      </c>
      <c r="P34" s="208"/>
      <c r="Q34" s="208" t="s">
        <v>49</v>
      </c>
      <c r="R34" s="208"/>
      <c r="S34" s="82" t="s">
        <v>775</v>
      </c>
      <c r="T34" s="82" t="s">
        <v>775</v>
      </c>
      <c r="U34" s="82" t="s">
        <v>774</v>
      </c>
      <c r="V34" s="82">
        <f t="shared" si="0"/>
        <v>83.96</v>
      </c>
      <c r="W34" s="83">
        <f t="shared" si="1"/>
        <v>83.96</v>
      </c>
    </row>
    <row r="35" spans="2:25" ht="56.25" customHeight="1">
      <c r="B35" s="175" t="s">
        <v>773</v>
      </c>
      <c r="C35" s="207"/>
      <c r="D35" s="207"/>
      <c r="E35" s="207"/>
      <c r="F35" s="207"/>
      <c r="G35" s="207"/>
      <c r="H35" s="207"/>
      <c r="I35" s="207"/>
      <c r="J35" s="207"/>
      <c r="K35" s="207"/>
      <c r="L35" s="207"/>
      <c r="M35" s="208" t="s">
        <v>657</v>
      </c>
      <c r="N35" s="208"/>
      <c r="O35" s="208" t="s">
        <v>48</v>
      </c>
      <c r="P35" s="208"/>
      <c r="Q35" s="208" t="s">
        <v>49</v>
      </c>
      <c r="R35" s="208"/>
      <c r="S35" s="82" t="s">
        <v>772</v>
      </c>
      <c r="T35" s="82" t="s">
        <v>771</v>
      </c>
      <c r="U35" s="82" t="s">
        <v>770</v>
      </c>
      <c r="V35" s="82">
        <f t="shared" si="0"/>
        <v>98.29</v>
      </c>
      <c r="W35" s="83">
        <f t="shared" si="1"/>
        <v>98.06</v>
      </c>
    </row>
    <row r="36" spans="2:25" ht="56.25" customHeight="1">
      <c r="B36" s="175" t="s">
        <v>769</v>
      </c>
      <c r="C36" s="207"/>
      <c r="D36" s="207"/>
      <c r="E36" s="207"/>
      <c r="F36" s="207"/>
      <c r="G36" s="207"/>
      <c r="H36" s="207"/>
      <c r="I36" s="207"/>
      <c r="J36" s="207"/>
      <c r="K36" s="207"/>
      <c r="L36" s="207"/>
      <c r="M36" s="208" t="s">
        <v>657</v>
      </c>
      <c r="N36" s="208"/>
      <c r="O36" s="208" t="s">
        <v>48</v>
      </c>
      <c r="P36" s="208"/>
      <c r="Q36" s="208" t="s">
        <v>49</v>
      </c>
      <c r="R36" s="208"/>
      <c r="S36" s="82" t="s">
        <v>768</v>
      </c>
      <c r="T36" s="82" t="s">
        <v>767</v>
      </c>
      <c r="U36" s="82" t="s">
        <v>766</v>
      </c>
      <c r="V36" s="82">
        <f t="shared" si="0"/>
        <v>101.61</v>
      </c>
      <c r="W36" s="83">
        <f t="shared" si="1"/>
        <v>101.45</v>
      </c>
    </row>
    <row r="37" spans="2:25" ht="56.25" customHeight="1">
      <c r="B37" s="175" t="s">
        <v>765</v>
      </c>
      <c r="C37" s="207"/>
      <c r="D37" s="207"/>
      <c r="E37" s="207"/>
      <c r="F37" s="207"/>
      <c r="G37" s="207"/>
      <c r="H37" s="207"/>
      <c r="I37" s="207"/>
      <c r="J37" s="207"/>
      <c r="K37" s="207"/>
      <c r="L37" s="207"/>
      <c r="M37" s="208" t="s">
        <v>657</v>
      </c>
      <c r="N37" s="208"/>
      <c r="O37" s="208" t="s">
        <v>48</v>
      </c>
      <c r="P37" s="208"/>
      <c r="Q37" s="208" t="s">
        <v>49</v>
      </c>
      <c r="R37" s="208"/>
      <c r="S37" s="82" t="s">
        <v>764</v>
      </c>
      <c r="T37" s="82" t="s">
        <v>763</v>
      </c>
      <c r="U37" s="82" t="s">
        <v>762</v>
      </c>
      <c r="V37" s="82">
        <f t="shared" si="0"/>
        <v>108.17</v>
      </c>
      <c r="W37" s="83">
        <f t="shared" si="1"/>
        <v>112.61</v>
      </c>
    </row>
    <row r="38" spans="2:25" ht="56.25" customHeight="1">
      <c r="B38" s="175" t="s">
        <v>761</v>
      </c>
      <c r="C38" s="207"/>
      <c r="D38" s="207"/>
      <c r="E38" s="207"/>
      <c r="F38" s="207"/>
      <c r="G38" s="207"/>
      <c r="H38" s="207"/>
      <c r="I38" s="207"/>
      <c r="J38" s="207"/>
      <c r="K38" s="207"/>
      <c r="L38" s="207"/>
      <c r="M38" s="208" t="s">
        <v>657</v>
      </c>
      <c r="N38" s="208"/>
      <c r="O38" s="208" t="s">
        <v>48</v>
      </c>
      <c r="P38" s="208"/>
      <c r="Q38" s="208" t="s">
        <v>49</v>
      </c>
      <c r="R38" s="208"/>
      <c r="S38" s="82" t="s">
        <v>760</v>
      </c>
      <c r="T38" s="82" t="s">
        <v>759</v>
      </c>
      <c r="U38" s="82" t="s">
        <v>758</v>
      </c>
      <c r="V38" s="82">
        <f t="shared" si="0"/>
        <v>66.290000000000006</v>
      </c>
      <c r="W38" s="83">
        <f t="shared" si="1"/>
        <v>67.040000000000006</v>
      </c>
    </row>
    <row r="39" spans="2:25" ht="56.25" customHeight="1">
      <c r="B39" s="175" t="s">
        <v>757</v>
      </c>
      <c r="C39" s="207"/>
      <c r="D39" s="207"/>
      <c r="E39" s="207"/>
      <c r="F39" s="207"/>
      <c r="G39" s="207"/>
      <c r="H39" s="207"/>
      <c r="I39" s="207"/>
      <c r="J39" s="207"/>
      <c r="K39" s="207"/>
      <c r="L39" s="207"/>
      <c r="M39" s="208" t="s">
        <v>647</v>
      </c>
      <c r="N39" s="208"/>
      <c r="O39" s="208" t="s">
        <v>48</v>
      </c>
      <c r="P39" s="208"/>
      <c r="Q39" s="208" t="s">
        <v>49</v>
      </c>
      <c r="R39" s="208"/>
      <c r="S39" s="82" t="s">
        <v>756</v>
      </c>
      <c r="T39" s="82" t="s">
        <v>756</v>
      </c>
      <c r="U39" s="82" t="s">
        <v>755</v>
      </c>
      <c r="V39" s="82">
        <f t="shared" si="0"/>
        <v>100.1</v>
      </c>
      <c r="W39" s="83">
        <f t="shared" si="1"/>
        <v>100.1</v>
      </c>
    </row>
    <row r="40" spans="2:25" ht="56.25" customHeight="1" thickBot="1">
      <c r="B40" s="175" t="s">
        <v>754</v>
      </c>
      <c r="C40" s="207"/>
      <c r="D40" s="207"/>
      <c r="E40" s="207"/>
      <c r="F40" s="207"/>
      <c r="G40" s="207"/>
      <c r="H40" s="207"/>
      <c r="I40" s="207"/>
      <c r="J40" s="207"/>
      <c r="K40" s="207"/>
      <c r="L40" s="207"/>
      <c r="M40" s="208" t="s">
        <v>647</v>
      </c>
      <c r="N40" s="208"/>
      <c r="O40" s="208" t="s">
        <v>48</v>
      </c>
      <c r="P40" s="208"/>
      <c r="Q40" s="208" t="s">
        <v>49</v>
      </c>
      <c r="R40" s="208"/>
      <c r="S40" s="82" t="s">
        <v>753</v>
      </c>
      <c r="T40" s="82" t="s">
        <v>753</v>
      </c>
      <c r="U40" s="82" t="s">
        <v>752</v>
      </c>
      <c r="V40" s="82">
        <f t="shared" si="0"/>
        <v>112.88</v>
      </c>
      <c r="W40" s="83">
        <f t="shared" si="1"/>
        <v>112.88</v>
      </c>
    </row>
    <row r="41" spans="2:25" ht="21.75" customHeight="1" thickTop="1" thickBot="1">
      <c r="B41" s="69" t="s">
        <v>61</v>
      </c>
      <c r="C41" s="58"/>
      <c r="D41" s="58"/>
      <c r="E41" s="58"/>
      <c r="F41" s="58"/>
      <c r="G41" s="58"/>
      <c r="H41" s="59"/>
      <c r="I41" s="59"/>
      <c r="J41" s="59"/>
      <c r="K41" s="59"/>
      <c r="L41" s="59"/>
      <c r="M41" s="59"/>
      <c r="N41" s="59"/>
      <c r="O41" s="59"/>
      <c r="P41" s="59"/>
      <c r="Q41" s="59"/>
      <c r="R41" s="59"/>
      <c r="S41" s="59"/>
      <c r="T41" s="59"/>
      <c r="U41" s="59"/>
      <c r="V41" s="59"/>
      <c r="W41" s="60"/>
      <c r="X41" s="62"/>
    </row>
    <row r="42" spans="2:25" ht="29.25" customHeight="1" thickTop="1" thickBot="1">
      <c r="B42" s="185" t="s">
        <v>2160</v>
      </c>
      <c r="C42" s="186"/>
      <c r="D42" s="186"/>
      <c r="E42" s="186"/>
      <c r="F42" s="186"/>
      <c r="G42" s="186"/>
      <c r="H42" s="186"/>
      <c r="I42" s="186"/>
      <c r="J42" s="186"/>
      <c r="K42" s="186"/>
      <c r="L42" s="186"/>
      <c r="M42" s="186"/>
      <c r="N42" s="186"/>
      <c r="O42" s="186"/>
      <c r="P42" s="186"/>
      <c r="Q42" s="187"/>
      <c r="R42" s="84" t="s">
        <v>41</v>
      </c>
      <c r="S42" s="162" t="s">
        <v>42</v>
      </c>
      <c r="T42" s="162"/>
      <c r="U42" s="85" t="s">
        <v>62</v>
      </c>
      <c r="V42" s="161" t="s">
        <v>63</v>
      </c>
      <c r="W42" s="163"/>
    </row>
    <row r="43" spans="2:25" ht="30.75" customHeight="1" thickBot="1">
      <c r="B43" s="188"/>
      <c r="C43" s="189"/>
      <c r="D43" s="189"/>
      <c r="E43" s="189"/>
      <c r="F43" s="189"/>
      <c r="G43" s="189"/>
      <c r="H43" s="189"/>
      <c r="I43" s="189"/>
      <c r="J43" s="189"/>
      <c r="K43" s="189"/>
      <c r="L43" s="189"/>
      <c r="M43" s="189"/>
      <c r="N43" s="189"/>
      <c r="O43" s="189"/>
      <c r="P43" s="189"/>
      <c r="Q43" s="190"/>
      <c r="R43" s="86" t="s">
        <v>64</v>
      </c>
      <c r="S43" s="86" t="s">
        <v>64</v>
      </c>
      <c r="T43" s="86" t="s">
        <v>48</v>
      </c>
      <c r="U43" s="86" t="s">
        <v>64</v>
      </c>
      <c r="V43" s="86" t="s">
        <v>65</v>
      </c>
      <c r="W43" s="87" t="s">
        <v>66</v>
      </c>
      <c r="Y43" s="62"/>
    </row>
    <row r="44" spans="2:25" ht="23.25" customHeight="1" thickBot="1">
      <c r="B44" s="191" t="s">
        <v>67</v>
      </c>
      <c r="C44" s="192"/>
      <c r="D44" s="192"/>
      <c r="E44" s="88" t="s">
        <v>750</v>
      </c>
      <c r="F44" s="88"/>
      <c r="G44" s="88"/>
      <c r="H44" s="89"/>
      <c r="I44" s="89"/>
      <c r="J44" s="89"/>
      <c r="K44" s="89"/>
      <c r="L44" s="89"/>
      <c r="M44" s="89"/>
      <c r="N44" s="89"/>
      <c r="O44" s="89"/>
      <c r="P44" s="90"/>
      <c r="Q44" s="90"/>
      <c r="R44" s="91" t="s">
        <v>751</v>
      </c>
      <c r="S44" s="91" t="s">
        <v>10</v>
      </c>
      <c r="T44" s="90"/>
      <c r="U44" s="91" t="s">
        <v>747</v>
      </c>
      <c r="V44" s="90"/>
      <c r="W44" s="92">
        <f t="shared" ref="W44:W55" si="2">+IF(ISERR(U44/R44*100),"N/A",ROUND(U44/R44*100,2))</f>
        <v>74.510000000000005</v>
      </c>
    </row>
    <row r="45" spans="2:25" ht="26.25" customHeight="1">
      <c r="B45" s="193" t="s">
        <v>70</v>
      </c>
      <c r="C45" s="194"/>
      <c r="D45" s="194"/>
      <c r="E45" s="93" t="s">
        <v>750</v>
      </c>
      <c r="F45" s="93"/>
      <c r="G45" s="93"/>
      <c r="H45" s="94"/>
      <c r="I45" s="94"/>
      <c r="J45" s="94"/>
      <c r="K45" s="94"/>
      <c r="L45" s="94"/>
      <c r="M45" s="94"/>
      <c r="N45" s="94"/>
      <c r="O45" s="94"/>
      <c r="P45" s="95"/>
      <c r="Q45" s="95"/>
      <c r="R45" s="96" t="s">
        <v>749</v>
      </c>
      <c r="S45" s="96" t="s">
        <v>748</v>
      </c>
      <c r="T45" s="96">
        <f>+IF(ISERR(S45/R45*100),"N/A",ROUND(S45/R45*100,2))</f>
        <v>76.66</v>
      </c>
      <c r="U45" s="96" t="s">
        <v>747</v>
      </c>
      <c r="V45" s="96">
        <f>+IF(ISERR(U45/S45*100),"N/A",ROUND(U45/S45*100,2))</f>
        <v>88.12</v>
      </c>
      <c r="W45" s="97">
        <f t="shared" si="2"/>
        <v>67.56</v>
      </c>
    </row>
    <row r="46" spans="2:25" ht="23.25" customHeight="1" thickBot="1">
      <c r="B46" s="191" t="s">
        <v>67</v>
      </c>
      <c r="C46" s="192"/>
      <c r="D46" s="192"/>
      <c r="E46" s="88" t="s">
        <v>644</v>
      </c>
      <c r="F46" s="88"/>
      <c r="G46" s="88"/>
      <c r="H46" s="89"/>
      <c r="I46" s="89"/>
      <c r="J46" s="89"/>
      <c r="K46" s="89"/>
      <c r="L46" s="89"/>
      <c r="M46" s="89"/>
      <c r="N46" s="89"/>
      <c r="O46" s="89"/>
      <c r="P46" s="90"/>
      <c r="Q46" s="90"/>
      <c r="R46" s="91" t="s">
        <v>746</v>
      </c>
      <c r="S46" s="91" t="s">
        <v>10</v>
      </c>
      <c r="T46" s="90"/>
      <c r="U46" s="91" t="s">
        <v>743</v>
      </c>
      <c r="V46" s="90"/>
      <c r="W46" s="92">
        <f t="shared" si="2"/>
        <v>23.31</v>
      </c>
    </row>
    <row r="47" spans="2:25" ht="26.25" customHeight="1">
      <c r="B47" s="193" t="s">
        <v>70</v>
      </c>
      <c r="C47" s="194"/>
      <c r="D47" s="194"/>
      <c r="E47" s="93" t="s">
        <v>644</v>
      </c>
      <c r="F47" s="93"/>
      <c r="G47" s="93"/>
      <c r="H47" s="94"/>
      <c r="I47" s="94"/>
      <c r="J47" s="94"/>
      <c r="K47" s="94"/>
      <c r="L47" s="94"/>
      <c r="M47" s="94"/>
      <c r="N47" s="94"/>
      <c r="O47" s="94"/>
      <c r="P47" s="95"/>
      <c r="Q47" s="95"/>
      <c r="R47" s="96" t="s">
        <v>745</v>
      </c>
      <c r="S47" s="96" t="s">
        <v>744</v>
      </c>
      <c r="T47" s="96">
        <f>+IF(ISERR(S47/R47*100),"N/A",ROUND(S47/R47*100,2))</f>
        <v>95.31</v>
      </c>
      <c r="U47" s="96" t="s">
        <v>743</v>
      </c>
      <c r="V47" s="96">
        <f>+IF(ISERR(U47/S47*100),"N/A",ROUND(U47/S47*100,2))</f>
        <v>56.34</v>
      </c>
      <c r="W47" s="97">
        <f t="shared" si="2"/>
        <v>53.7</v>
      </c>
    </row>
    <row r="48" spans="2:25" ht="23.25" customHeight="1" thickBot="1">
      <c r="B48" s="191" t="s">
        <v>67</v>
      </c>
      <c r="C48" s="192"/>
      <c r="D48" s="192"/>
      <c r="E48" s="88" t="s">
        <v>741</v>
      </c>
      <c r="F48" s="88"/>
      <c r="G48" s="88"/>
      <c r="H48" s="89"/>
      <c r="I48" s="89"/>
      <c r="J48" s="89"/>
      <c r="K48" s="89"/>
      <c r="L48" s="89"/>
      <c r="M48" s="89"/>
      <c r="N48" s="89"/>
      <c r="O48" s="89"/>
      <c r="P48" s="90"/>
      <c r="Q48" s="90"/>
      <c r="R48" s="91" t="s">
        <v>742</v>
      </c>
      <c r="S48" s="91" t="s">
        <v>10</v>
      </c>
      <c r="T48" s="90"/>
      <c r="U48" s="91" t="s">
        <v>739</v>
      </c>
      <c r="V48" s="90"/>
      <c r="W48" s="92">
        <f t="shared" si="2"/>
        <v>117.5</v>
      </c>
    </row>
    <row r="49" spans="2:23" ht="26.25" customHeight="1">
      <c r="B49" s="193" t="s">
        <v>70</v>
      </c>
      <c r="C49" s="194"/>
      <c r="D49" s="194"/>
      <c r="E49" s="93" t="s">
        <v>741</v>
      </c>
      <c r="F49" s="93"/>
      <c r="G49" s="93"/>
      <c r="H49" s="94"/>
      <c r="I49" s="94"/>
      <c r="J49" s="94"/>
      <c r="K49" s="94"/>
      <c r="L49" s="94"/>
      <c r="M49" s="94"/>
      <c r="N49" s="94"/>
      <c r="O49" s="94"/>
      <c r="P49" s="95"/>
      <c r="Q49" s="95"/>
      <c r="R49" s="96" t="s">
        <v>740</v>
      </c>
      <c r="S49" s="96" t="s">
        <v>739</v>
      </c>
      <c r="T49" s="96">
        <f>+IF(ISERR(S49/R49*100),"N/A",ROUND(S49/R49*100,2))</f>
        <v>87.77</v>
      </c>
      <c r="U49" s="96" t="s">
        <v>739</v>
      </c>
      <c r="V49" s="96">
        <f>+IF(ISERR(U49/S49*100),"N/A",ROUND(U49/S49*100,2))</f>
        <v>100</v>
      </c>
      <c r="W49" s="97">
        <f t="shared" si="2"/>
        <v>87.77</v>
      </c>
    </row>
    <row r="50" spans="2:23" ht="23.25" customHeight="1" thickBot="1">
      <c r="B50" s="191" t="s">
        <v>67</v>
      </c>
      <c r="C50" s="192"/>
      <c r="D50" s="192"/>
      <c r="E50" s="88" t="s">
        <v>737</v>
      </c>
      <c r="F50" s="88"/>
      <c r="G50" s="88"/>
      <c r="H50" s="89"/>
      <c r="I50" s="89"/>
      <c r="J50" s="89"/>
      <c r="K50" s="89"/>
      <c r="L50" s="89"/>
      <c r="M50" s="89"/>
      <c r="N50" s="89"/>
      <c r="O50" s="89"/>
      <c r="P50" s="90"/>
      <c r="Q50" s="90"/>
      <c r="R50" s="91" t="s">
        <v>738</v>
      </c>
      <c r="S50" s="91" t="s">
        <v>10</v>
      </c>
      <c r="T50" s="90"/>
      <c r="U50" s="91" t="s">
        <v>734</v>
      </c>
      <c r="V50" s="90"/>
      <c r="W50" s="92">
        <f t="shared" si="2"/>
        <v>36.69</v>
      </c>
    </row>
    <row r="51" spans="2:23" ht="26.25" customHeight="1">
      <c r="B51" s="193" t="s">
        <v>70</v>
      </c>
      <c r="C51" s="194"/>
      <c r="D51" s="194"/>
      <c r="E51" s="93" t="s">
        <v>737</v>
      </c>
      <c r="F51" s="93"/>
      <c r="G51" s="93"/>
      <c r="H51" s="94"/>
      <c r="I51" s="94"/>
      <c r="J51" s="94"/>
      <c r="K51" s="94"/>
      <c r="L51" s="94"/>
      <c r="M51" s="94"/>
      <c r="N51" s="94"/>
      <c r="O51" s="94"/>
      <c r="P51" s="95"/>
      <c r="Q51" s="95"/>
      <c r="R51" s="96" t="s">
        <v>736</v>
      </c>
      <c r="S51" s="96" t="s">
        <v>735</v>
      </c>
      <c r="T51" s="96">
        <f>+IF(ISERR(S51/R51*100),"N/A",ROUND(S51/R51*100,2))</f>
        <v>98.3</v>
      </c>
      <c r="U51" s="96" t="s">
        <v>734</v>
      </c>
      <c r="V51" s="96">
        <f>+IF(ISERR(U51/S51*100),"N/A",ROUND(U51/S51*100,2))</f>
        <v>53.05</v>
      </c>
      <c r="W51" s="97">
        <f t="shared" si="2"/>
        <v>52.15</v>
      </c>
    </row>
    <row r="52" spans="2:23" ht="23.25" customHeight="1" thickBot="1">
      <c r="B52" s="191" t="s">
        <v>67</v>
      </c>
      <c r="C52" s="192"/>
      <c r="D52" s="192"/>
      <c r="E52" s="88" t="s">
        <v>634</v>
      </c>
      <c r="F52" s="88"/>
      <c r="G52" s="88"/>
      <c r="H52" s="89"/>
      <c r="I52" s="89"/>
      <c r="J52" s="89"/>
      <c r="K52" s="89"/>
      <c r="L52" s="89"/>
      <c r="M52" s="89"/>
      <c r="N52" s="89"/>
      <c r="O52" s="89"/>
      <c r="P52" s="90"/>
      <c r="Q52" s="90"/>
      <c r="R52" s="91" t="s">
        <v>733</v>
      </c>
      <c r="S52" s="91" t="s">
        <v>10</v>
      </c>
      <c r="T52" s="90"/>
      <c r="U52" s="91" t="s">
        <v>730</v>
      </c>
      <c r="V52" s="90"/>
      <c r="W52" s="92">
        <f t="shared" si="2"/>
        <v>53.13</v>
      </c>
    </row>
    <row r="53" spans="2:23" ht="26.25" customHeight="1">
      <c r="B53" s="193" t="s">
        <v>70</v>
      </c>
      <c r="C53" s="194"/>
      <c r="D53" s="194"/>
      <c r="E53" s="93" t="s">
        <v>634</v>
      </c>
      <c r="F53" s="93"/>
      <c r="G53" s="93"/>
      <c r="H53" s="94"/>
      <c r="I53" s="94"/>
      <c r="J53" s="94"/>
      <c r="K53" s="94"/>
      <c r="L53" s="94"/>
      <c r="M53" s="94"/>
      <c r="N53" s="94"/>
      <c r="O53" s="94"/>
      <c r="P53" s="95"/>
      <c r="Q53" s="95"/>
      <c r="R53" s="96" t="s">
        <v>732</v>
      </c>
      <c r="S53" s="96" t="s">
        <v>731</v>
      </c>
      <c r="T53" s="96">
        <f>+IF(ISERR(S53/R53*100),"N/A",ROUND(S53/R53*100,2))</f>
        <v>55.43</v>
      </c>
      <c r="U53" s="96" t="s">
        <v>730</v>
      </c>
      <c r="V53" s="96">
        <f>+IF(ISERR(U53/S53*100),"N/A",ROUND(U53/S53*100,2))</f>
        <v>75.67</v>
      </c>
      <c r="W53" s="97">
        <f t="shared" si="2"/>
        <v>41.95</v>
      </c>
    </row>
    <row r="54" spans="2:23" ht="23.25" customHeight="1" thickBot="1">
      <c r="B54" s="191" t="s">
        <v>67</v>
      </c>
      <c r="C54" s="192"/>
      <c r="D54" s="192"/>
      <c r="E54" s="88" t="s">
        <v>626</v>
      </c>
      <c r="F54" s="88"/>
      <c r="G54" s="88"/>
      <c r="H54" s="89"/>
      <c r="I54" s="89"/>
      <c r="J54" s="89"/>
      <c r="K54" s="89"/>
      <c r="L54" s="89"/>
      <c r="M54" s="89"/>
      <c r="N54" s="89"/>
      <c r="O54" s="89"/>
      <c r="P54" s="90"/>
      <c r="Q54" s="90"/>
      <c r="R54" s="91" t="s">
        <v>729</v>
      </c>
      <c r="S54" s="91" t="s">
        <v>10</v>
      </c>
      <c r="T54" s="90"/>
      <c r="U54" s="91" t="s">
        <v>726</v>
      </c>
      <c r="V54" s="90"/>
      <c r="W54" s="92">
        <f t="shared" si="2"/>
        <v>45.35</v>
      </c>
    </row>
    <row r="55" spans="2:23" ht="26.25" customHeight="1" thickBot="1">
      <c r="B55" s="193" t="s">
        <v>70</v>
      </c>
      <c r="C55" s="194"/>
      <c r="D55" s="194"/>
      <c r="E55" s="93" t="s">
        <v>626</v>
      </c>
      <c r="F55" s="93"/>
      <c r="G55" s="93"/>
      <c r="H55" s="94"/>
      <c r="I55" s="94"/>
      <c r="J55" s="94"/>
      <c r="K55" s="94"/>
      <c r="L55" s="94"/>
      <c r="M55" s="94"/>
      <c r="N55" s="94"/>
      <c r="O55" s="94"/>
      <c r="P55" s="95"/>
      <c r="Q55" s="95"/>
      <c r="R55" s="96" t="s">
        <v>728</v>
      </c>
      <c r="S55" s="96" t="s">
        <v>727</v>
      </c>
      <c r="T55" s="96">
        <f>+IF(ISERR(S55/R55*100),"N/A",ROUND(S55/R55*100,2))</f>
        <v>72.040000000000006</v>
      </c>
      <c r="U55" s="96" t="s">
        <v>726</v>
      </c>
      <c r="V55" s="96">
        <f>+IF(ISERR(U55/S55*100),"N/A",ROUND(U55/S55*100,2))</f>
        <v>69.44</v>
      </c>
      <c r="W55" s="97">
        <f t="shared" si="2"/>
        <v>50.02</v>
      </c>
    </row>
    <row r="56" spans="2:23" ht="22.5" customHeight="1" thickTop="1" thickBot="1">
      <c r="B56" s="69" t="s">
        <v>72</v>
      </c>
      <c r="C56" s="58"/>
      <c r="D56" s="58"/>
      <c r="E56" s="58"/>
      <c r="F56" s="58"/>
      <c r="G56" s="58"/>
      <c r="H56" s="59"/>
      <c r="I56" s="59"/>
      <c r="J56" s="59"/>
      <c r="K56" s="59"/>
      <c r="L56" s="59"/>
      <c r="M56" s="59"/>
      <c r="N56" s="59"/>
      <c r="O56" s="59"/>
      <c r="P56" s="59"/>
      <c r="Q56" s="59"/>
      <c r="R56" s="59"/>
      <c r="S56" s="59"/>
      <c r="T56" s="59"/>
      <c r="U56" s="59"/>
      <c r="V56" s="59"/>
      <c r="W56" s="60"/>
    </row>
    <row r="57" spans="2:23" ht="71.25" customHeight="1" thickTop="1">
      <c r="B57" s="198" t="s">
        <v>2467</v>
      </c>
      <c r="C57" s="199"/>
      <c r="D57" s="199"/>
      <c r="E57" s="199"/>
      <c r="F57" s="199"/>
      <c r="G57" s="199"/>
      <c r="H57" s="199"/>
      <c r="I57" s="199"/>
      <c r="J57" s="199"/>
      <c r="K57" s="199"/>
      <c r="L57" s="199"/>
      <c r="M57" s="199"/>
      <c r="N57" s="199"/>
      <c r="O57" s="199"/>
      <c r="P57" s="199"/>
      <c r="Q57" s="199"/>
      <c r="R57" s="199"/>
      <c r="S57" s="199"/>
      <c r="T57" s="199"/>
      <c r="U57" s="199"/>
      <c r="V57" s="199"/>
      <c r="W57" s="200"/>
    </row>
    <row r="58" spans="2:23" ht="296.25" customHeight="1" thickBot="1">
      <c r="B58" s="201"/>
      <c r="C58" s="202"/>
      <c r="D58" s="202"/>
      <c r="E58" s="202"/>
      <c r="F58" s="202"/>
      <c r="G58" s="202"/>
      <c r="H58" s="202"/>
      <c r="I58" s="202"/>
      <c r="J58" s="202"/>
      <c r="K58" s="202"/>
      <c r="L58" s="202"/>
      <c r="M58" s="202"/>
      <c r="N58" s="202"/>
      <c r="O58" s="202"/>
      <c r="P58" s="202"/>
      <c r="Q58" s="202"/>
      <c r="R58" s="202"/>
      <c r="S58" s="202"/>
      <c r="T58" s="202"/>
      <c r="U58" s="202"/>
      <c r="V58" s="202"/>
      <c r="W58" s="203"/>
    </row>
    <row r="59" spans="2:23" ht="37.5" customHeight="1" thickTop="1">
      <c r="B59" s="198" t="s">
        <v>2552</v>
      </c>
      <c r="C59" s="199"/>
      <c r="D59" s="199"/>
      <c r="E59" s="199"/>
      <c r="F59" s="199"/>
      <c r="G59" s="199"/>
      <c r="H59" s="199"/>
      <c r="I59" s="199"/>
      <c r="J59" s="199"/>
      <c r="K59" s="199"/>
      <c r="L59" s="199"/>
      <c r="M59" s="199"/>
      <c r="N59" s="199"/>
      <c r="O59" s="199"/>
      <c r="P59" s="199"/>
      <c r="Q59" s="199"/>
      <c r="R59" s="199"/>
      <c r="S59" s="199"/>
      <c r="T59" s="199"/>
      <c r="U59" s="199"/>
      <c r="V59" s="199"/>
      <c r="W59" s="200"/>
    </row>
    <row r="60" spans="2:23" ht="311.25" customHeight="1" thickBot="1">
      <c r="B60" s="201"/>
      <c r="C60" s="202"/>
      <c r="D60" s="202"/>
      <c r="E60" s="202"/>
      <c r="F60" s="202"/>
      <c r="G60" s="202"/>
      <c r="H60" s="202"/>
      <c r="I60" s="202"/>
      <c r="J60" s="202"/>
      <c r="K60" s="202"/>
      <c r="L60" s="202"/>
      <c r="M60" s="202"/>
      <c r="N60" s="202"/>
      <c r="O60" s="202"/>
      <c r="P60" s="202"/>
      <c r="Q60" s="202"/>
      <c r="R60" s="202"/>
      <c r="S60" s="202"/>
      <c r="T60" s="202"/>
      <c r="U60" s="202"/>
      <c r="V60" s="202"/>
      <c r="W60" s="203"/>
    </row>
    <row r="61" spans="2:23" ht="37.5" customHeight="1" thickTop="1">
      <c r="B61" s="198" t="s">
        <v>2468</v>
      </c>
      <c r="C61" s="199"/>
      <c r="D61" s="199"/>
      <c r="E61" s="199"/>
      <c r="F61" s="199"/>
      <c r="G61" s="199"/>
      <c r="H61" s="199"/>
      <c r="I61" s="199"/>
      <c r="J61" s="199"/>
      <c r="K61" s="199"/>
      <c r="L61" s="199"/>
      <c r="M61" s="199"/>
      <c r="N61" s="199"/>
      <c r="O61" s="199"/>
      <c r="P61" s="199"/>
      <c r="Q61" s="199"/>
      <c r="R61" s="199"/>
      <c r="S61" s="199"/>
      <c r="T61" s="199"/>
      <c r="U61" s="199"/>
      <c r="V61" s="199"/>
      <c r="W61" s="200"/>
    </row>
    <row r="62" spans="2:23" ht="254.25" customHeight="1" thickBot="1">
      <c r="B62" s="204"/>
      <c r="C62" s="205"/>
      <c r="D62" s="205"/>
      <c r="E62" s="205"/>
      <c r="F62" s="205"/>
      <c r="G62" s="205"/>
      <c r="H62" s="205"/>
      <c r="I62" s="205"/>
      <c r="J62" s="205"/>
      <c r="K62" s="205"/>
      <c r="L62" s="205"/>
      <c r="M62" s="205"/>
      <c r="N62" s="205"/>
      <c r="O62" s="205"/>
      <c r="P62" s="205"/>
      <c r="Q62" s="205"/>
      <c r="R62" s="205"/>
      <c r="S62" s="205"/>
      <c r="T62" s="205"/>
      <c r="U62" s="205"/>
      <c r="V62" s="205"/>
      <c r="W62" s="206"/>
    </row>
  </sheetData>
  <mergeCells count="13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C12:W12"/>
    <mergeCell ref="C13:W13"/>
    <mergeCell ref="B16:I16"/>
    <mergeCell ref="K16:Q16"/>
    <mergeCell ref="S16:W16"/>
    <mergeCell ref="C17:I17"/>
    <mergeCell ref="L17:Q17"/>
    <mergeCell ref="T17:W17"/>
    <mergeCell ref="C18:I18"/>
    <mergeCell ref="L18:Q18"/>
    <mergeCell ref="T18:W18"/>
    <mergeCell ref="C19:W19"/>
    <mergeCell ref="B21:T21"/>
    <mergeCell ref="U21:W21"/>
    <mergeCell ref="B22:L23"/>
    <mergeCell ref="M22:N23"/>
    <mergeCell ref="O22:P23"/>
    <mergeCell ref="Q22:R23"/>
    <mergeCell ref="S22:S23"/>
    <mergeCell ref="T22:T23"/>
    <mergeCell ref="U22:U23"/>
    <mergeCell ref="V22:V23"/>
    <mergeCell ref="W22:W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B39:L39"/>
    <mergeCell ref="M39:N39"/>
    <mergeCell ref="O39:P39"/>
    <mergeCell ref="Q39:R39"/>
    <mergeCell ref="B40:L40"/>
    <mergeCell ref="M40:N40"/>
    <mergeCell ref="O40:P40"/>
    <mergeCell ref="Q40:R40"/>
    <mergeCell ref="B42:Q43"/>
    <mergeCell ref="B51:D51"/>
    <mergeCell ref="B52:D52"/>
    <mergeCell ref="B53:D53"/>
    <mergeCell ref="B54:D54"/>
    <mergeCell ref="B55:D55"/>
    <mergeCell ref="B57:W58"/>
    <mergeCell ref="B59:W60"/>
    <mergeCell ref="B61:W62"/>
    <mergeCell ref="S42:T42"/>
    <mergeCell ref="V42:W42"/>
    <mergeCell ref="B44:D44"/>
    <mergeCell ref="B45:D45"/>
    <mergeCell ref="B46:D46"/>
    <mergeCell ref="B47:D47"/>
    <mergeCell ref="B48:D48"/>
    <mergeCell ref="B49:D49"/>
    <mergeCell ref="B50:D50"/>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58" min="1" max="2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indexed="53"/>
    <pageSetUpPr fitToPage="1"/>
  </sheetPr>
  <dimension ref="A1:AA37"/>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684</v>
      </c>
      <c r="D4" s="213" t="s">
        <v>683</v>
      </c>
      <c r="E4" s="213"/>
      <c r="F4" s="213"/>
      <c r="G4" s="213"/>
      <c r="H4" s="214"/>
      <c r="J4" s="215" t="s">
        <v>6</v>
      </c>
      <c r="K4" s="213"/>
      <c r="L4" s="71" t="s">
        <v>838</v>
      </c>
      <c r="M4" s="216" t="s">
        <v>837</v>
      </c>
      <c r="N4" s="216"/>
      <c r="O4" s="216"/>
      <c r="P4" s="216"/>
      <c r="Q4" s="217"/>
      <c r="R4" s="72"/>
      <c r="S4" s="218" t="s">
        <v>2256</v>
      </c>
      <c r="T4" s="219"/>
      <c r="U4" s="219"/>
      <c r="V4" s="210" t="s">
        <v>836</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824</v>
      </c>
      <c r="D6" s="209" t="s">
        <v>835</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834</v>
      </c>
      <c r="K8" s="77" t="s">
        <v>833</v>
      </c>
      <c r="L8" s="77" t="s">
        <v>832</v>
      </c>
      <c r="M8" s="77" t="s">
        <v>239</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77.75" customHeight="1" thickTop="1" thickBot="1">
      <c r="B10" s="78" t="s">
        <v>21</v>
      </c>
      <c r="C10" s="210" t="s">
        <v>831</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830</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829</v>
      </c>
      <c r="C21" s="207"/>
      <c r="D21" s="207"/>
      <c r="E21" s="207"/>
      <c r="F21" s="207"/>
      <c r="G21" s="207"/>
      <c r="H21" s="207"/>
      <c r="I21" s="207"/>
      <c r="J21" s="207"/>
      <c r="K21" s="207"/>
      <c r="L21" s="207"/>
      <c r="M21" s="208" t="s">
        <v>824</v>
      </c>
      <c r="N21" s="208"/>
      <c r="O21" s="208" t="s">
        <v>48</v>
      </c>
      <c r="P21" s="208"/>
      <c r="Q21" s="208" t="s">
        <v>84</v>
      </c>
      <c r="R21" s="208"/>
      <c r="S21" s="82" t="s">
        <v>50</v>
      </c>
      <c r="T21" s="82" t="s">
        <v>83</v>
      </c>
      <c r="U21" s="82" t="s">
        <v>83</v>
      </c>
      <c r="V21" s="82" t="str">
        <f>+IF(ISERR(U21/T21*100),"N/A",ROUND(U21/T21*100,2))</f>
        <v>N/A</v>
      </c>
      <c r="W21" s="83" t="str">
        <f>+IF(ISERR(U21/S21*100),"N/A",ROUND(U21/S21*100,2))</f>
        <v>N/A</v>
      </c>
    </row>
    <row r="22" spans="2:27" ht="56.25" customHeight="1">
      <c r="B22" s="175" t="s">
        <v>828</v>
      </c>
      <c r="C22" s="207"/>
      <c r="D22" s="207"/>
      <c r="E22" s="207"/>
      <c r="F22" s="207"/>
      <c r="G22" s="207"/>
      <c r="H22" s="207"/>
      <c r="I22" s="207"/>
      <c r="J22" s="207"/>
      <c r="K22" s="207"/>
      <c r="L22" s="207"/>
      <c r="M22" s="208" t="s">
        <v>824</v>
      </c>
      <c r="N22" s="208"/>
      <c r="O22" s="208" t="s">
        <v>48</v>
      </c>
      <c r="P22" s="208"/>
      <c r="Q22" s="208" t="s">
        <v>84</v>
      </c>
      <c r="R22" s="208"/>
      <c r="S22" s="82" t="s">
        <v>50</v>
      </c>
      <c r="T22" s="82" t="s">
        <v>83</v>
      </c>
      <c r="U22" s="82" t="s">
        <v>83</v>
      </c>
      <c r="V22" s="82" t="str">
        <f>+IF(ISERR(U22/T22*100),"N/A",ROUND(U22/T22*100,2))</f>
        <v>N/A</v>
      </c>
      <c r="W22" s="83" t="str">
        <f>+IF(ISERR(U22/S22*100),"N/A",ROUND(U22/S22*100,2))</f>
        <v>N/A</v>
      </c>
    </row>
    <row r="23" spans="2:27" ht="56.25" customHeight="1">
      <c r="B23" s="175" t="s">
        <v>827</v>
      </c>
      <c r="C23" s="207"/>
      <c r="D23" s="207"/>
      <c r="E23" s="207"/>
      <c r="F23" s="207"/>
      <c r="G23" s="207"/>
      <c r="H23" s="207"/>
      <c r="I23" s="207"/>
      <c r="J23" s="207"/>
      <c r="K23" s="207"/>
      <c r="L23" s="207"/>
      <c r="M23" s="208" t="s">
        <v>824</v>
      </c>
      <c r="N23" s="208"/>
      <c r="O23" s="208" t="s">
        <v>48</v>
      </c>
      <c r="P23" s="208"/>
      <c r="Q23" s="208" t="s">
        <v>84</v>
      </c>
      <c r="R23" s="208"/>
      <c r="S23" s="82" t="s">
        <v>50</v>
      </c>
      <c r="T23" s="82" t="s">
        <v>83</v>
      </c>
      <c r="U23" s="82" t="s">
        <v>83</v>
      </c>
      <c r="V23" s="82" t="str">
        <f>+IF(ISERR(U23/T23*100),"N/A",ROUND(U23/T23*100,2))</f>
        <v>N/A</v>
      </c>
      <c r="W23" s="83" t="str">
        <f>+IF(ISERR(U23/S23*100),"N/A",ROUND(U23/S23*100,2))</f>
        <v>N/A</v>
      </c>
    </row>
    <row r="24" spans="2:27" ht="56.25" customHeight="1">
      <c r="B24" s="175" t="s">
        <v>826</v>
      </c>
      <c r="C24" s="207"/>
      <c r="D24" s="207"/>
      <c r="E24" s="207"/>
      <c r="F24" s="207"/>
      <c r="G24" s="207"/>
      <c r="H24" s="207"/>
      <c r="I24" s="207"/>
      <c r="J24" s="207"/>
      <c r="K24" s="207"/>
      <c r="L24" s="207"/>
      <c r="M24" s="208" t="s">
        <v>824</v>
      </c>
      <c r="N24" s="208"/>
      <c r="O24" s="208" t="s">
        <v>48</v>
      </c>
      <c r="P24" s="208"/>
      <c r="Q24" s="208" t="s">
        <v>84</v>
      </c>
      <c r="R24" s="208"/>
      <c r="S24" s="82" t="s">
        <v>50</v>
      </c>
      <c r="T24" s="82" t="s">
        <v>83</v>
      </c>
      <c r="U24" s="82" t="s">
        <v>83</v>
      </c>
      <c r="V24" s="82" t="str">
        <f>+IF(ISERR(U24/T24*100),"N/A",ROUND(U24/T24*100,2))</f>
        <v>N/A</v>
      </c>
      <c r="W24" s="83" t="str">
        <f>+IF(ISERR(U24/S24*100),"N/A",ROUND(U24/S24*100,2))</f>
        <v>N/A</v>
      </c>
    </row>
    <row r="25" spans="2:27" ht="56.25" customHeight="1" thickBot="1">
      <c r="B25" s="175" t="s">
        <v>825</v>
      </c>
      <c r="C25" s="207"/>
      <c r="D25" s="207"/>
      <c r="E25" s="207"/>
      <c r="F25" s="207"/>
      <c r="G25" s="207"/>
      <c r="H25" s="207"/>
      <c r="I25" s="207"/>
      <c r="J25" s="207"/>
      <c r="K25" s="207"/>
      <c r="L25" s="207"/>
      <c r="M25" s="208" t="s">
        <v>824</v>
      </c>
      <c r="N25" s="208"/>
      <c r="O25" s="208" t="s">
        <v>48</v>
      </c>
      <c r="P25" s="208"/>
      <c r="Q25" s="208" t="s">
        <v>84</v>
      </c>
      <c r="R25" s="208"/>
      <c r="S25" s="82" t="s">
        <v>50</v>
      </c>
      <c r="T25" s="82" t="s">
        <v>83</v>
      </c>
      <c r="U25" s="82" t="s">
        <v>83</v>
      </c>
      <c r="V25" s="82" t="str">
        <f>+IF(ISERR(U25/T25*100),"N/A",ROUND(U25/T25*100,2))</f>
        <v>N/A</v>
      </c>
      <c r="W25" s="83" t="str">
        <f>+IF(ISERR(U25/S25*100),"N/A",ROUND(U25/S25*100,2))</f>
        <v>N/A</v>
      </c>
    </row>
    <row r="26" spans="2:27" ht="21.75" customHeight="1" thickTop="1" thickBot="1">
      <c r="B26" s="69" t="s">
        <v>61</v>
      </c>
      <c r="C26" s="58"/>
      <c r="D26" s="58"/>
      <c r="E26" s="58"/>
      <c r="F26" s="58"/>
      <c r="G26" s="58"/>
      <c r="H26" s="59"/>
      <c r="I26" s="59"/>
      <c r="J26" s="59"/>
      <c r="K26" s="59"/>
      <c r="L26" s="59"/>
      <c r="M26" s="59"/>
      <c r="N26" s="59"/>
      <c r="O26" s="59"/>
      <c r="P26" s="59"/>
      <c r="Q26" s="59"/>
      <c r="R26" s="59"/>
      <c r="S26" s="59"/>
      <c r="T26" s="59"/>
      <c r="U26" s="59"/>
      <c r="V26" s="59"/>
      <c r="W26" s="60"/>
      <c r="X26" s="62"/>
    </row>
    <row r="27" spans="2:27" ht="29.25" customHeight="1" thickTop="1" thickBot="1">
      <c r="B27" s="185" t="s">
        <v>2160</v>
      </c>
      <c r="C27" s="186"/>
      <c r="D27" s="186"/>
      <c r="E27" s="186"/>
      <c r="F27" s="186"/>
      <c r="G27" s="186"/>
      <c r="H27" s="186"/>
      <c r="I27" s="186"/>
      <c r="J27" s="186"/>
      <c r="K27" s="186"/>
      <c r="L27" s="186"/>
      <c r="M27" s="186"/>
      <c r="N27" s="186"/>
      <c r="O27" s="186"/>
      <c r="P27" s="186"/>
      <c r="Q27" s="187"/>
      <c r="R27" s="84" t="s">
        <v>41</v>
      </c>
      <c r="S27" s="162" t="s">
        <v>42</v>
      </c>
      <c r="T27" s="162"/>
      <c r="U27" s="85" t="s">
        <v>62</v>
      </c>
      <c r="V27" s="161" t="s">
        <v>63</v>
      </c>
      <c r="W27" s="163"/>
    </row>
    <row r="28" spans="2:27" ht="30.75" customHeight="1" thickBot="1">
      <c r="B28" s="188"/>
      <c r="C28" s="189"/>
      <c r="D28" s="189"/>
      <c r="E28" s="189"/>
      <c r="F28" s="189"/>
      <c r="G28" s="189"/>
      <c r="H28" s="189"/>
      <c r="I28" s="189"/>
      <c r="J28" s="189"/>
      <c r="K28" s="189"/>
      <c r="L28" s="189"/>
      <c r="M28" s="189"/>
      <c r="N28" s="189"/>
      <c r="O28" s="189"/>
      <c r="P28" s="189"/>
      <c r="Q28" s="190"/>
      <c r="R28" s="86" t="s">
        <v>64</v>
      </c>
      <c r="S28" s="86" t="s">
        <v>64</v>
      </c>
      <c r="T28" s="86" t="s">
        <v>48</v>
      </c>
      <c r="U28" s="86" t="s">
        <v>64</v>
      </c>
      <c r="V28" s="86" t="s">
        <v>65</v>
      </c>
      <c r="W28" s="87" t="s">
        <v>66</v>
      </c>
      <c r="Y28" s="62"/>
    </row>
    <row r="29" spans="2:27" ht="23.25" customHeight="1" thickBot="1">
      <c r="B29" s="191" t="s">
        <v>67</v>
      </c>
      <c r="C29" s="192"/>
      <c r="D29" s="192"/>
      <c r="E29" s="88" t="s">
        <v>822</v>
      </c>
      <c r="F29" s="88"/>
      <c r="G29" s="88"/>
      <c r="H29" s="89"/>
      <c r="I29" s="89"/>
      <c r="J29" s="89"/>
      <c r="K29" s="89"/>
      <c r="L29" s="89"/>
      <c r="M29" s="89"/>
      <c r="N29" s="89"/>
      <c r="O29" s="89"/>
      <c r="P29" s="90"/>
      <c r="Q29" s="90"/>
      <c r="R29" s="91" t="s">
        <v>823</v>
      </c>
      <c r="S29" s="91" t="s">
        <v>10</v>
      </c>
      <c r="T29" s="90"/>
      <c r="U29" s="91" t="s">
        <v>58</v>
      </c>
      <c r="V29" s="90"/>
      <c r="W29" s="92">
        <f>+IF(ISERR(U29/R29*100),"N/A",ROUND(U29/R29*100,2))</f>
        <v>0</v>
      </c>
    </row>
    <row r="30" spans="2:27" ht="26.25" customHeight="1" thickBot="1">
      <c r="B30" s="193" t="s">
        <v>70</v>
      </c>
      <c r="C30" s="194"/>
      <c r="D30" s="194"/>
      <c r="E30" s="93" t="s">
        <v>822</v>
      </c>
      <c r="F30" s="93"/>
      <c r="G30" s="93"/>
      <c r="H30" s="94"/>
      <c r="I30" s="94"/>
      <c r="J30" s="94"/>
      <c r="K30" s="94"/>
      <c r="L30" s="94"/>
      <c r="M30" s="94"/>
      <c r="N30" s="94"/>
      <c r="O30" s="94"/>
      <c r="P30" s="95"/>
      <c r="Q30" s="95"/>
      <c r="R30" s="96" t="s">
        <v>58</v>
      </c>
      <c r="S30" s="96" t="s">
        <v>58</v>
      </c>
      <c r="T30" s="96" t="str">
        <f>+IF(ISERR(S30/R30*100),"N/A",ROUND(S30/R30*100,2))</f>
        <v>N/A</v>
      </c>
      <c r="U30" s="96" t="s">
        <v>58</v>
      </c>
      <c r="V30" s="96" t="str">
        <f>+IF(ISERR(U30/S30*100),"N/A",ROUND(U30/S30*100,2))</f>
        <v>N/A</v>
      </c>
      <c r="W30" s="97" t="str">
        <f>+IF(ISERR(U30/R30*100),"N/A",ROUND(U30/R30*100,2))</f>
        <v>N/A</v>
      </c>
    </row>
    <row r="31" spans="2:27" ht="22.5" customHeight="1" thickTop="1" thickBot="1">
      <c r="B31" s="69" t="s">
        <v>72</v>
      </c>
      <c r="C31" s="58"/>
      <c r="D31" s="58"/>
      <c r="E31" s="58"/>
      <c r="F31" s="58"/>
      <c r="G31" s="58"/>
      <c r="H31" s="59"/>
      <c r="I31" s="59"/>
      <c r="J31" s="59"/>
      <c r="K31" s="59"/>
      <c r="L31" s="59"/>
      <c r="M31" s="59"/>
      <c r="N31" s="59"/>
      <c r="O31" s="59"/>
      <c r="P31" s="59"/>
      <c r="Q31" s="59"/>
      <c r="R31" s="59"/>
      <c r="S31" s="59"/>
      <c r="T31" s="59"/>
      <c r="U31" s="59"/>
      <c r="V31" s="59"/>
      <c r="W31" s="60"/>
    </row>
    <row r="32" spans="2:27" ht="37.5" customHeight="1" thickTop="1">
      <c r="B32" s="198" t="s">
        <v>2464</v>
      </c>
      <c r="C32" s="199"/>
      <c r="D32" s="199"/>
      <c r="E32" s="199"/>
      <c r="F32" s="199"/>
      <c r="G32" s="199"/>
      <c r="H32" s="199"/>
      <c r="I32" s="199"/>
      <c r="J32" s="199"/>
      <c r="K32" s="199"/>
      <c r="L32" s="199"/>
      <c r="M32" s="199"/>
      <c r="N32" s="199"/>
      <c r="O32" s="199"/>
      <c r="P32" s="199"/>
      <c r="Q32" s="199"/>
      <c r="R32" s="199"/>
      <c r="S32" s="199"/>
      <c r="T32" s="199"/>
      <c r="U32" s="199"/>
      <c r="V32" s="199"/>
      <c r="W32" s="200"/>
    </row>
    <row r="33" spans="2:23" ht="60"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2465</v>
      </c>
      <c r="C34" s="199"/>
      <c r="D34" s="199"/>
      <c r="E34" s="199"/>
      <c r="F34" s="199"/>
      <c r="G34" s="199"/>
      <c r="H34" s="199"/>
      <c r="I34" s="199"/>
      <c r="J34" s="199"/>
      <c r="K34" s="199"/>
      <c r="L34" s="199"/>
      <c r="M34" s="199"/>
      <c r="N34" s="199"/>
      <c r="O34" s="199"/>
      <c r="P34" s="199"/>
      <c r="Q34" s="199"/>
      <c r="R34" s="199"/>
      <c r="S34" s="199"/>
      <c r="T34" s="199"/>
      <c r="U34" s="199"/>
      <c r="V34" s="199"/>
      <c r="W34" s="200"/>
    </row>
    <row r="35" spans="2:23" ht="59.25"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row r="36" spans="2:23" ht="37.5" customHeight="1" thickTop="1">
      <c r="B36" s="198" t="s">
        <v>2466</v>
      </c>
      <c r="C36" s="199"/>
      <c r="D36" s="199"/>
      <c r="E36" s="199"/>
      <c r="F36" s="199"/>
      <c r="G36" s="199"/>
      <c r="H36" s="199"/>
      <c r="I36" s="199"/>
      <c r="J36" s="199"/>
      <c r="K36" s="199"/>
      <c r="L36" s="199"/>
      <c r="M36" s="199"/>
      <c r="N36" s="199"/>
      <c r="O36" s="199"/>
      <c r="P36" s="199"/>
      <c r="Q36" s="199"/>
      <c r="R36" s="199"/>
      <c r="S36" s="199"/>
      <c r="T36" s="199"/>
      <c r="U36" s="199"/>
      <c r="V36" s="199"/>
      <c r="W36" s="200"/>
    </row>
    <row r="37" spans="2:23" ht="65.25" customHeight="1" thickBot="1">
      <c r="B37" s="204"/>
      <c r="C37" s="205"/>
      <c r="D37" s="205"/>
      <c r="E37" s="205"/>
      <c r="F37" s="205"/>
      <c r="G37" s="205"/>
      <c r="H37" s="205"/>
      <c r="I37" s="205"/>
      <c r="J37" s="205"/>
      <c r="K37" s="205"/>
      <c r="L37" s="205"/>
      <c r="M37" s="205"/>
      <c r="N37" s="205"/>
      <c r="O37" s="205"/>
      <c r="P37" s="205"/>
      <c r="Q37" s="205"/>
      <c r="R37" s="205"/>
      <c r="S37" s="205"/>
      <c r="T37" s="205"/>
      <c r="U37" s="205"/>
      <c r="V37" s="205"/>
      <c r="W37" s="206"/>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5" min="1" max="2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684</v>
      </c>
      <c r="D4" s="213" t="s">
        <v>683</v>
      </c>
      <c r="E4" s="213"/>
      <c r="F4" s="213"/>
      <c r="G4" s="213"/>
      <c r="H4" s="214"/>
      <c r="J4" s="215" t="s">
        <v>6</v>
      </c>
      <c r="K4" s="213"/>
      <c r="L4" s="71" t="s">
        <v>853</v>
      </c>
      <c r="M4" s="216" t="s">
        <v>852</v>
      </c>
      <c r="N4" s="216"/>
      <c r="O4" s="216"/>
      <c r="P4" s="216"/>
      <c r="Q4" s="217"/>
      <c r="R4" s="72"/>
      <c r="S4" s="218" t="s">
        <v>2256</v>
      </c>
      <c r="T4" s="219"/>
      <c r="U4" s="219"/>
      <c r="V4" s="210" t="s">
        <v>851</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844</v>
      </c>
      <c r="D6" s="209" t="s">
        <v>850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849</v>
      </c>
      <c r="K8" s="77" t="s">
        <v>18</v>
      </c>
      <c r="L8" s="77" t="s">
        <v>848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78.75" customHeight="1" thickTop="1" thickBot="1">
      <c r="B10" s="78" t="s">
        <v>21</v>
      </c>
      <c r="C10" s="210" t="s">
        <v>847</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846</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845</v>
      </c>
      <c r="C21" s="207"/>
      <c r="D21" s="207"/>
      <c r="E21" s="207"/>
      <c r="F21" s="207"/>
      <c r="G21" s="207"/>
      <c r="H21" s="207"/>
      <c r="I21" s="207"/>
      <c r="J21" s="207"/>
      <c r="K21" s="207"/>
      <c r="L21" s="207"/>
      <c r="M21" s="208" t="s">
        <v>844</v>
      </c>
      <c r="N21" s="208"/>
      <c r="O21" s="208" t="s">
        <v>48</v>
      </c>
      <c r="P21" s="208"/>
      <c r="Q21" s="208" t="s">
        <v>84</v>
      </c>
      <c r="R21" s="208"/>
      <c r="S21" s="82" t="s">
        <v>472</v>
      </c>
      <c r="T21" s="82" t="s">
        <v>83</v>
      </c>
      <c r="U21" s="82" t="s">
        <v>83</v>
      </c>
      <c r="V21" s="82" t="str">
        <f>+IF(ISERR(U21/T21*100),"N/A",ROUND(U21/T21*100,2))</f>
        <v>N/A</v>
      </c>
      <c r="W21" s="83" t="str">
        <f>+IF(ISERR(U21/S21*100),"N/A",ROUND(U21/S21*100,2))</f>
        <v>N/A</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842</v>
      </c>
      <c r="F25" s="88"/>
      <c r="G25" s="88"/>
      <c r="H25" s="89"/>
      <c r="I25" s="89"/>
      <c r="J25" s="89"/>
      <c r="K25" s="89"/>
      <c r="L25" s="89"/>
      <c r="M25" s="89"/>
      <c r="N25" s="89"/>
      <c r="O25" s="89"/>
      <c r="P25" s="90"/>
      <c r="Q25" s="90"/>
      <c r="R25" s="91" t="s">
        <v>843</v>
      </c>
      <c r="S25" s="91" t="s">
        <v>10</v>
      </c>
      <c r="T25" s="90"/>
      <c r="U25" s="91" t="s">
        <v>839</v>
      </c>
      <c r="V25" s="90"/>
      <c r="W25" s="92">
        <f>+IF(ISERR(U25/R25*100),"N/A",ROUND(U25/R25*100,2))</f>
        <v>19.190000000000001</v>
      </c>
    </row>
    <row r="26" spans="2:27" ht="26.25" customHeight="1" thickBot="1">
      <c r="B26" s="193" t="s">
        <v>70</v>
      </c>
      <c r="C26" s="194"/>
      <c r="D26" s="194"/>
      <c r="E26" s="93" t="s">
        <v>842</v>
      </c>
      <c r="F26" s="93"/>
      <c r="G26" s="93"/>
      <c r="H26" s="94"/>
      <c r="I26" s="94"/>
      <c r="J26" s="94"/>
      <c r="K26" s="94"/>
      <c r="L26" s="94"/>
      <c r="M26" s="94"/>
      <c r="N26" s="94"/>
      <c r="O26" s="94"/>
      <c r="P26" s="95"/>
      <c r="Q26" s="95"/>
      <c r="R26" s="96" t="s">
        <v>841</v>
      </c>
      <c r="S26" s="96" t="s">
        <v>840</v>
      </c>
      <c r="T26" s="96">
        <f>+IF(ISERR(S26/R26*100),"N/A",ROUND(S26/R26*100,2))</f>
        <v>38.33</v>
      </c>
      <c r="U26" s="96" t="s">
        <v>839</v>
      </c>
      <c r="V26" s="96">
        <f>+IF(ISERR(U26/S26*100),"N/A",ROUND(U26/S26*100,2))</f>
        <v>49.75</v>
      </c>
      <c r="W26" s="97">
        <f>+IF(ISERR(U26/R26*100),"N/A",ROUND(U26/R26*100,2))</f>
        <v>19.07</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2461</v>
      </c>
      <c r="C28" s="199"/>
      <c r="D28" s="199"/>
      <c r="E28" s="199"/>
      <c r="F28" s="199"/>
      <c r="G28" s="199"/>
      <c r="H28" s="199"/>
      <c r="I28" s="199"/>
      <c r="J28" s="199"/>
      <c r="K28" s="199"/>
      <c r="L28" s="199"/>
      <c r="M28" s="199"/>
      <c r="N28" s="199"/>
      <c r="O28" s="199"/>
      <c r="P28" s="199"/>
      <c r="Q28" s="199"/>
      <c r="R28" s="199"/>
      <c r="S28" s="199"/>
      <c r="T28" s="199"/>
      <c r="U28" s="199"/>
      <c r="V28" s="199"/>
      <c r="W28" s="200"/>
    </row>
    <row r="29" spans="2:27" ht="44.2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2462</v>
      </c>
      <c r="C30" s="199"/>
      <c r="D30" s="199"/>
      <c r="E30" s="199"/>
      <c r="F30" s="199"/>
      <c r="G30" s="199"/>
      <c r="H30" s="199"/>
      <c r="I30" s="199"/>
      <c r="J30" s="199"/>
      <c r="K30" s="199"/>
      <c r="L30" s="199"/>
      <c r="M30" s="199"/>
      <c r="N30" s="199"/>
      <c r="O30" s="199"/>
      <c r="P30" s="199"/>
      <c r="Q30" s="199"/>
      <c r="R30" s="199"/>
      <c r="S30" s="199"/>
      <c r="T30" s="199"/>
      <c r="U30" s="199"/>
      <c r="V30" s="199"/>
      <c r="W30" s="200"/>
    </row>
    <row r="31" spans="2:27" ht="26.2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2463</v>
      </c>
      <c r="C32" s="199"/>
      <c r="D32" s="199"/>
      <c r="E32" s="199"/>
      <c r="F32" s="199"/>
      <c r="G32" s="199"/>
      <c r="H32" s="199"/>
      <c r="I32" s="199"/>
      <c r="J32" s="199"/>
      <c r="K32" s="199"/>
      <c r="L32" s="199"/>
      <c r="M32" s="199"/>
      <c r="N32" s="199"/>
      <c r="O32" s="199"/>
      <c r="P32" s="199"/>
      <c r="Q32" s="199"/>
      <c r="R32" s="199"/>
      <c r="S32" s="199"/>
      <c r="T32" s="199"/>
      <c r="U32" s="199"/>
      <c r="V32" s="199"/>
      <c r="W32" s="200"/>
    </row>
    <row r="33" spans="2:23" ht="38.2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indexed="53"/>
    <pageSetUpPr fitToPage="1"/>
  </sheetPr>
  <dimension ref="A1:AA52"/>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684</v>
      </c>
      <c r="D4" s="213" t="s">
        <v>683</v>
      </c>
      <c r="E4" s="213"/>
      <c r="F4" s="213"/>
      <c r="G4" s="213"/>
      <c r="H4" s="214"/>
      <c r="J4" s="215" t="s">
        <v>6</v>
      </c>
      <c r="K4" s="213"/>
      <c r="L4" s="71" t="s">
        <v>920</v>
      </c>
      <c r="M4" s="216" t="s">
        <v>919</v>
      </c>
      <c r="N4" s="216"/>
      <c r="O4" s="216"/>
      <c r="P4" s="216"/>
      <c r="Q4" s="217"/>
      <c r="R4" s="72"/>
      <c r="S4" s="218" t="s">
        <v>2256</v>
      </c>
      <c r="T4" s="219"/>
      <c r="U4" s="219"/>
      <c r="V4" s="210" t="s">
        <v>918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785</v>
      </c>
      <c r="D6" s="209" t="s">
        <v>813</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900</v>
      </c>
      <c r="D7" s="212" t="s">
        <v>917</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905</v>
      </c>
      <c r="D8" s="212" t="s">
        <v>916</v>
      </c>
      <c r="E8" s="212"/>
      <c r="F8" s="212"/>
      <c r="G8" s="212"/>
      <c r="H8" s="212"/>
      <c r="J8" s="77" t="s">
        <v>915</v>
      </c>
      <c r="K8" s="77" t="s">
        <v>914</v>
      </c>
      <c r="L8" s="77" t="s">
        <v>913</v>
      </c>
      <c r="M8" s="77" t="s">
        <v>912</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96.5" customHeight="1" thickTop="1" thickBot="1">
      <c r="B10" s="78" t="s">
        <v>21</v>
      </c>
      <c r="C10" s="210" t="s">
        <v>911</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119.25"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910</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909</v>
      </c>
      <c r="C21" s="207"/>
      <c r="D21" s="207"/>
      <c r="E21" s="207"/>
      <c r="F21" s="207"/>
      <c r="G21" s="207"/>
      <c r="H21" s="207"/>
      <c r="I21" s="207"/>
      <c r="J21" s="207"/>
      <c r="K21" s="207"/>
      <c r="L21" s="207"/>
      <c r="M21" s="208" t="s">
        <v>905</v>
      </c>
      <c r="N21" s="208"/>
      <c r="O21" s="208" t="s">
        <v>48</v>
      </c>
      <c r="P21" s="208"/>
      <c r="Q21" s="208" t="s">
        <v>49</v>
      </c>
      <c r="R21" s="208"/>
      <c r="S21" s="82" t="s">
        <v>50</v>
      </c>
      <c r="T21" s="82" t="s">
        <v>908</v>
      </c>
      <c r="U21" s="82" t="s">
        <v>907</v>
      </c>
      <c r="V21" s="82">
        <f t="shared" ref="V21:V32" si="0">+IF(ISERR(U21/T21*100),"N/A",ROUND(U21/T21*100,2))</f>
        <v>102.07</v>
      </c>
      <c r="W21" s="83">
        <f t="shared" ref="W21:W32" si="1">+IF(ISERR(U21/S21*100),"N/A",ROUND(U21/S21*100,2))</f>
        <v>98.09</v>
      </c>
    </row>
    <row r="22" spans="2:27" ht="56.25" customHeight="1">
      <c r="B22" s="175" t="s">
        <v>906</v>
      </c>
      <c r="C22" s="207"/>
      <c r="D22" s="207"/>
      <c r="E22" s="207"/>
      <c r="F22" s="207"/>
      <c r="G22" s="207"/>
      <c r="H22" s="207"/>
      <c r="I22" s="207"/>
      <c r="J22" s="207"/>
      <c r="K22" s="207"/>
      <c r="L22" s="207"/>
      <c r="M22" s="208" t="s">
        <v>905</v>
      </c>
      <c r="N22" s="208"/>
      <c r="O22" s="208" t="s">
        <v>904</v>
      </c>
      <c r="P22" s="208"/>
      <c r="Q22" s="208" t="s">
        <v>84</v>
      </c>
      <c r="R22" s="208"/>
      <c r="S22" s="82" t="s">
        <v>903</v>
      </c>
      <c r="T22" s="82" t="s">
        <v>83</v>
      </c>
      <c r="U22" s="82" t="s">
        <v>83</v>
      </c>
      <c r="V22" s="82" t="str">
        <f t="shared" si="0"/>
        <v>N/A</v>
      </c>
      <c r="W22" s="83" t="str">
        <f t="shared" si="1"/>
        <v>N/A</v>
      </c>
    </row>
    <row r="23" spans="2:27" ht="56.25" customHeight="1">
      <c r="B23" s="175" t="s">
        <v>902</v>
      </c>
      <c r="C23" s="207"/>
      <c r="D23" s="207"/>
      <c r="E23" s="207"/>
      <c r="F23" s="207"/>
      <c r="G23" s="207"/>
      <c r="H23" s="207"/>
      <c r="I23" s="207"/>
      <c r="J23" s="207"/>
      <c r="K23" s="207"/>
      <c r="L23" s="207"/>
      <c r="M23" s="208" t="s">
        <v>900</v>
      </c>
      <c r="N23" s="208"/>
      <c r="O23" s="208" t="s">
        <v>48</v>
      </c>
      <c r="P23" s="208"/>
      <c r="Q23" s="208" t="s">
        <v>84</v>
      </c>
      <c r="R23" s="208"/>
      <c r="S23" s="82" t="s">
        <v>799</v>
      </c>
      <c r="T23" s="82" t="s">
        <v>83</v>
      </c>
      <c r="U23" s="82" t="s">
        <v>83</v>
      </c>
      <c r="V23" s="82" t="str">
        <f t="shared" si="0"/>
        <v>N/A</v>
      </c>
      <c r="W23" s="83" t="str">
        <f t="shared" si="1"/>
        <v>N/A</v>
      </c>
    </row>
    <row r="24" spans="2:27" ht="56.25" customHeight="1">
      <c r="B24" s="175" t="s">
        <v>901</v>
      </c>
      <c r="C24" s="207"/>
      <c r="D24" s="207"/>
      <c r="E24" s="207"/>
      <c r="F24" s="207"/>
      <c r="G24" s="207"/>
      <c r="H24" s="207"/>
      <c r="I24" s="207"/>
      <c r="J24" s="207"/>
      <c r="K24" s="207"/>
      <c r="L24" s="207"/>
      <c r="M24" s="208" t="s">
        <v>900</v>
      </c>
      <c r="N24" s="208"/>
      <c r="O24" s="208" t="s">
        <v>48</v>
      </c>
      <c r="P24" s="208"/>
      <c r="Q24" s="208" t="s">
        <v>49</v>
      </c>
      <c r="R24" s="208"/>
      <c r="S24" s="82" t="s">
        <v>899</v>
      </c>
      <c r="T24" s="82" t="s">
        <v>899</v>
      </c>
      <c r="U24" s="82" t="s">
        <v>874</v>
      </c>
      <c r="V24" s="82">
        <f t="shared" si="0"/>
        <v>92.86</v>
      </c>
      <c r="W24" s="83">
        <f t="shared" si="1"/>
        <v>92.86</v>
      </c>
    </row>
    <row r="25" spans="2:27" ht="56.25" customHeight="1">
      <c r="B25" s="175" t="s">
        <v>898</v>
      </c>
      <c r="C25" s="207"/>
      <c r="D25" s="207"/>
      <c r="E25" s="207"/>
      <c r="F25" s="207"/>
      <c r="G25" s="207"/>
      <c r="H25" s="207"/>
      <c r="I25" s="207"/>
      <c r="J25" s="207"/>
      <c r="K25" s="207"/>
      <c r="L25" s="207"/>
      <c r="M25" s="208" t="s">
        <v>665</v>
      </c>
      <c r="N25" s="208"/>
      <c r="O25" s="208" t="s">
        <v>48</v>
      </c>
      <c r="P25" s="208"/>
      <c r="Q25" s="208" t="s">
        <v>49</v>
      </c>
      <c r="R25" s="208"/>
      <c r="S25" s="82" t="s">
        <v>661</v>
      </c>
      <c r="T25" s="82" t="s">
        <v>897</v>
      </c>
      <c r="U25" s="82" t="s">
        <v>896</v>
      </c>
      <c r="V25" s="82">
        <f t="shared" si="0"/>
        <v>122.1</v>
      </c>
      <c r="W25" s="83">
        <f t="shared" si="1"/>
        <v>117.76</v>
      </c>
    </row>
    <row r="26" spans="2:27" ht="56.25" customHeight="1">
      <c r="B26" s="175" t="s">
        <v>895</v>
      </c>
      <c r="C26" s="207"/>
      <c r="D26" s="207"/>
      <c r="E26" s="207"/>
      <c r="F26" s="207"/>
      <c r="G26" s="207"/>
      <c r="H26" s="207"/>
      <c r="I26" s="207"/>
      <c r="J26" s="207"/>
      <c r="K26" s="207"/>
      <c r="L26" s="207"/>
      <c r="M26" s="208" t="s">
        <v>785</v>
      </c>
      <c r="N26" s="208"/>
      <c r="O26" s="208" t="s">
        <v>48</v>
      </c>
      <c r="P26" s="208"/>
      <c r="Q26" s="208" t="s">
        <v>49</v>
      </c>
      <c r="R26" s="208"/>
      <c r="S26" s="82" t="s">
        <v>894</v>
      </c>
      <c r="T26" s="82" t="s">
        <v>893</v>
      </c>
      <c r="U26" s="82" t="s">
        <v>892</v>
      </c>
      <c r="V26" s="82">
        <f t="shared" si="0"/>
        <v>140.93</v>
      </c>
      <c r="W26" s="83">
        <f t="shared" si="1"/>
        <v>139.63</v>
      </c>
    </row>
    <row r="27" spans="2:27" ht="56.25" customHeight="1">
      <c r="B27" s="175" t="s">
        <v>891</v>
      </c>
      <c r="C27" s="207"/>
      <c r="D27" s="207"/>
      <c r="E27" s="207"/>
      <c r="F27" s="207"/>
      <c r="G27" s="207"/>
      <c r="H27" s="207"/>
      <c r="I27" s="207"/>
      <c r="J27" s="207"/>
      <c r="K27" s="207"/>
      <c r="L27" s="207"/>
      <c r="M27" s="208" t="s">
        <v>785</v>
      </c>
      <c r="N27" s="208"/>
      <c r="O27" s="208" t="s">
        <v>48</v>
      </c>
      <c r="P27" s="208"/>
      <c r="Q27" s="208" t="s">
        <v>49</v>
      </c>
      <c r="R27" s="208"/>
      <c r="S27" s="82" t="s">
        <v>890</v>
      </c>
      <c r="T27" s="82" t="s">
        <v>889</v>
      </c>
      <c r="U27" s="82" t="s">
        <v>888</v>
      </c>
      <c r="V27" s="82">
        <f t="shared" si="0"/>
        <v>110.79</v>
      </c>
      <c r="W27" s="83">
        <f t="shared" si="1"/>
        <v>114.07</v>
      </c>
    </row>
    <row r="28" spans="2:27" ht="56.25" customHeight="1">
      <c r="B28" s="175" t="s">
        <v>887</v>
      </c>
      <c r="C28" s="207"/>
      <c r="D28" s="207"/>
      <c r="E28" s="207"/>
      <c r="F28" s="207"/>
      <c r="G28" s="207"/>
      <c r="H28" s="207"/>
      <c r="I28" s="207"/>
      <c r="J28" s="207"/>
      <c r="K28" s="207"/>
      <c r="L28" s="207"/>
      <c r="M28" s="208" t="s">
        <v>785</v>
      </c>
      <c r="N28" s="208"/>
      <c r="O28" s="208" t="s">
        <v>48</v>
      </c>
      <c r="P28" s="208"/>
      <c r="Q28" s="208" t="s">
        <v>49</v>
      </c>
      <c r="R28" s="208"/>
      <c r="S28" s="82" t="s">
        <v>708</v>
      </c>
      <c r="T28" s="82" t="s">
        <v>886</v>
      </c>
      <c r="U28" s="82" t="s">
        <v>885</v>
      </c>
      <c r="V28" s="82">
        <f t="shared" si="0"/>
        <v>140.71</v>
      </c>
      <c r="W28" s="83">
        <f t="shared" si="1"/>
        <v>137.33000000000001</v>
      </c>
    </row>
    <row r="29" spans="2:27" ht="56.25" customHeight="1">
      <c r="B29" s="175" t="s">
        <v>884</v>
      </c>
      <c r="C29" s="207"/>
      <c r="D29" s="207"/>
      <c r="E29" s="207"/>
      <c r="F29" s="207"/>
      <c r="G29" s="207"/>
      <c r="H29" s="207"/>
      <c r="I29" s="207"/>
      <c r="J29" s="207"/>
      <c r="K29" s="207"/>
      <c r="L29" s="207"/>
      <c r="M29" s="208" t="s">
        <v>785</v>
      </c>
      <c r="N29" s="208"/>
      <c r="O29" s="208" t="s">
        <v>48</v>
      </c>
      <c r="P29" s="208"/>
      <c r="Q29" s="208" t="s">
        <v>49</v>
      </c>
      <c r="R29" s="208"/>
      <c r="S29" s="82" t="s">
        <v>210</v>
      </c>
      <c r="T29" s="82" t="s">
        <v>883</v>
      </c>
      <c r="U29" s="82" t="s">
        <v>882</v>
      </c>
      <c r="V29" s="82">
        <f t="shared" si="0"/>
        <v>80.91</v>
      </c>
      <c r="W29" s="83">
        <f t="shared" si="1"/>
        <v>82.2</v>
      </c>
    </row>
    <row r="30" spans="2:27" ht="56.25" customHeight="1">
      <c r="B30" s="175" t="s">
        <v>881</v>
      </c>
      <c r="C30" s="207"/>
      <c r="D30" s="207"/>
      <c r="E30" s="207"/>
      <c r="F30" s="207"/>
      <c r="G30" s="207"/>
      <c r="H30" s="207"/>
      <c r="I30" s="207"/>
      <c r="J30" s="207"/>
      <c r="K30" s="207"/>
      <c r="L30" s="207"/>
      <c r="M30" s="208" t="s">
        <v>785</v>
      </c>
      <c r="N30" s="208"/>
      <c r="O30" s="208" t="s">
        <v>48</v>
      </c>
      <c r="P30" s="208"/>
      <c r="Q30" s="208" t="s">
        <v>49</v>
      </c>
      <c r="R30" s="208"/>
      <c r="S30" s="82" t="s">
        <v>134</v>
      </c>
      <c r="T30" s="82" t="s">
        <v>880</v>
      </c>
      <c r="U30" s="82" t="s">
        <v>58</v>
      </c>
      <c r="V30" s="82">
        <f t="shared" si="0"/>
        <v>0</v>
      </c>
      <c r="W30" s="83">
        <f t="shared" si="1"/>
        <v>0</v>
      </c>
    </row>
    <row r="31" spans="2:27" ht="56.25" customHeight="1">
      <c r="B31" s="175" t="s">
        <v>879</v>
      </c>
      <c r="C31" s="207"/>
      <c r="D31" s="207"/>
      <c r="E31" s="207"/>
      <c r="F31" s="207"/>
      <c r="G31" s="207"/>
      <c r="H31" s="207"/>
      <c r="I31" s="207"/>
      <c r="J31" s="207"/>
      <c r="K31" s="207"/>
      <c r="L31" s="207"/>
      <c r="M31" s="208" t="s">
        <v>785</v>
      </c>
      <c r="N31" s="208"/>
      <c r="O31" s="208" t="s">
        <v>48</v>
      </c>
      <c r="P31" s="208"/>
      <c r="Q31" s="208" t="s">
        <v>49</v>
      </c>
      <c r="R31" s="208"/>
      <c r="S31" s="82" t="s">
        <v>878</v>
      </c>
      <c r="T31" s="82" t="s">
        <v>877</v>
      </c>
      <c r="U31" s="82" t="s">
        <v>876</v>
      </c>
      <c r="V31" s="82">
        <f t="shared" si="0"/>
        <v>66.14</v>
      </c>
      <c r="W31" s="83">
        <f t="shared" si="1"/>
        <v>65.63</v>
      </c>
    </row>
    <row r="32" spans="2:27" ht="56.25" customHeight="1" thickBot="1">
      <c r="B32" s="175" t="s">
        <v>875</v>
      </c>
      <c r="C32" s="207"/>
      <c r="D32" s="207"/>
      <c r="E32" s="207"/>
      <c r="F32" s="207"/>
      <c r="G32" s="207"/>
      <c r="H32" s="207"/>
      <c r="I32" s="207"/>
      <c r="J32" s="207"/>
      <c r="K32" s="207"/>
      <c r="L32" s="207"/>
      <c r="M32" s="208" t="s">
        <v>657</v>
      </c>
      <c r="N32" s="208"/>
      <c r="O32" s="208" t="s">
        <v>48</v>
      </c>
      <c r="P32" s="208"/>
      <c r="Q32" s="208" t="s">
        <v>49</v>
      </c>
      <c r="R32" s="208"/>
      <c r="S32" s="82" t="s">
        <v>874</v>
      </c>
      <c r="T32" s="82" t="s">
        <v>797</v>
      </c>
      <c r="U32" s="82" t="s">
        <v>873</v>
      </c>
      <c r="V32" s="82">
        <f t="shared" si="0"/>
        <v>360</v>
      </c>
      <c r="W32" s="83">
        <f t="shared" si="1"/>
        <v>138.46</v>
      </c>
    </row>
    <row r="33" spans="2:25" ht="21.75" customHeight="1" thickTop="1" thickBot="1">
      <c r="B33" s="69" t="s">
        <v>61</v>
      </c>
      <c r="C33" s="58"/>
      <c r="D33" s="58"/>
      <c r="E33" s="58"/>
      <c r="F33" s="58"/>
      <c r="G33" s="58"/>
      <c r="H33" s="59"/>
      <c r="I33" s="59"/>
      <c r="J33" s="59"/>
      <c r="K33" s="59"/>
      <c r="L33" s="59"/>
      <c r="M33" s="59"/>
      <c r="N33" s="59"/>
      <c r="O33" s="59"/>
      <c r="P33" s="59"/>
      <c r="Q33" s="59"/>
      <c r="R33" s="59"/>
      <c r="S33" s="59"/>
      <c r="T33" s="59"/>
      <c r="U33" s="59"/>
      <c r="V33" s="59"/>
      <c r="W33" s="60"/>
      <c r="X33" s="62"/>
    </row>
    <row r="34" spans="2:25" ht="29.25" customHeight="1" thickTop="1" thickBot="1">
      <c r="B34" s="185" t="s">
        <v>2160</v>
      </c>
      <c r="C34" s="186"/>
      <c r="D34" s="186"/>
      <c r="E34" s="186"/>
      <c r="F34" s="186"/>
      <c r="G34" s="186"/>
      <c r="H34" s="186"/>
      <c r="I34" s="186"/>
      <c r="J34" s="186"/>
      <c r="K34" s="186"/>
      <c r="L34" s="186"/>
      <c r="M34" s="186"/>
      <c r="N34" s="186"/>
      <c r="O34" s="186"/>
      <c r="P34" s="186"/>
      <c r="Q34" s="187"/>
      <c r="R34" s="84" t="s">
        <v>41</v>
      </c>
      <c r="S34" s="162" t="s">
        <v>42</v>
      </c>
      <c r="T34" s="162"/>
      <c r="U34" s="85" t="s">
        <v>62</v>
      </c>
      <c r="V34" s="161" t="s">
        <v>63</v>
      </c>
      <c r="W34" s="163"/>
    </row>
    <row r="35" spans="2:25" ht="30.75" customHeight="1" thickBot="1">
      <c r="B35" s="188"/>
      <c r="C35" s="189"/>
      <c r="D35" s="189"/>
      <c r="E35" s="189"/>
      <c r="F35" s="189"/>
      <c r="G35" s="189"/>
      <c r="H35" s="189"/>
      <c r="I35" s="189"/>
      <c r="J35" s="189"/>
      <c r="K35" s="189"/>
      <c r="L35" s="189"/>
      <c r="M35" s="189"/>
      <c r="N35" s="189"/>
      <c r="O35" s="189"/>
      <c r="P35" s="189"/>
      <c r="Q35" s="190"/>
      <c r="R35" s="86" t="s">
        <v>64</v>
      </c>
      <c r="S35" s="86" t="s">
        <v>64</v>
      </c>
      <c r="T35" s="86" t="s">
        <v>48</v>
      </c>
      <c r="U35" s="86" t="s">
        <v>64</v>
      </c>
      <c r="V35" s="86" t="s">
        <v>65</v>
      </c>
      <c r="W35" s="87" t="s">
        <v>66</v>
      </c>
      <c r="Y35" s="62"/>
    </row>
    <row r="36" spans="2:25" ht="23.25" customHeight="1" thickBot="1">
      <c r="B36" s="191" t="s">
        <v>67</v>
      </c>
      <c r="C36" s="192"/>
      <c r="D36" s="192"/>
      <c r="E36" s="88" t="s">
        <v>871</v>
      </c>
      <c r="F36" s="88"/>
      <c r="G36" s="88"/>
      <c r="H36" s="89"/>
      <c r="I36" s="89"/>
      <c r="J36" s="89"/>
      <c r="K36" s="89"/>
      <c r="L36" s="89"/>
      <c r="M36" s="89"/>
      <c r="N36" s="89"/>
      <c r="O36" s="89"/>
      <c r="P36" s="90"/>
      <c r="Q36" s="90"/>
      <c r="R36" s="91" t="s">
        <v>872</v>
      </c>
      <c r="S36" s="91" t="s">
        <v>10</v>
      </c>
      <c r="T36" s="90"/>
      <c r="U36" s="91" t="s">
        <v>868</v>
      </c>
      <c r="V36" s="90"/>
      <c r="W36" s="92">
        <f t="shared" ref="W36:W45" si="2">+IF(ISERR(U36/R36*100),"N/A",ROUND(U36/R36*100,2))</f>
        <v>6.15</v>
      </c>
    </row>
    <row r="37" spans="2:25" ht="26.25" customHeight="1">
      <c r="B37" s="193" t="s">
        <v>70</v>
      </c>
      <c r="C37" s="194"/>
      <c r="D37" s="194"/>
      <c r="E37" s="93" t="s">
        <v>871</v>
      </c>
      <c r="F37" s="93"/>
      <c r="G37" s="93"/>
      <c r="H37" s="94"/>
      <c r="I37" s="94"/>
      <c r="J37" s="94"/>
      <c r="K37" s="94"/>
      <c r="L37" s="94"/>
      <c r="M37" s="94"/>
      <c r="N37" s="94"/>
      <c r="O37" s="94"/>
      <c r="P37" s="95"/>
      <c r="Q37" s="95"/>
      <c r="R37" s="96" t="s">
        <v>870</v>
      </c>
      <c r="S37" s="96" t="s">
        <v>869</v>
      </c>
      <c r="T37" s="96">
        <f>+IF(ISERR(S37/R37*100),"N/A",ROUND(S37/R37*100,2))</f>
        <v>47.23</v>
      </c>
      <c r="U37" s="96" t="s">
        <v>868</v>
      </c>
      <c r="V37" s="96">
        <f>+IF(ISERR(U37/S37*100),"N/A",ROUND(U37/S37*100,2))</f>
        <v>17.78</v>
      </c>
      <c r="W37" s="97">
        <f t="shared" si="2"/>
        <v>8.4</v>
      </c>
    </row>
    <row r="38" spans="2:25" ht="23.25" customHeight="1" thickBot="1">
      <c r="B38" s="191" t="s">
        <v>67</v>
      </c>
      <c r="C38" s="192"/>
      <c r="D38" s="192"/>
      <c r="E38" s="88" t="s">
        <v>867</v>
      </c>
      <c r="F38" s="88"/>
      <c r="G38" s="88"/>
      <c r="H38" s="89"/>
      <c r="I38" s="89"/>
      <c r="J38" s="89"/>
      <c r="K38" s="89"/>
      <c r="L38" s="89"/>
      <c r="M38" s="89"/>
      <c r="N38" s="89"/>
      <c r="O38" s="89"/>
      <c r="P38" s="90"/>
      <c r="Q38" s="90"/>
      <c r="R38" s="91" t="s">
        <v>866</v>
      </c>
      <c r="S38" s="91" t="s">
        <v>10</v>
      </c>
      <c r="T38" s="90"/>
      <c r="U38" s="91" t="s">
        <v>864</v>
      </c>
      <c r="V38" s="90"/>
      <c r="W38" s="92">
        <f t="shared" si="2"/>
        <v>74.290000000000006</v>
      </c>
    </row>
    <row r="39" spans="2:25" ht="26.25" customHeight="1">
      <c r="B39" s="193" t="s">
        <v>70</v>
      </c>
      <c r="C39" s="194"/>
      <c r="D39" s="194"/>
      <c r="E39" s="93" t="s">
        <v>867</v>
      </c>
      <c r="F39" s="93"/>
      <c r="G39" s="93"/>
      <c r="H39" s="94"/>
      <c r="I39" s="94"/>
      <c r="J39" s="94"/>
      <c r="K39" s="94"/>
      <c r="L39" s="94"/>
      <c r="M39" s="94"/>
      <c r="N39" s="94"/>
      <c r="O39" s="94"/>
      <c r="P39" s="95"/>
      <c r="Q39" s="95"/>
      <c r="R39" s="96" t="s">
        <v>866</v>
      </c>
      <c r="S39" s="96" t="s">
        <v>865</v>
      </c>
      <c r="T39" s="96">
        <f>+IF(ISERR(S39/R39*100),"N/A",ROUND(S39/R39*100,2))</f>
        <v>82.14</v>
      </c>
      <c r="U39" s="96" t="s">
        <v>864</v>
      </c>
      <c r="V39" s="96">
        <f>+IF(ISERR(U39/S39*100),"N/A",ROUND(U39/S39*100,2))</f>
        <v>90.43</v>
      </c>
      <c r="W39" s="97">
        <f t="shared" si="2"/>
        <v>74.290000000000006</v>
      </c>
    </row>
    <row r="40" spans="2:25" ht="23.25" customHeight="1" thickBot="1">
      <c r="B40" s="191" t="s">
        <v>67</v>
      </c>
      <c r="C40" s="192"/>
      <c r="D40" s="192"/>
      <c r="E40" s="88" t="s">
        <v>644</v>
      </c>
      <c r="F40" s="88"/>
      <c r="G40" s="88"/>
      <c r="H40" s="89"/>
      <c r="I40" s="89"/>
      <c r="J40" s="89"/>
      <c r="K40" s="89"/>
      <c r="L40" s="89"/>
      <c r="M40" s="89"/>
      <c r="N40" s="89"/>
      <c r="O40" s="89"/>
      <c r="P40" s="90"/>
      <c r="Q40" s="90"/>
      <c r="R40" s="91" t="s">
        <v>486</v>
      </c>
      <c r="S40" s="91" t="s">
        <v>10</v>
      </c>
      <c r="T40" s="90"/>
      <c r="U40" s="91" t="s">
        <v>861</v>
      </c>
      <c r="V40" s="90"/>
      <c r="W40" s="92">
        <f t="shared" si="2"/>
        <v>23</v>
      </c>
    </row>
    <row r="41" spans="2:25" ht="26.25" customHeight="1">
      <c r="B41" s="193" t="s">
        <v>70</v>
      </c>
      <c r="C41" s="194"/>
      <c r="D41" s="194"/>
      <c r="E41" s="93" t="s">
        <v>644</v>
      </c>
      <c r="F41" s="93"/>
      <c r="G41" s="93"/>
      <c r="H41" s="94"/>
      <c r="I41" s="94"/>
      <c r="J41" s="94"/>
      <c r="K41" s="94"/>
      <c r="L41" s="94"/>
      <c r="M41" s="94"/>
      <c r="N41" s="94"/>
      <c r="O41" s="94"/>
      <c r="P41" s="95"/>
      <c r="Q41" s="95"/>
      <c r="R41" s="96" t="s">
        <v>863</v>
      </c>
      <c r="S41" s="96" t="s">
        <v>862</v>
      </c>
      <c r="T41" s="96">
        <f>+IF(ISERR(S41/R41*100),"N/A",ROUND(S41/R41*100,2))</f>
        <v>48.45</v>
      </c>
      <c r="U41" s="96" t="s">
        <v>861</v>
      </c>
      <c r="V41" s="96">
        <f>+IF(ISERR(U41/S41*100),"N/A",ROUND(U41/S41*100,2))</f>
        <v>97.87</v>
      </c>
      <c r="W41" s="97">
        <f t="shared" si="2"/>
        <v>47.42</v>
      </c>
    </row>
    <row r="42" spans="2:25" ht="23.25" customHeight="1" thickBot="1">
      <c r="B42" s="191" t="s">
        <v>67</v>
      </c>
      <c r="C42" s="192"/>
      <c r="D42" s="192"/>
      <c r="E42" s="88" t="s">
        <v>741</v>
      </c>
      <c r="F42" s="88"/>
      <c r="G42" s="88"/>
      <c r="H42" s="89"/>
      <c r="I42" s="89"/>
      <c r="J42" s="89"/>
      <c r="K42" s="89"/>
      <c r="L42" s="89"/>
      <c r="M42" s="89"/>
      <c r="N42" s="89"/>
      <c r="O42" s="89"/>
      <c r="P42" s="90"/>
      <c r="Q42" s="90"/>
      <c r="R42" s="91" t="s">
        <v>860</v>
      </c>
      <c r="S42" s="91" t="s">
        <v>10</v>
      </c>
      <c r="T42" s="90"/>
      <c r="U42" s="91" t="s">
        <v>858</v>
      </c>
      <c r="V42" s="90"/>
      <c r="W42" s="92">
        <f t="shared" si="2"/>
        <v>50.85</v>
      </c>
    </row>
    <row r="43" spans="2:25" ht="26.25" customHeight="1">
      <c r="B43" s="193" t="s">
        <v>70</v>
      </c>
      <c r="C43" s="194"/>
      <c r="D43" s="194"/>
      <c r="E43" s="93" t="s">
        <v>741</v>
      </c>
      <c r="F43" s="93"/>
      <c r="G43" s="93"/>
      <c r="H43" s="94"/>
      <c r="I43" s="94"/>
      <c r="J43" s="94"/>
      <c r="K43" s="94"/>
      <c r="L43" s="94"/>
      <c r="M43" s="94"/>
      <c r="N43" s="94"/>
      <c r="O43" s="94"/>
      <c r="P43" s="95"/>
      <c r="Q43" s="95"/>
      <c r="R43" s="96" t="s">
        <v>859</v>
      </c>
      <c r="S43" s="96" t="s">
        <v>858</v>
      </c>
      <c r="T43" s="96">
        <f>+IF(ISERR(S43/R43*100),"N/A",ROUND(S43/R43*100,2))</f>
        <v>99.34</v>
      </c>
      <c r="U43" s="96" t="s">
        <v>858</v>
      </c>
      <c r="V43" s="96">
        <f>+IF(ISERR(U43/S43*100),"N/A",ROUND(U43/S43*100,2))</f>
        <v>100</v>
      </c>
      <c r="W43" s="97">
        <f t="shared" si="2"/>
        <v>99.34</v>
      </c>
    </row>
    <row r="44" spans="2:25" ht="23.25" customHeight="1" thickBot="1">
      <c r="B44" s="191" t="s">
        <v>67</v>
      </c>
      <c r="C44" s="192"/>
      <c r="D44" s="192"/>
      <c r="E44" s="88" t="s">
        <v>634</v>
      </c>
      <c r="F44" s="88"/>
      <c r="G44" s="88"/>
      <c r="H44" s="89"/>
      <c r="I44" s="89"/>
      <c r="J44" s="89"/>
      <c r="K44" s="89"/>
      <c r="L44" s="89"/>
      <c r="M44" s="89"/>
      <c r="N44" s="89"/>
      <c r="O44" s="89"/>
      <c r="P44" s="90"/>
      <c r="Q44" s="90"/>
      <c r="R44" s="91" t="s">
        <v>857</v>
      </c>
      <c r="S44" s="91" t="s">
        <v>10</v>
      </c>
      <c r="T44" s="90"/>
      <c r="U44" s="91" t="s">
        <v>854</v>
      </c>
      <c r="V44" s="90"/>
      <c r="W44" s="92">
        <f t="shared" si="2"/>
        <v>7.17</v>
      </c>
    </row>
    <row r="45" spans="2:25" ht="26.25" customHeight="1" thickBot="1">
      <c r="B45" s="193" t="s">
        <v>70</v>
      </c>
      <c r="C45" s="194"/>
      <c r="D45" s="194"/>
      <c r="E45" s="93" t="s">
        <v>634</v>
      </c>
      <c r="F45" s="93"/>
      <c r="G45" s="93"/>
      <c r="H45" s="94"/>
      <c r="I45" s="94"/>
      <c r="J45" s="94"/>
      <c r="K45" s="94"/>
      <c r="L45" s="94"/>
      <c r="M45" s="94"/>
      <c r="N45" s="94"/>
      <c r="O45" s="94"/>
      <c r="P45" s="95"/>
      <c r="Q45" s="95"/>
      <c r="R45" s="96" t="s">
        <v>856</v>
      </c>
      <c r="S45" s="96" t="s">
        <v>855</v>
      </c>
      <c r="T45" s="96">
        <f>+IF(ISERR(S45/R45*100),"N/A",ROUND(S45/R45*100,2))</f>
        <v>86.38</v>
      </c>
      <c r="U45" s="96" t="s">
        <v>854</v>
      </c>
      <c r="V45" s="96">
        <f>+IF(ISERR(U45/S45*100),"N/A",ROUND(U45/S45*100,2))</f>
        <v>7.88</v>
      </c>
      <c r="W45" s="97">
        <f t="shared" si="2"/>
        <v>6.81</v>
      </c>
    </row>
    <row r="46" spans="2:25" ht="22.5" customHeight="1" thickTop="1" thickBot="1">
      <c r="B46" s="69" t="s">
        <v>72</v>
      </c>
      <c r="C46" s="58"/>
      <c r="D46" s="58"/>
      <c r="E46" s="58"/>
      <c r="F46" s="58"/>
      <c r="G46" s="58"/>
      <c r="H46" s="59"/>
      <c r="I46" s="59"/>
      <c r="J46" s="59"/>
      <c r="K46" s="59"/>
      <c r="L46" s="59"/>
      <c r="M46" s="59"/>
      <c r="N46" s="59"/>
      <c r="O46" s="59"/>
      <c r="P46" s="59"/>
      <c r="Q46" s="59"/>
      <c r="R46" s="59"/>
      <c r="S46" s="59"/>
      <c r="T46" s="59"/>
      <c r="U46" s="59"/>
      <c r="V46" s="59"/>
      <c r="W46" s="60"/>
    </row>
    <row r="47" spans="2:25" ht="101.25" customHeight="1" thickTop="1">
      <c r="B47" s="198" t="s">
        <v>2458</v>
      </c>
      <c r="C47" s="199"/>
      <c r="D47" s="199"/>
      <c r="E47" s="199"/>
      <c r="F47" s="199"/>
      <c r="G47" s="199"/>
      <c r="H47" s="199"/>
      <c r="I47" s="199"/>
      <c r="J47" s="199"/>
      <c r="K47" s="199"/>
      <c r="L47" s="199"/>
      <c r="M47" s="199"/>
      <c r="N47" s="199"/>
      <c r="O47" s="199"/>
      <c r="P47" s="199"/>
      <c r="Q47" s="199"/>
      <c r="R47" s="199"/>
      <c r="S47" s="199"/>
      <c r="T47" s="199"/>
      <c r="U47" s="199"/>
      <c r="V47" s="199"/>
      <c r="W47" s="200"/>
    </row>
    <row r="48" spans="2:25" ht="288.75" customHeight="1" thickBot="1">
      <c r="B48" s="201"/>
      <c r="C48" s="202"/>
      <c r="D48" s="202"/>
      <c r="E48" s="202"/>
      <c r="F48" s="202"/>
      <c r="G48" s="202"/>
      <c r="H48" s="202"/>
      <c r="I48" s="202"/>
      <c r="J48" s="202"/>
      <c r="K48" s="202"/>
      <c r="L48" s="202"/>
      <c r="M48" s="202"/>
      <c r="N48" s="202"/>
      <c r="O48" s="202"/>
      <c r="P48" s="202"/>
      <c r="Q48" s="202"/>
      <c r="R48" s="202"/>
      <c r="S48" s="202"/>
      <c r="T48" s="202"/>
      <c r="U48" s="202"/>
      <c r="V48" s="202"/>
      <c r="W48" s="203"/>
    </row>
    <row r="49" spans="2:23" ht="37.5" customHeight="1" thickTop="1">
      <c r="B49" s="198" t="s">
        <v>2459</v>
      </c>
      <c r="C49" s="199"/>
      <c r="D49" s="199"/>
      <c r="E49" s="199"/>
      <c r="F49" s="199"/>
      <c r="G49" s="199"/>
      <c r="H49" s="199"/>
      <c r="I49" s="199"/>
      <c r="J49" s="199"/>
      <c r="K49" s="199"/>
      <c r="L49" s="199"/>
      <c r="M49" s="199"/>
      <c r="N49" s="199"/>
      <c r="O49" s="199"/>
      <c r="P49" s="199"/>
      <c r="Q49" s="199"/>
      <c r="R49" s="199"/>
      <c r="S49" s="199"/>
      <c r="T49" s="199"/>
      <c r="U49" s="199"/>
      <c r="V49" s="199"/>
      <c r="W49" s="200"/>
    </row>
    <row r="50" spans="2:23" ht="294" customHeight="1" thickBot="1">
      <c r="B50" s="201"/>
      <c r="C50" s="202"/>
      <c r="D50" s="202"/>
      <c r="E50" s="202"/>
      <c r="F50" s="202"/>
      <c r="G50" s="202"/>
      <c r="H50" s="202"/>
      <c r="I50" s="202"/>
      <c r="J50" s="202"/>
      <c r="K50" s="202"/>
      <c r="L50" s="202"/>
      <c r="M50" s="202"/>
      <c r="N50" s="202"/>
      <c r="O50" s="202"/>
      <c r="P50" s="202"/>
      <c r="Q50" s="202"/>
      <c r="R50" s="202"/>
      <c r="S50" s="202"/>
      <c r="T50" s="202"/>
      <c r="U50" s="202"/>
      <c r="V50" s="202"/>
      <c r="W50" s="203"/>
    </row>
    <row r="51" spans="2:23" ht="37.5" customHeight="1" thickTop="1">
      <c r="B51" s="198" t="s">
        <v>2460</v>
      </c>
      <c r="C51" s="199"/>
      <c r="D51" s="199"/>
      <c r="E51" s="199"/>
      <c r="F51" s="199"/>
      <c r="G51" s="199"/>
      <c r="H51" s="199"/>
      <c r="I51" s="199"/>
      <c r="J51" s="199"/>
      <c r="K51" s="199"/>
      <c r="L51" s="199"/>
      <c r="M51" s="199"/>
      <c r="N51" s="199"/>
      <c r="O51" s="199"/>
      <c r="P51" s="199"/>
      <c r="Q51" s="199"/>
      <c r="R51" s="199"/>
      <c r="S51" s="199"/>
      <c r="T51" s="199"/>
      <c r="U51" s="199"/>
      <c r="V51" s="199"/>
      <c r="W51" s="200"/>
    </row>
    <row r="52" spans="2:23" ht="283.5" customHeight="1" thickBot="1">
      <c r="B52" s="204"/>
      <c r="C52" s="205"/>
      <c r="D52" s="205"/>
      <c r="E52" s="205"/>
      <c r="F52" s="205"/>
      <c r="G52" s="205"/>
      <c r="H52" s="205"/>
      <c r="I52" s="205"/>
      <c r="J52" s="205"/>
      <c r="K52" s="205"/>
      <c r="L52" s="205"/>
      <c r="M52" s="205"/>
      <c r="N52" s="205"/>
      <c r="O52" s="205"/>
      <c r="P52" s="205"/>
      <c r="Q52" s="205"/>
      <c r="R52" s="205"/>
      <c r="S52" s="205"/>
      <c r="T52" s="205"/>
      <c r="U52" s="205"/>
      <c r="V52" s="205"/>
      <c r="W52" s="206"/>
    </row>
  </sheetData>
  <mergeCells count="10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51:W52"/>
    <mergeCell ref="B41:D41"/>
    <mergeCell ref="B42:D42"/>
    <mergeCell ref="B43:D43"/>
    <mergeCell ref="B44:D44"/>
    <mergeCell ref="B45:D45"/>
    <mergeCell ref="B47:W48"/>
    <mergeCell ref="B34:Q35"/>
    <mergeCell ref="S34:T34"/>
    <mergeCell ref="V34:W34"/>
    <mergeCell ref="B36:D36"/>
    <mergeCell ref="B37:D37"/>
    <mergeCell ref="B38:D38"/>
    <mergeCell ref="B39:D39"/>
    <mergeCell ref="B40:D40"/>
    <mergeCell ref="B49:W50"/>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2" man="1"/>
    <brk id="48" min="1"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684</v>
      </c>
      <c r="D4" s="213" t="s">
        <v>683</v>
      </c>
      <c r="E4" s="213"/>
      <c r="F4" s="213"/>
      <c r="G4" s="213"/>
      <c r="H4" s="214"/>
      <c r="J4" s="215" t="s">
        <v>6</v>
      </c>
      <c r="K4" s="213"/>
      <c r="L4" s="71" t="s">
        <v>931</v>
      </c>
      <c r="M4" s="216" t="s">
        <v>930</v>
      </c>
      <c r="N4" s="216"/>
      <c r="O4" s="216"/>
      <c r="P4" s="216"/>
      <c r="Q4" s="217"/>
      <c r="R4" s="72"/>
      <c r="S4" s="218" t="s">
        <v>2256</v>
      </c>
      <c r="T4" s="219"/>
      <c r="U4" s="219"/>
      <c r="V4" s="210" t="s">
        <v>929</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844</v>
      </c>
      <c r="D6" s="209" t="s">
        <v>850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928</v>
      </c>
      <c r="K8" s="77" t="s">
        <v>18</v>
      </c>
      <c r="L8" s="77" t="s">
        <v>927</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08" customHeight="1" thickTop="1" thickBot="1">
      <c r="B10" s="78" t="s">
        <v>21</v>
      </c>
      <c r="C10" s="210" t="s">
        <v>926</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846</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925</v>
      </c>
      <c r="C21" s="207"/>
      <c r="D21" s="207"/>
      <c r="E21" s="207"/>
      <c r="F21" s="207"/>
      <c r="G21" s="207"/>
      <c r="H21" s="207"/>
      <c r="I21" s="207"/>
      <c r="J21" s="207"/>
      <c r="K21" s="207"/>
      <c r="L21" s="207"/>
      <c r="M21" s="208" t="s">
        <v>844</v>
      </c>
      <c r="N21" s="208"/>
      <c r="O21" s="208" t="s">
        <v>48</v>
      </c>
      <c r="P21" s="208"/>
      <c r="Q21" s="208" t="s">
        <v>49</v>
      </c>
      <c r="R21" s="208"/>
      <c r="S21" s="82" t="s">
        <v>354</v>
      </c>
      <c r="T21" s="82" t="s">
        <v>924</v>
      </c>
      <c r="U21" s="82" t="s">
        <v>923</v>
      </c>
      <c r="V21" s="82">
        <f>+IF(ISERR(U21/T21*100),"N/A",ROUND(U21/T21*100,2))</f>
        <v>199.1</v>
      </c>
      <c r="W21" s="83">
        <f>+IF(ISERR(U21/S21*100),"N/A",ROUND(U21/S21*100,2))</f>
        <v>149.72</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842</v>
      </c>
      <c r="F25" s="88"/>
      <c r="G25" s="88"/>
      <c r="H25" s="89"/>
      <c r="I25" s="89"/>
      <c r="J25" s="89"/>
      <c r="K25" s="89"/>
      <c r="L25" s="89"/>
      <c r="M25" s="89"/>
      <c r="N25" s="89"/>
      <c r="O25" s="89"/>
      <c r="P25" s="90"/>
      <c r="Q25" s="90"/>
      <c r="R25" s="91" t="s">
        <v>922</v>
      </c>
      <c r="S25" s="91" t="s">
        <v>10</v>
      </c>
      <c r="T25" s="90"/>
      <c r="U25" s="91" t="s">
        <v>627</v>
      </c>
      <c r="V25" s="90"/>
      <c r="W25" s="92">
        <f>+IF(ISERR(U25/R25*100),"N/A",ROUND(U25/R25*100,2))</f>
        <v>3.51</v>
      </c>
    </row>
    <row r="26" spans="2:27" ht="26.25" customHeight="1" thickBot="1">
      <c r="B26" s="193" t="s">
        <v>70</v>
      </c>
      <c r="C26" s="194"/>
      <c r="D26" s="194"/>
      <c r="E26" s="93" t="s">
        <v>842</v>
      </c>
      <c r="F26" s="93"/>
      <c r="G26" s="93"/>
      <c r="H26" s="94"/>
      <c r="I26" s="94"/>
      <c r="J26" s="94"/>
      <c r="K26" s="94"/>
      <c r="L26" s="94"/>
      <c r="M26" s="94"/>
      <c r="N26" s="94"/>
      <c r="O26" s="94"/>
      <c r="P26" s="95"/>
      <c r="Q26" s="95"/>
      <c r="R26" s="96" t="s">
        <v>922</v>
      </c>
      <c r="S26" s="96" t="s">
        <v>921</v>
      </c>
      <c r="T26" s="96">
        <f>+IF(ISERR(S26/R26*100),"N/A",ROUND(S26/R26*100,2))</f>
        <v>63.22</v>
      </c>
      <c r="U26" s="96" t="s">
        <v>627</v>
      </c>
      <c r="V26" s="96">
        <f>+IF(ISERR(U26/S26*100),"N/A",ROUND(U26/S26*100,2))</f>
        <v>5.56</v>
      </c>
      <c r="W26" s="97">
        <f>+IF(ISERR(U26/R26*100),"N/A",ROUND(U26/R26*100,2))</f>
        <v>3.51</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2455</v>
      </c>
      <c r="C28" s="199"/>
      <c r="D28" s="199"/>
      <c r="E28" s="199"/>
      <c r="F28" s="199"/>
      <c r="G28" s="199"/>
      <c r="H28" s="199"/>
      <c r="I28" s="199"/>
      <c r="J28" s="199"/>
      <c r="K28" s="199"/>
      <c r="L28" s="199"/>
      <c r="M28" s="199"/>
      <c r="N28" s="199"/>
      <c r="O28" s="199"/>
      <c r="P28" s="199"/>
      <c r="Q28" s="199"/>
      <c r="R28" s="199"/>
      <c r="S28" s="199"/>
      <c r="T28" s="199"/>
      <c r="U28" s="199"/>
      <c r="V28" s="199"/>
      <c r="W28" s="200"/>
    </row>
    <row r="29" spans="2:27" ht="76.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2456</v>
      </c>
      <c r="C30" s="199"/>
      <c r="D30" s="199"/>
      <c r="E30" s="199"/>
      <c r="F30" s="199"/>
      <c r="G30" s="199"/>
      <c r="H30" s="199"/>
      <c r="I30" s="199"/>
      <c r="J30" s="199"/>
      <c r="K30" s="199"/>
      <c r="L30" s="199"/>
      <c r="M30" s="199"/>
      <c r="N30" s="199"/>
      <c r="O30" s="199"/>
      <c r="P30" s="199"/>
      <c r="Q30" s="199"/>
      <c r="R30" s="199"/>
      <c r="S30" s="199"/>
      <c r="T30" s="199"/>
      <c r="U30" s="199"/>
      <c r="V30" s="199"/>
      <c r="W30" s="200"/>
    </row>
    <row r="31" spans="2:27" ht="47.2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2457</v>
      </c>
      <c r="C32" s="199"/>
      <c r="D32" s="199"/>
      <c r="E32" s="199"/>
      <c r="F32" s="199"/>
      <c r="G32" s="199"/>
      <c r="H32" s="199"/>
      <c r="I32" s="199"/>
      <c r="J32" s="199"/>
      <c r="K32" s="199"/>
      <c r="L32" s="199"/>
      <c r="M32" s="199"/>
      <c r="N32" s="199"/>
      <c r="O32" s="199"/>
      <c r="P32" s="199"/>
      <c r="Q32" s="199"/>
      <c r="R32" s="199"/>
      <c r="S32" s="199"/>
      <c r="T32" s="199"/>
      <c r="U32" s="199"/>
      <c r="V32" s="199"/>
      <c r="W32" s="200"/>
    </row>
    <row r="33" spans="2:23" ht="42"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indexed="53"/>
    <pageSetUpPr fitToPage="1"/>
  </sheetPr>
  <dimension ref="A1:AA100"/>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684</v>
      </c>
      <c r="D4" s="213" t="s">
        <v>683</v>
      </c>
      <c r="E4" s="213"/>
      <c r="F4" s="213"/>
      <c r="G4" s="213"/>
      <c r="H4" s="214"/>
      <c r="J4" s="215" t="s">
        <v>6</v>
      </c>
      <c r="K4" s="213"/>
      <c r="L4" s="71" t="s">
        <v>1100</v>
      </c>
      <c r="M4" s="216" t="s">
        <v>1099</v>
      </c>
      <c r="N4" s="216"/>
      <c r="O4" s="216"/>
      <c r="P4" s="216"/>
      <c r="Q4" s="217"/>
      <c r="R4" s="72"/>
      <c r="S4" s="218" t="s">
        <v>2256</v>
      </c>
      <c r="T4" s="219"/>
      <c r="U4" s="219"/>
      <c r="V4" s="210" t="s">
        <v>1098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963</v>
      </c>
      <c r="D6" s="209" t="s">
        <v>1097</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1044</v>
      </c>
      <c r="D7" s="212" t="s">
        <v>1096</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1040</v>
      </c>
      <c r="D8" s="212" t="s">
        <v>1095</v>
      </c>
      <c r="E8" s="212"/>
      <c r="F8" s="212"/>
      <c r="G8" s="212"/>
      <c r="H8" s="212"/>
      <c r="J8" s="77" t="s">
        <v>1094</v>
      </c>
      <c r="K8" s="77" t="s">
        <v>1093</v>
      </c>
      <c r="L8" s="77" t="s">
        <v>1092</v>
      </c>
      <c r="M8" s="77" t="s">
        <v>1091</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409.5" customHeight="1" thickTop="1" thickBot="1">
      <c r="B10" s="78" t="s">
        <v>21</v>
      </c>
      <c r="C10" s="222" t="s">
        <v>1090</v>
      </c>
      <c r="D10" s="222"/>
      <c r="E10" s="222"/>
      <c r="F10" s="222"/>
      <c r="G10" s="222"/>
      <c r="H10" s="222"/>
      <c r="I10" s="222"/>
      <c r="J10" s="222"/>
      <c r="K10" s="222"/>
      <c r="L10" s="222"/>
      <c r="M10" s="222"/>
      <c r="N10" s="222"/>
      <c r="O10" s="222"/>
      <c r="P10" s="222"/>
      <c r="Q10" s="222"/>
      <c r="R10" s="222"/>
      <c r="S10" s="222"/>
      <c r="T10" s="222"/>
      <c r="U10" s="222"/>
      <c r="V10" s="222"/>
      <c r="W10" s="223"/>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1089</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1088</v>
      </c>
      <c r="C21" s="207"/>
      <c r="D21" s="207"/>
      <c r="E21" s="207"/>
      <c r="F21" s="207"/>
      <c r="G21" s="207"/>
      <c r="H21" s="207"/>
      <c r="I21" s="207"/>
      <c r="J21" s="207"/>
      <c r="K21" s="207"/>
      <c r="L21" s="207"/>
      <c r="M21" s="208" t="s">
        <v>1044</v>
      </c>
      <c r="N21" s="208"/>
      <c r="O21" s="208" t="s">
        <v>48</v>
      </c>
      <c r="P21" s="208"/>
      <c r="Q21" s="208" t="s">
        <v>49</v>
      </c>
      <c r="R21" s="208"/>
      <c r="S21" s="82" t="s">
        <v>1087</v>
      </c>
      <c r="T21" s="82" t="s">
        <v>709</v>
      </c>
      <c r="U21" s="82" t="s">
        <v>1086</v>
      </c>
      <c r="V21" s="82">
        <f t="shared" ref="V21:V52" si="0">+IF(ISERR(U21/T21*100),"N/A",ROUND(U21/T21*100,2))</f>
        <v>97.11</v>
      </c>
      <c r="W21" s="83">
        <f t="shared" ref="W21:W52" si="1">+IF(ISERR(U21/S21*100),"N/A",ROUND(U21/S21*100,2))</f>
        <v>95.84</v>
      </c>
    </row>
    <row r="22" spans="2:27" ht="56.25" customHeight="1">
      <c r="B22" s="175" t="s">
        <v>1085</v>
      </c>
      <c r="C22" s="207"/>
      <c r="D22" s="207"/>
      <c r="E22" s="207"/>
      <c r="F22" s="207"/>
      <c r="G22" s="207"/>
      <c r="H22" s="207"/>
      <c r="I22" s="207"/>
      <c r="J22" s="207"/>
      <c r="K22" s="207"/>
      <c r="L22" s="207"/>
      <c r="M22" s="208" t="s">
        <v>1044</v>
      </c>
      <c r="N22" s="208"/>
      <c r="O22" s="208" t="s">
        <v>48</v>
      </c>
      <c r="P22" s="208"/>
      <c r="Q22" s="208" t="s">
        <v>49</v>
      </c>
      <c r="R22" s="208"/>
      <c r="S22" s="82" t="s">
        <v>310</v>
      </c>
      <c r="T22" s="82" t="s">
        <v>310</v>
      </c>
      <c r="U22" s="82" t="s">
        <v>992</v>
      </c>
      <c r="V22" s="82">
        <f t="shared" si="0"/>
        <v>84.67</v>
      </c>
      <c r="W22" s="83">
        <f t="shared" si="1"/>
        <v>84.67</v>
      </c>
    </row>
    <row r="23" spans="2:27" ht="56.25" customHeight="1">
      <c r="B23" s="175" t="s">
        <v>1084</v>
      </c>
      <c r="C23" s="207"/>
      <c r="D23" s="207"/>
      <c r="E23" s="207"/>
      <c r="F23" s="207"/>
      <c r="G23" s="207"/>
      <c r="H23" s="207"/>
      <c r="I23" s="207"/>
      <c r="J23" s="207"/>
      <c r="K23" s="207"/>
      <c r="L23" s="207"/>
      <c r="M23" s="208" t="s">
        <v>1044</v>
      </c>
      <c r="N23" s="208"/>
      <c r="O23" s="208" t="s">
        <v>48</v>
      </c>
      <c r="P23" s="208"/>
      <c r="Q23" s="208" t="s">
        <v>49</v>
      </c>
      <c r="R23" s="208"/>
      <c r="S23" s="82" t="s">
        <v>1083</v>
      </c>
      <c r="T23" s="82" t="s">
        <v>1083</v>
      </c>
      <c r="U23" s="82" t="s">
        <v>1076</v>
      </c>
      <c r="V23" s="82">
        <f t="shared" si="0"/>
        <v>74.61</v>
      </c>
      <c r="W23" s="83">
        <f t="shared" si="1"/>
        <v>74.61</v>
      </c>
    </row>
    <row r="24" spans="2:27" ht="56.25" customHeight="1">
      <c r="B24" s="175" t="s">
        <v>1082</v>
      </c>
      <c r="C24" s="207"/>
      <c r="D24" s="207"/>
      <c r="E24" s="207"/>
      <c r="F24" s="207"/>
      <c r="G24" s="207"/>
      <c r="H24" s="207"/>
      <c r="I24" s="207"/>
      <c r="J24" s="207"/>
      <c r="K24" s="207"/>
      <c r="L24" s="207"/>
      <c r="M24" s="208" t="s">
        <v>1044</v>
      </c>
      <c r="N24" s="208"/>
      <c r="O24" s="208" t="s">
        <v>48</v>
      </c>
      <c r="P24" s="208"/>
      <c r="Q24" s="208" t="s">
        <v>49</v>
      </c>
      <c r="R24" s="208"/>
      <c r="S24" s="82" t="s">
        <v>1081</v>
      </c>
      <c r="T24" s="82" t="s">
        <v>1080</v>
      </c>
      <c r="U24" s="82" t="s">
        <v>1079</v>
      </c>
      <c r="V24" s="82">
        <f t="shared" si="0"/>
        <v>125.57</v>
      </c>
      <c r="W24" s="83">
        <f t="shared" si="1"/>
        <v>100.45</v>
      </c>
    </row>
    <row r="25" spans="2:27" ht="56.25" customHeight="1">
      <c r="B25" s="175" t="s">
        <v>1078</v>
      </c>
      <c r="C25" s="207"/>
      <c r="D25" s="207"/>
      <c r="E25" s="207"/>
      <c r="F25" s="207"/>
      <c r="G25" s="207"/>
      <c r="H25" s="207"/>
      <c r="I25" s="207"/>
      <c r="J25" s="207"/>
      <c r="K25" s="207"/>
      <c r="L25" s="207"/>
      <c r="M25" s="208" t="s">
        <v>1044</v>
      </c>
      <c r="N25" s="208"/>
      <c r="O25" s="208" t="s">
        <v>48</v>
      </c>
      <c r="P25" s="208"/>
      <c r="Q25" s="208" t="s">
        <v>49</v>
      </c>
      <c r="R25" s="208"/>
      <c r="S25" s="82" t="s">
        <v>320</v>
      </c>
      <c r="T25" s="82" t="s">
        <v>1077</v>
      </c>
      <c r="U25" s="82" t="s">
        <v>1076</v>
      </c>
      <c r="V25" s="82">
        <f t="shared" si="0"/>
        <v>97.95</v>
      </c>
      <c r="W25" s="83">
        <f t="shared" si="1"/>
        <v>73.459999999999994</v>
      </c>
    </row>
    <row r="26" spans="2:27" ht="56.25" customHeight="1">
      <c r="B26" s="175" t="s">
        <v>1075</v>
      </c>
      <c r="C26" s="207"/>
      <c r="D26" s="207"/>
      <c r="E26" s="207"/>
      <c r="F26" s="207"/>
      <c r="G26" s="207"/>
      <c r="H26" s="207"/>
      <c r="I26" s="207"/>
      <c r="J26" s="207"/>
      <c r="K26" s="207"/>
      <c r="L26" s="207"/>
      <c r="M26" s="208" t="s">
        <v>1044</v>
      </c>
      <c r="N26" s="208"/>
      <c r="O26" s="208" t="s">
        <v>48</v>
      </c>
      <c r="P26" s="208"/>
      <c r="Q26" s="208" t="s">
        <v>66</v>
      </c>
      <c r="R26" s="208"/>
      <c r="S26" s="82" t="s">
        <v>50</v>
      </c>
      <c r="T26" s="82" t="s">
        <v>83</v>
      </c>
      <c r="U26" s="82" t="s">
        <v>83</v>
      </c>
      <c r="V26" s="82" t="str">
        <f t="shared" si="0"/>
        <v>N/A</v>
      </c>
      <c r="W26" s="83" t="str">
        <f t="shared" si="1"/>
        <v>N/A</v>
      </c>
    </row>
    <row r="27" spans="2:27" ht="56.25" customHeight="1">
      <c r="B27" s="175" t="s">
        <v>1074</v>
      </c>
      <c r="C27" s="207"/>
      <c r="D27" s="207"/>
      <c r="E27" s="207"/>
      <c r="F27" s="207"/>
      <c r="G27" s="207"/>
      <c r="H27" s="207"/>
      <c r="I27" s="207"/>
      <c r="J27" s="207"/>
      <c r="K27" s="207"/>
      <c r="L27" s="207"/>
      <c r="M27" s="208" t="s">
        <v>1044</v>
      </c>
      <c r="N27" s="208"/>
      <c r="O27" s="208" t="s">
        <v>48</v>
      </c>
      <c r="P27" s="208"/>
      <c r="Q27" s="208" t="s">
        <v>49</v>
      </c>
      <c r="R27" s="208"/>
      <c r="S27" s="82" t="s">
        <v>1073</v>
      </c>
      <c r="T27" s="82" t="s">
        <v>1072</v>
      </c>
      <c r="U27" s="82" t="s">
        <v>1071</v>
      </c>
      <c r="V27" s="82">
        <f t="shared" si="0"/>
        <v>51.22</v>
      </c>
      <c r="W27" s="83">
        <f t="shared" si="1"/>
        <v>38.43</v>
      </c>
    </row>
    <row r="28" spans="2:27" ht="56.25" customHeight="1">
      <c r="B28" s="175" t="s">
        <v>1070</v>
      </c>
      <c r="C28" s="207"/>
      <c r="D28" s="207"/>
      <c r="E28" s="207"/>
      <c r="F28" s="207"/>
      <c r="G28" s="207"/>
      <c r="H28" s="207"/>
      <c r="I28" s="207"/>
      <c r="J28" s="207"/>
      <c r="K28" s="207"/>
      <c r="L28" s="207"/>
      <c r="M28" s="208" t="s">
        <v>1044</v>
      </c>
      <c r="N28" s="208"/>
      <c r="O28" s="208" t="s">
        <v>48</v>
      </c>
      <c r="P28" s="208"/>
      <c r="Q28" s="208" t="s">
        <v>49</v>
      </c>
      <c r="R28" s="208"/>
      <c r="S28" s="82" t="s">
        <v>1069</v>
      </c>
      <c r="T28" s="82" t="s">
        <v>1068</v>
      </c>
      <c r="U28" s="82" t="s">
        <v>1067</v>
      </c>
      <c r="V28" s="82">
        <f t="shared" si="0"/>
        <v>69.94</v>
      </c>
      <c r="W28" s="83">
        <f t="shared" si="1"/>
        <v>65.02</v>
      </c>
    </row>
    <row r="29" spans="2:27" ht="56.25" customHeight="1">
      <c r="B29" s="175" t="s">
        <v>1066</v>
      </c>
      <c r="C29" s="207"/>
      <c r="D29" s="207"/>
      <c r="E29" s="207"/>
      <c r="F29" s="207"/>
      <c r="G29" s="207"/>
      <c r="H29" s="207"/>
      <c r="I29" s="207"/>
      <c r="J29" s="207"/>
      <c r="K29" s="207"/>
      <c r="L29" s="207"/>
      <c r="M29" s="208" t="s">
        <v>1044</v>
      </c>
      <c r="N29" s="208"/>
      <c r="O29" s="208" t="s">
        <v>48</v>
      </c>
      <c r="P29" s="208"/>
      <c r="Q29" s="208" t="s">
        <v>49</v>
      </c>
      <c r="R29" s="208"/>
      <c r="S29" s="82" t="s">
        <v>1065</v>
      </c>
      <c r="T29" s="82" t="s">
        <v>1064</v>
      </c>
      <c r="U29" s="82" t="s">
        <v>178</v>
      </c>
      <c r="V29" s="82">
        <f t="shared" si="0"/>
        <v>113.17</v>
      </c>
      <c r="W29" s="83">
        <f t="shared" si="1"/>
        <v>101.84</v>
      </c>
    </row>
    <row r="30" spans="2:27" ht="56.25" customHeight="1">
      <c r="B30" s="175" t="s">
        <v>1063</v>
      </c>
      <c r="C30" s="207"/>
      <c r="D30" s="207"/>
      <c r="E30" s="207"/>
      <c r="F30" s="207"/>
      <c r="G30" s="207"/>
      <c r="H30" s="207"/>
      <c r="I30" s="207"/>
      <c r="J30" s="207"/>
      <c r="K30" s="207"/>
      <c r="L30" s="207"/>
      <c r="M30" s="208" t="s">
        <v>1044</v>
      </c>
      <c r="N30" s="208"/>
      <c r="O30" s="208" t="s">
        <v>48</v>
      </c>
      <c r="P30" s="208"/>
      <c r="Q30" s="208" t="s">
        <v>49</v>
      </c>
      <c r="R30" s="208"/>
      <c r="S30" s="82" t="s">
        <v>393</v>
      </c>
      <c r="T30" s="82" t="s">
        <v>1062</v>
      </c>
      <c r="U30" s="82" t="s">
        <v>1061</v>
      </c>
      <c r="V30" s="82">
        <f t="shared" si="0"/>
        <v>90.05</v>
      </c>
      <c r="W30" s="83">
        <f t="shared" si="1"/>
        <v>86</v>
      </c>
    </row>
    <row r="31" spans="2:27" ht="56.25" customHeight="1">
      <c r="B31" s="175" t="s">
        <v>1060</v>
      </c>
      <c r="C31" s="207"/>
      <c r="D31" s="207"/>
      <c r="E31" s="207"/>
      <c r="F31" s="207"/>
      <c r="G31" s="207"/>
      <c r="H31" s="207"/>
      <c r="I31" s="207"/>
      <c r="J31" s="207"/>
      <c r="K31" s="207"/>
      <c r="L31" s="207"/>
      <c r="M31" s="208" t="s">
        <v>1044</v>
      </c>
      <c r="N31" s="208"/>
      <c r="O31" s="208" t="s">
        <v>48</v>
      </c>
      <c r="P31" s="208"/>
      <c r="Q31" s="208" t="s">
        <v>84</v>
      </c>
      <c r="R31" s="208"/>
      <c r="S31" s="82" t="s">
        <v>50</v>
      </c>
      <c r="T31" s="82" t="s">
        <v>83</v>
      </c>
      <c r="U31" s="82" t="s">
        <v>83</v>
      </c>
      <c r="V31" s="82" t="str">
        <f t="shared" si="0"/>
        <v>N/A</v>
      </c>
      <c r="W31" s="83" t="str">
        <f t="shared" si="1"/>
        <v>N/A</v>
      </c>
    </row>
    <row r="32" spans="2:27" ht="56.25" customHeight="1">
      <c r="B32" s="175" t="s">
        <v>1059</v>
      </c>
      <c r="C32" s="207"/>
      <c r="D32" s="207"/>
      <c r="E32" s="207"/>
      <c r="F32" s="207"/>
      <c r="G32" s="207"/>
      <c r="H32" s="207"/>
      <c r="I32" s="207"/>
      <c r="J32" s="207"/>
      <c r="K32" s="207"/>
      <c r="L32" s="207"/>
      <c r="M32" s="208" t="s">
        <v>1044</v>
      </c>
      <c r="N32" s="208"/>
      <c r="O32" s="208" t="s">
        <v>48</v>
      </c>
      <c r="P32" s="208"/>
      <c r="Q32" s="208" t="s">
        <v>49</v>
      </c>
      <c r="R32" s="208"/>
      <c r="S32" s="82" t="s">
        <v>50</v>
      </c>
      <c r="T32" s="82" t="s">
        <v>1058</v>
      </c>
      <c r="U32" s="82" t="s">
        <v>1057</v>
      </c>
      <c r="V32" s="82">
        <f t="shared" si="0"/>
        <v>313.73</v>
      </c>
      <c r="W32" s="83">
        <f t="shared" si="1"/>
        <v>156.93</v>
      </c>
    </row>
    <row r="33" spans="2:23" ht="56.25" customHeight="1">
      <c r="B33" s="175" t="s">
        <v>1056</v>
      </c>
      <c r="C33" s="207"/>
      <c r="D33" s="207"/>
      <c r="E33" s="207"/>
      <c r="F33" s="207"/>
      <c r="G33" s="207"/>
      <c r="H33" s="207"/>
      <c r="I33" s="207"/>
      <c r="J33" s="207"/>
      <c r="K33" s="207"/>
      <c r="L33" s="207"/>
      <c r="M33" s="208" t="s">
        <v>1044</v>
      </c>
      <c r="N33" s="208"/>
      <c r="O33" s="208" t="s">
        <v>48</v>
      </c>
      <c r="P33" s="208"/>
      <c r="Q33" s="208" t="s">
        <v>84</v>
      </c>
      <c r="R33" s="208"/>
      <c r="S33" s="82" t="s">
        <v>50</v>
      </c>
      <c r="T33" s="82" t="s">
        <v>83</v>
      </c>
      <c r="U33" s="82" t="s">
        <v>83</v>
      </c>
      <c r="V33" s="82" t="str">
        <f t="shared" si="0"/>
        <v>N/A</v>
      </c>
      <c r="W33" s="83" t="str">
        <f t="shared" si="1"/>
        <v>N/A</v>
      </c>
    </row>
    <row r="34" spans="2:23" ht="56.25" customHeight="1">
      <c r="B34" s="175" t="s">
        <v>1055</v>
      </c>
      <c r="C34" s="207"/>
      <c r="D34" s="207"/>
      <c r="E34" s="207"/>
      <c r="F34" s="207"/>
      <c r="G34" s="207"/>
      <c r="H34" s="207"/>
      <c r="I34" s="207"/>
      <c r="J34" s="207"/>
      <c r="K34" s="207"/>
      <c r="L34" s="207"/>
      <c r="M34" s="208" t="s">
        <v>1044</v>
      </c>
      <c r="N34" s="208"/>
      <c r="O34" s="208" t="s">
        <v>48</v>
      </c>
      <c r="P34" s="208"/>
      <c r="Q34" s="208" t="s">
        <v>66</v>
      </c>
      <c r="R34" s="208"/>
      <c r="S34" s="82" t="s">
        <v>50</v>
      </c>
      <c r="T34" s="82" t="s">
        <v>83</v>
      </c>
      <c r="U34" s="82" t="s">
        <v>83</v>
      </c>
      <c r="V34" s="82" t="str">
        <f t="shared" si="0"/>
        <v>N/A</v>
      </c>
      <c r="W34" s="83" t="str">
        <f t="shared" si="1"/>
        <v>N/A</v>
      </c>
    </row>
    <row r="35" spans="2:23" ht="56.25" customHeight="1">
      <c r="B35" s="175" t="s">
        <v>1054</v>
      </c>
      <c r="C35" s="207"/>
      <c r="D35" s="207"/>
      <c r="E35" s="207"/>
      <c r="F35" s="207"/>
      <c r="G35" s="207"/>
      <c r="H35" s="207"/>
      <c r="I35" s="207"/>
      <c r="J35" s="207"/>
      <c r="K35" s="207"/>
      <c r="L35" s="207"/>
      <c r="M35" s="208" t="s">
        <v>1044</v>
      </c>
      <c r="N35" s="208"/>
      <c r="O35" s="208" t="s">
        <v>48</v>
      </c>
      <c r="P35" s="208"/>
      <c r="Q35" s="208" t="s">
        <v>66</v>
      </c>
      <c r="R35" s="208"/>
      <c r="S35" s="82" t="s">
        <v>50</v>
      </c>
      <c r="T35" s="82" t="s">
        <v>83</v>
      </c>
      <c r="U35" s="82" t="s">
        <v>83</v>
      </c>
      <c r="V35" s="82" t="str">
        <f t="shared" si="0"/>
        <v>N/A</v>
      </c>
      <c r="W35" s="83" t="str">
        <f t="shared" si="1"/>
        <v>N/A</v>
      </c>
    </row>
    <row r="36" spans="2:23" ht="56.25" customHeight="1">
      <c r="B36" s="175" t="s">
        <v>1053</v>
      </c>
      <c r="C36" s="207"/>
      <c r="D36" s="207"/>
      <c r="E36" s="207"/>
      <c r="F36" s="207"/>
      <c r="G36" s="207"/>
      <c r="H36" s="207"/>
      <c r="I36" s="207"/>
      <c r="J36" s="207"/>
      <c r="K36" s="207"/>
      <c r="L36" s="207"/>
      <c r="M36" s="208" t="s">
        <v>1044</v>
      </c>
      <c r="N36" s="208"/>
      <c r="O36" s="208" t="s">
        <v>48</v>
      </c>
      <c r="P36" s="208"/>
      <c r="Q36" s="208" t="s">
        <v>49</v>
      </c>
      <c r="R36" s="208"/>
      <c r="S36" s="82" t="s">
        <v>1052</v>
      </c>
      <c r="T36" s="82" t="s">
        <v>1051</v>
      </c>
      <c r="U36" s="82" t="s">
        <v>1050</v>
      </c>
      <c r="V36" s="82">
        <f t="shared" si="0"/>
        <v>108.1</v>
      </c>
      <c r="W36" s="83">
        <f t="shared" si="1"/>
        <v>97.29</v>
      </c>
    </row>
    <row r="37" spans="2:23" ht="56.25" customHeight="1">
      <c r="B37" s="175" t="s">
        <v>1049</v>
      </c>
      <c r="C37" s="207"/>
      <c r="D37" s="207"/>
      <c r="E37" s="207"/>
      <c r="F37" s="207"/>
      <c r="G37" s="207"/>
      <c r="H37" s="207"/>
      <c r="I37" s="207"/>
      <c r="J37" s="207"/>
      <c r="K37" s="207"/>
      <c r="L37" s="207"/>
      <c r="M37" s="208" t="s">
        <v>1044</v>
      </c>
      <c r="N37" s="208"/>
      <c r="O37" s="208" t="s">
        <v>48</v>
      </c>
      <c r="P37" s="208"/>
      <c r="Q37" s="208" t="s">
        <v>49</v>
      </c>
      <c r="R37" s="208"/>
      <c r="S37" s="82" t="s">
        <v>1048</v>
      </c>
      <c r="T37" s="82" t="s">
        <v>1047</v>
      </c>
      <c r="U37" s="82" t="s">
        <v>1046</v>
      </c>
      <c r="V37" s="82">
        <f t="shared" si="0"/>
        <v>97.74</v>
      </c>
      <c r="W37" s="83">
        <f t="shared" si="1"/>
        <v>96.78</v>
      </c>
    </row>
    <row r="38" spans="2:23" ht="56.25" customHeight="1">
      <c r="B38" s="175" t="s">
        <v>1045</v>
      </c>
      <c r="C38" s="207"/>
      <c r="D38" s="207"/>
      <c r="E38" s="207"/>
      <c r="F38" s="207"/>
      <c r="G38" s="207"/>
      <c r="H38" s="207"/>
      <c r="I38" s="207"/>
      <c r="J38" s="207"/>
      <c r="K38" s="207"/>
      <c r="L38" s="207"/>
      <c r="M38" s="208" t="s">
        <v>1044</v>
      </c>
      <c r="N38" s="208"/>
      <c r="O38" s="208" t="s">
        <v>1043</v>
      </c>
      <c r="P38" s="208"/>
      <c r="Q38" s="208" t="s">
        <v>49</v>
      </c>
      <c r="R38" s="208"/>
      <c r="S38" s="82" t="s">
        <v>753</v>
      </c>
      <c r="T38" s="82" t="s">
        <v>734</v>
      </c>
      <c r="U38" s="82" t="s">
        <v>1042</v>
      </c>
      <c r="V38" s="82">
        <f t="shared" si="0"/>
        <v>169.77</v>
      </c>
      <c r="W38" s="83">
        <f t="shared" si="1"/>
        <v>110.61</v>
      </c>
    </row>
    <row r="39" spans="2:23" ht="56.25" customHeight="1">
      <c r="B39" s="175" t="s">
        <v>1041</v>
      </c>
      <c r="C39" s="207"/>
      <c r="D39" s="207"/>
      <c r="E39" s="207"/>
      <c r="F39" s="207"/>
      <c r="G39" s="207"/>
      <c r="H39" s="207"/>
      <c r="I39" s="207"/>
      <c r="J39" s="207"/>
      <c r="K39" s="207"/>
      <c r="L39" s="207"/>
      <c r="M39" s="208" t="s">
        <v>1040</v>
      </c>
      <c r="N39" s="208"/>
      <c r="O39" s="208" t="s">
        <v>48</v>
      </c>
      <c r="P39" s="208"/>
      <c r="Q39" s="208" t="s">
        <v>49</v>
      </c>
      <c r="R39" s="208"/>
      <c r="S39" s="82" t="s">
        <v>50</v>
      </c>
      <c r="T39" s="82" t="s">
        <v>51</v>
      </c>
      <c r="U39" s="82" t="s">
        <v>51</v>
      </c>
      <c r="V39" s="82">
        <f t="shared" si="0"/>
        <v>100</v>
      </c>
      <c r="W39" s="83">
        <f t="shared" si="1"/>
        <v>75</v>
      </c>
    </row>
    <row r="40" spans="2:23" ht="56.25" customHeight="1">
      <c r="B40" s="175" t="s">
        <v>1039</v>
      </c>
      <c r="C40" s="207"/>
      <c r="D40" s="207"/>
      <c r="E40" s="207"/>
      <c r="F40" s="207"/>
      <c r="G40" s="207"/>
      <c r="H40" s="207"/>
      <c r="I40" s="207"/>
      <c r="J40" s="207"/>
      <c r="K40" s="207"/>
      <c r="L40" s="207"/>
      <c r="M40" s="208" t="s">
        <v>665</v>
      </c>
      <c r="N40" s="208"/>
      <c r="O40" s="208" t="s">
        <v>48</v>
      </c>
      <c r="P40" s="208"/>
      <c r="Q40" s="208" t="s">
        <v>49</v>
      </c>
      <c r="R40" s="208"/>
      <c r="S40" s="82" t="s">
        <v>50</v>
      </c>
      <c r="T40" s="82" t="s">
        <v>1038</v>
      </c>
      <c r="U40" s="82" t="s">
        <v>1037</v>
      </c>
      <c r="V40" s="82">
        <f t="shared" si="0"/>
        <v>96.21</v>
      </c>
      <c r="W40" s="83">
        <f t="shared" si="1"/>
        <v>91.5</v>
      </c>
    </row>
    <row r="41" spans="2:23" ht="56.25" customHeight="1">
      <c r="B41" s="175" t="s">
        <v>1036</v>
      </c>
      <c r="C41" s="207"/>
      <c r="D41" s="207"/>
      <c r="E41" s="207"/>
      <c r="F41" s="207"/>
      <c r="G41" s="207"/>
      <c r="H41" s="207"/>
      <c r="I41" s="207"/>
      <c r="J41" s="207"/>
      <c r="K41" s="207"/>
      <c r="L41" s="207"/>
      <c r="M41" s="208" t="s">
        <v>665</v>
      </c>
      <c r="N41" s="208"/>
      <c r="O41" s="208" t="s">
        <v>48</v>
      </c>
      <c r="P41" s="208"/>
      <c r="Q41" s="208" t="s">
        <v>49</v>
      </c>
      <c r="R41" s="208"/>
      <c r="S41" s="82" t="s">
        <v>50</v>
      </c>
      <c r="T41" s="82" t="s">
        <v>1035</v>
      </c>
      <c r="U41" s="82" t="s">
        <v>1034</v>
      </c>
      <c r="V41" s="82">
        <f t="shared" si="0"/>
        <v>130.61000000000001</v>
      </c>
      <c r="W41" s="83">
        <f t="shared" si="1"/>
        <v>102.4</v>
      </c>
    </row>
    <row r="42" spans="2:23" ht="56.25" customHeight="1">
      <c r="B42" s="175" t="s">
        <v>1033</v>
      </c>
      <c r="C42" s="207"/>
      <c r="D42" s="207"/>
      <c r="E42" s="207"/>
      <c r="F42" s="207"/>
      <c r="G42" s="207"/>
      <c r="H42" s="207"/>
      <c r="I42" s="207"/>
      <c r="J42" s="207"/>
      <c r="K42" s="207"/>
      <c r="L42" s="207"/>
      <c r="M42" s="208" t="s">
        <v>665</v>
      </c>
      <c r="N42" s="208"/>
      <c r="O42" s="208" t="s">
        <v>48</v>
      </c>
      <c r="P42" s="208"/>
      <c r="Q42" s="208" t="s">
        <v>49</v>
      </c>
      <c r="R42" s="208"/>
      <c r="S42" s="82" t="s">
        <v>50</v>
      </c>
      <c r="T42" s="82" t="s">
        <v>50</v>
      </c>
      <c r="U42" s="82" t="s">
        <v>1032</v>
      </c>
      <c r="V42" s="82">
        <f t="shared" si="0"/>
        <v>88.4</v>
      </c>
      <c r="W42" s="83">
        <f t="shared" si="1"/>
        <v>88.4</v>
      </c>
    </row>
    <row r="43" spans="2:23" ht="56.25" customHeight="1">
      <c r="B43" s="175" t="s">
        <v>1031</v>
      </c>
      <c r="C43" s="207"/>
      <c r="D43" s="207"/>
      <c r="E43" s="207"/>
      <c r="F43" s="207"/>
      <c r="G43" s="207"/>
      <c r="H43" s="207"/>
      <c r="I43" s="207"/>
      <c r="J43" s="207"/>
      <c r="K43" s="207"/>
      <c r="L43" s="207"/>
      <c r="M43" s="208" t="s">
        <v>665</v>
      </c>
      <c r="N43" s="208"/>
      <c r="O43" s="208" t="s">
        <v>48</v>
      </c>
      <c r="P43" s="208"/>
      <c r="Q43" s="208" t="s">
        <v>49</v>
      </c>
      <c r="R43" s="208"/>
      <c r="S43" s="82" t="s">
        <v>50</v>
      </c>
      <c r="T43" s="82" t="s">
        <v>50</v>
      </c>
      <c r="U43" s="82" t="s">
        <v>1030</v>
      </c>
      <c r="V43" s="82">
        <f t="shared" si="0"/>
        <v>93.7</v>
      </c>
      <c r="W43" s="83">
        <f t="shared" si="1"/>
        <v>93.7</v>
      </c>
    </row>
    <row r="44" spans="2:23" ht="56.25" customHeight="1">
      <c r="B44" s="175" t="s">
        <v>1029</v>
      </c>
      <c r="C44" s="207"/>
      <c r="D44" s="207"/>
      <c r="E44" s="207"/>
      <c r="F44" s="207"/>
      <c r="G44" s="207"/>
      <c r="H44" s="207"/>
      <c r="I44" s="207"/>
      <c r="J44" s="207"/>
      <c r="K44" s="207"/>
      <c r="L44" s="207"/>
      <c r="M44" s="208" t="s">
        <v>665</v>
      </c>
      <c r="N44" s="208"/>
      <c r="O44" s="208" t="s">
        <v>48</v>
      </c>
      <c r="P44" s="208"/>
      <c r="Q44" s="208" t="s">
        <v>49</v>
      </c>
      <c r="R44" s="208"/>
      <c r="S44" s="82" t="s">
        <v>50</v>
      </c>
      <c r="T44" s="82" t="s">
        <v>50</v>
      </c>
      <c r="U44" s="82" t="s">
        <v>1007</v>
      </c>
      <c r="V44" s="82">
        <f t="shared" si="0"/>
        <v>233</v>
      </c>
      <c r="W44" s="83">
        <f t="shared" si="1"/>
        <v>233</v>
      </c>
    </row>
    <row r="45" spans="2:23" ht="56.25" customHeight="1">
      <c r="B45" s="175" t="s">
        <v>1028</v>
      </c>
      <c r="C45" s="207"/>
      <c r="D45" s="207"/>
      <c r="E45" s="207"/>
      <c r="F45" s="207"/>
      <c r="G45" s="207"/>
      <c r="H45" s="207"/>
      <c r="I45" s="207"/>
      <c r="J45" s="207"/>
      <c r="K45" s="207"/>
      <c r="L45" s="207"/>
      <c r="M45" s="208" t="s">
        <v>665</v>
      </c>
      <c r="N45" s="208"/>
      <c r="O45" s="208" t="s">
        <v>48</v>
      </c>
      <c r="P45" s="208"/>
      <c r="Q45" s="208" t="s">
        <v>49</v>
      </c>
      <c r="R45" s="208"/>
      <c r="S45" s="82" t="s">
        <v>1027</v>
      </c>
      <c r="T45" s="82" t="s">
        <v>1026</v>
      </c>
      <c r="U45" s="82" t="s">
        <v>1025</v>
      </c>
      <c r="V45" s="82">
        <f t="shared" si="0"/>
        <v>103.01</v>
      </c>
      <c r="W45" s="83">
        <f t="shared" si="1"/>
        <v>103.9</v>
      </c>
    </row>
    <row r="46" spans="2:23" ht="56.25" customHeight="1">
      <c r="B46" s="175" t="s">
        <v>1024</v>
      </c>
      <c r="C46" s="207"/>
      <c r="D46" s="207"/>
      <c r="E46" s="207"/>
      <c r="F46" s="207"/>
      <c r="G46" s="207"/>
      <c r="H46" s="207"/>
      <c r="I46" s="207"/>
      <c r="J46" s="207"/>
      <c r="K46" s="207"/>
      <c r="L46" s="207"/>
      <c r="M46" s="208" t="s">
        <v>665</v>
      </c>
      <c r="N46" s="208"/>
      <c r="O46" s="208" t="s">
        <v>48</v>
      </c>
      <c r="P46" s="208"/>
      <c r="Q46" s="208" t="s">
        <v>49</v>
      </c>
      <c r="R46" s="208"/>
      <c r="S46" s="82" t="s">
        <v>1023</v>
      </c>
      <c r="T46" s="82" t="s">
        <v>1022</v>
      </c>
      <c r="U46" s="82" t="s">
        <v>1021</v>
      </c>
      <c r="V46" s="82">
        <f t="shared" si="0"/>
        <v>101.75</v>
      </c>
      <c r="W46" s="83">
        <f t="shared" si="1"/>
        <v>67.930000000000007</v>
      </c>
    </row>
    <row r="47" spans="2:23" ht="56.25" customHeight="1">
      <c r="B47" s="175" t="s">
        <v>1020</v>
      </c>
      <c r="C47" s="207"/>
      <c r="D47" s="207"/>
      <c r="E47" s="207"/>
      <c r="F47" s="207"/>
      <c r="G47" s="207"/>
      <c r="H47" s="207"/>
      <c r="I47" s="207"/>
      <c r="J47" s="207"/>
      <c r="K47" s="207"/>
      <c r="L47" s="207"/>
      <c r="M47" s="208" t="s">
        <v>665</v>
      </c>
      <c r="N47" s="208"/>
      <c r="O47" s="208" t="s">
        <v>48</v>
      </c>
      <c r="P47" s="208"/>
      <c r="Q47" s="208" t="s">
        <v>49</v>
      </c>
      <c r="R47" s="208"/>
      <c r="S47" s="82" t="s">
        <v>660</v>
      </c>
      <c r="T47" s="82" t="s">
        <v>981</v>
      </c>
      <c r="U47" s="82" t="s">
        <v>1019</v>
      </c>
      <c r="V47" s="82">
        <f t="shared" si="0"/>
        <v>101.08</v>
      </c>
      <c r="W47" s="83">
        <f t="shared" si="1"/>
        <v>103.57</v>
      </c>
    </row>
    <row r="48" spans="2:23" ht="56.25" customHeight="1">
      <c r="B48" s="175" t="s">
        <v>1018</v>
      </c>
      <c r="C48" s="207"/>
      <c r="D48" s="207"/>
      <c r="E48" s="207"/>
      <c r="F48" s="207"/>
      <c r="G48" s="207"/>
      <c r="H48" s="207"/>
      <c r="I48" s="207"/>
      <c r="J48" s="207"/>
      <c r="K48" s="207"/>
      <c r="L48" s="207"/>
      <c r="M48" s="208" t="s">
        <v>665</v>
      </c>
      <c r="N48" s="208"/>
      <c r="O48" s="208" t="s">
        <v>48</v>
      </c>
      <c r="P48" s="208"/>
      <c r="Q48" s="208" t="s">
        <v>49</v>
      </c>
      <c r="R48" s="208"/>
      <c r="S48" s="82" t="s">
        <v>393</v>
      </c>
      <c r="T48" s="82" t="s">
        <v>393</v>
      </c>
      <c r="U48" s="82" t="s">
        <v>1017</v>
      </c>
      <c r="V48" s="82">
        <f t="shared" si="0"/>
        <v>109.38</v>
      </c>
      <c r="W48" s="83">
        <f t="shared" si="1"/>
        <v>109.38</v>
      </c>
    </row>
    <row r="49" spans="2:23" ht="56.25" customHeight="1">
      <c r="B49" s="175" t="s">
        <v>1016</v>
      </c>
      <c r="C49" s="207"/>
      <c r="D49" s="207"/>
      <c r="E49" s="207"/>
      <c r="F49" s="207"/>
      <c r="G49" s="207"/>
      <c r="H49" s="207"/>
      <c r="I49" s="207"/>
      <c r="J49" s="207"/>
      <c r="K49" s="207"/>
      <c r="L49" s="207"/>
      <c r="M49" s="208" t="s">
        <v>665</v>
      </c>
      <c r="N49" s="208"/>
      <c r="O49" s="208" t="s">
        <v>48</v>
      </c>
      <c r="P49" s="208"/>
      <c r="Q49" s="208" t="s">
        <v>49</v>
      </c>
      <c r="R49" s="208"/>
      <c r="S49" s="82" t="s">
        <v>50</v>
      </c>
      <c r="T49" s="82" t="s">
        <v>1015</v>
      </c>
      <c r="U49" s="82" t="s">
        <v>1014</v>
      </c>
      <c r="V49" s="82">
        <f t="shared" si="0"/>
        <v>94.7</v>
      </c>
      <c r="W49" s="83">
        <f t="shared" si="1"/>
        <v>82.2</v>
      </c>
    </row>
    <row r="50" spans="2:23" ht="56.25" customHeight="1">
      <c r="B50" s="175" t="s">
        <v>1013</v>
      </c>
      <c r="C50" s="207"/>
      <c r="D50" s="207"/>
      <c r="E50" s="207"/>
      <c r="F50" s="207"/>
      <c r="G50" s="207"/>
      <c r="H50" s="207"/>
      <c r="I50" s="207"/>
      <c r="J50" s="207"/>
      <c r="K50" s="207"/>
      <c r="L50" s="207"/>
      <c r="M50" s="208" t="s">
        <v>665</v>
      </c>
      <c r="N50" s="208"/>
      <c r="O50" s="208" t="s">
        <v>48</v>
      </c>
      <c r="P50" s="208"/>
      <c r="Q50" s="208" t="s">
        <v>49</v>
      </c>
      <c r="R50" s="208"/>
      <c r="S50" s="82" t="s">
        <v>50</v>
      </c>
      <c r="T50" s="82" t="s">
        <v>51</v>
      </c>
      <c r="U50" s="82" t="s">
        <v>1012</v>
      </c>
      <c r="V50" s="82">
        <f t="shared" si="0"/>
        <v>158.93</v>
      </c>
      <c r="W50" s="83">
        <f t="shared" si="1"/>
        <v>119.2</v>
      </c>
    </row>
    <row r="51" spans="2:23" ht="56.25" customHeight="1">
      <c r="B51" s="175" t="s">
        <v>1011</v>
      </c>
      <c r="C51" s="207"/>
      <c r="D51" s="207"/>
      <c r="E51" s="207"/>
      <c r="F51" s="207"/>
      <c r="G51" s="207"/>
      <c r="H51" s="207"/>
      <c r="I51" s="207"/>
      <c r="J51" s="207"/>
      <c r="K51" s="207"/>
      <c r="L51" s="207"/>
      <c r="M51" s="208" t="s">
        <v>665</v>
      </c>
      <c r="N51" s="208"/>
      <c r="O51" s="208" t="s">
        <v>48</v>
      </c>
      <c r="P51" s="208"/>
      <c r="Q51" s="208" t="s">
        <v>49</v>
      </c>
      <c r="R51" s="208"/>
      <c r="S51" s="82" t="s">
        <v>50</v>
      </c>
      <c r="T51" s="82" t="s">
        <v>1010</v>
      </c>
      <c r="U51" s="82" t="s">
        <v>1009</v>
      </c>
      <c r="V51" s="82">
        <f t="shared" si="0"/>
        <v>86.46</v>
      </c>
      <c r="W51" s="83">
        <f t="shared" si="1"/>
        <v>76.599999999999994</v>
      </c>
    </row>
    <row r="52" spans="2:23" ht="56.25" customHeight="1">
      <c r="B52" s="175" t="s">
        <v>1008</v>
      </c>
      <c r="C52" s="207"/>
      <c r="D52" s="207"/>
      <c r="E52" s="207"/>
      <c r="F52" s="207"/>
      <c r="G52" s="207"/>
      <c r="H52" s="207"/>
      <c r="I52" s="207"/>
      <c r="J52" s="207"/>
      <c r="K52" s="207"/>
      <c r="L52" s="207"/>
      <c r="M52" s="208" t="s">
        <v>665</v>
      </c>
      <c r="N52" s="208"/>
      <c r="O52" s="208" t="s">
        <v>48</v>
      </c>
      <c r="P52" s="208"/>
      <c r="Q52" s="208" t="s">
        <v>49</v>
      </c>
      <c r="R52" s="208"/>
      <c r="S52" s="82" t="s">
        <v>50</v>
      </c>
      <c r="T52" s="82" t="s">
        <v>50</v>
      </c>
      <c r="U52" s="82" t="s">
        <v>1007</v>
      </c>
      <c r="V52" s="82">
        <f t="shared" si="0"/>
        <v>233</v>
      </c>
      <c r="W52" s="83">
        <f t="shared" si="1"/>
        <v>233</v>
      </c>
    </row>
    <row r="53" spans="2:23" ht="56.25" customHeight="1">
      <c r="B53" s="175" t="s">
        <v>1006</v>
      </c>
      <c r="C53" s="207"/>
      <c r="D53" s="207"/>
      <c r="E53" s="207"/>
      <c r="F53" s="207"/>
      <c r="G53" s="207"/>
      <c r="H53" s="207"/>
      <c r="I53" s="207"/>
      <c r="J53" s="207"/>
      <c r="K53" s="207"/>
      <c r="L53" s="207"/>
      <c r="M53" s="208" t="s">
        <v>665</v>
      </c>
      <c r="N53" s="208"/>
      <c r="O53" s="208" t="s">
        <v>48</v>
      </c>
      <c r="P53" s="208"/>
      <c r="Q53" s="208" t="s">
        <v>49</v>
      </c>
      <c r="R53" s="208"/>
      <c r="S53" s="82" t="s">
        <v>50</v>
      </c>
      <c r="T53" s="82" t="s">
        <v>50</v>
      </c>
      <c r="U53" s="82" t="s">
        <v>1005</v>
      </c>
      <c r="V53" s="82">
        <f t="shared" ref="V53:V76" si="2">+IF(ISERR(U53/T53*100),"N/A",ROUND(U53/T53*100,2))</f>
        <v>112.5</v>
      </c>
      <c r="W53" s="83">
        <f t="shared" ref="W53:W76" si="3">+IF(ISERR(U53/S53*100),"N/A",ROUND(U53/S53*100,2))</f>
        <v>112.5</v>
      </c>
    </row>
    <row r="54" spans="2:23" ht="56.25" customHeight="1">
      <c r="B54" s="175" t="s">
        <v>1004</v>
      </c>
      <c r="C54" s="207"/>
      <c r="D54" s="207"/>
      <c r="E54" s="207"/>
      <c r="F54" s="207"/>
      <c r="G54" s="207"/>
      <c r="H54" s="207"/>
      <c r="I54" s="207"/>
      <c r="J54" s="207"/>
      <c r="K54" s="207"/>
      <c r="L54" s="207"/>
      <c r="M54" s="208" t="s">
        <v>665</v>
      </c>
      <c r="N54" s="208"/>
      <c r="O54" s="208" t="s">
        <v>48</v>
      </c>
      <c r="P54" s="208"/>
      <c r="Q54" s="208" t="s">
        <v>49</v>
      </c>
      <c r="R54" s="208"/>
      <c r="S54" s="82" t="s">
        <v>50</v>
      </c>
      <c r="T54" s="82" t="s">
        <v>130</v>
      </c>
      <c r="U54" s="82" t="s">
        <v>255</v>
      </c>
      <c r="V54" s="82">
        <f t="shared" si="2"/>
        <v>90.91</v>
      </c>
      <c r="W54" s="83">
        <f t="shared" si="3"/>
        <v>70</v>
      </c>
    </row>
    <row r="55" spans="2:23" ht="56.25" customHeight="1">
      <c r="B55" s="175" t="s">
        <v>1003</v>
      </c>
      <c r="C55" s="207"/>
      <c r="D55" s="207"/>
      <c r="E55" s="207"/>
      <c r="F55" s="207"/>
      <c r="G55" s="207"/>
      <c r="H55" s="207"/>
      <c r="I55" s="207"/>
      <c r="J55" s="207"/>
      <c r="K55" s="207"/>
      <c r="L55" s="207"/>
      <c r="M55" s="208" t="s">
        <v>665</v>
      </c>
      <c r="N55" s="208"/>
      <c r="O55" s="208" t="s">
        <v>48</v>
      </c>
      <c r="P55" s="208"/>
      <c r="Q55" s="208" t="s">
        <v>49</v>
      </c>
      <c r="R55" s="208"/>
      <c r="S55" s="82" t="s">
        <v>1002</v>
      </c>
      <c r="T55" s="82" t="s">
        <v>996</v>
      </c>
      <c r="U55" s="82" t="s">
        <v>1001</v>
      </c>
      <c r="V55" s="82">
        <f t="shared" si="2"/>
        <v>99.89</v>
      </c>
      <c r="W55" s="83">
        <f t="shared" si="3"/>
        <v>100.79</v>
      </c>
    </row>
    <row r="56" spans="2:23" ht="56.25" customHeight="1">
      <c r="B56" s="175" t="s">
        <v>1000</v>
      </c>
      <c r="C56" s="207"/>
      <c r="D56" s="207"/>
      <c r="E56" s="207"/>
      <c r="F56" s="207"/>
      <c r="G56" s="207"/>
      <c r="H56" s="207"/>
      <c r="I56" s="207"/>
      <c r="J56" s="207"/>
      <c r="K56" s="207"/>
      <c r="L56" s="207"/>
      <c r="M56" s="208" t="s">
        <v>665</v>
      </c>
      <c r="N56" s="208"/>
      <c r="O56" s="208" t="s">
        <v>48</v>
      </c>
      <c r="P56" s="208"/>
      <c r="Q56" s="208" t="s">
        <v>49</v>
      </c>
      <c r="R56" s="208"/>
      <c r="S56" s="82" t="s">
        <v>50</v>
      </c>
      <c r="T56" s="82" t="s">
        <v>999</v>
      </c>
      <c r="U56" s="82" t="s">
        <v>998</v>
      </c>
      <c r="V56" s="82">
        <f t="shared" si="2"/>
        <v>105.37</v>
      </c>
      <c r="W56" s="83">
        <f t="shared" si="3"/>
        <v>68.7</v>
      </c>
    </row>
    <row r="57" spans="2:23" ht="56.25" customHeight="1">
      <c r="B57" s="175" t="s">
        <v>997</v>
      </c>
      <c r="C57" s="207"/>
      <c r="D57" s="207"/>
      <c r="E57" s="207"/>
      <c r="F57" s="207"/>
      <c r="G57" s="207"/>
      <c r="H57" s="207"/>
      <c r="I57" s="207"/>
      <c r="J57" s="207"/>
      <c r="K57" s="207"/>
      <c r="L57" s="207"/>
      <c r="M57" s="208" t="s">
        <v>665</v>
      </c>
      <c r="N57" s="208"/>
      <c r="O57" s="208" t="s">
        <v>48</v>
      </c>
      <c r="P57" s="208"/>
      <c r="Q57" s="208" t="s">
        <v>49</v>
      </c>
      <c r="R57" s="208"/>
      <c r="S57" s="82" t="s">
        <v>50</v>
      </c>
      <c r="T57" s="82" t="s">
        <v>996</v>
      </c>
      <c r="U57" s="82" t="s">
        <v>996</v>
      </c>
      <c r="V57" s="82">
        <f t="shared" si="2"/>
        <v>100</v>
      </c>
      <c r="W57" s="83">
        <f t="shared" si="3"/>
        <v>89.9</v>
      </c>
    </row>
    <row r="58" spans="2:23" ht="56.25" customHeight="1">
      <c r="B58" s="175" t="s">
        <v>995</v>
      </c>
      <c r="C58" s="207"/>
      <c r="D58" s="207"/>
      <c r="E58" s="207"/>
      <c r="F58" s="207"/>
      <c r="G58" s="207"/>
      <c r="H58" s="207"/>
      <c r="I58" s="207"/>
      <c r="J58" s="207"/>
      <c r="K58" s="207"/>
      <c r="L58" s="207"/>
      <c r="M58" s="208" t="s">
        <v>665</v>
      </c>
      <c r="N58" s="208"/>
      <c r="O58" s="208" t="s">
        <v>48</v>
      </c>
      <c r="P58" s="208"/>
      <c r="Q58" s="208" t="s">
        <v>49</v>
      </c>
      <c r="R58" s="208"/>
      <c r="S58" s="82" t="s">
        <v>50</v>
      </c>
      <c r="T58" s="82" t="s">
        <v>994</v>
      </c>
      <c r="U58" s="82" t="s">
        <v>767</v>
      </c>
      <c r="V58" s="82">
        <f t="shared" si="2"/>
        <v>102.31</v>
      </c>
      <c r="W58" s="83">
        <f t="shared" si="3"/>
        <v>62.1</v>
      </c>
    </row>
    <row r="59" spans="2:23" ht="56.25" customHeight="1">
      <c r="B59" s="175" t="s">
        <v>993</v>
      </c>
      <c r="C59" s="207"/>
      <c r="D59" s="207"/>
      <c r="E59" s="207"/>
      <c r="F59" s="207"/>
      <c r="G59" s="207"/>
      <c r="H59" s="207"/>
      <c r="I59" s="207"/>
      <c r="J59" s="207"/>
      <c r="K59" s="207"/>
      <c r="L59" s="207"/>
      <c r="M59" s="208" t="s">
        <v>665</v>
      </c>
      <c r="N59" s="208"/>
      <c r="O59" s="208" t="s">
        <v>48</v>
      </c>
      <c r="P59" s="208"/>
      <c r="Q59" s="208" t="s">
        <v>49</v>
      </c>
      <c r="R59" s="208"/>
      <c r="S59" s="82" t="s">
        <v>50</v>
      </c>
      <c r="T59" s="82" t="s">
        <v>50</v>
      </c>
      <c r="U59" s="82" t="s">
        <v>992</v>
      </c>
      <c r="V59" s="82">
        <f t="shared" si="2"/>
        <v>76.2</v>
      </c>
      <c r="W59" s="83">
        <f t="shared" si="3"/>
        <v>76.2</v>
      </c>
    </row>
    <row r="60" spans="2:23" ht="56.25" customHeight="1">
      <c r="B60" s="175" t="s">
        <v>991</v>
      </c>
      <c r="C60" s="207"/>
      <c r="D60" s="207"/>
      <c r="E60" s="207"/>
      <c r="F60" s="207"/>
      <c r="G60" s="207"/>
      <c r="H60" s="207"/>
      <c r="I60" s="207"/>
      <c r="J60" s="207"/>
      <c r="K60" s="207"/>
      <c r="L60" s="207"/>
      <c r="M60" s="208" t="s">
        <v>665</v>
      </c>
      <c r="N60" s="208"/>
      <c r="O60" s="208" t="s">
        <v>48</v>
      </c>
      <c r="P60" s="208"/>
      <c r="Q60" s="208" t="s">
        <v>49</v>
      </c>
      <c r="R60" s="208"/>
      <c r="S60" s="82" t="s">
        <v>50</v>
      </c>
      <c r="T60" s="82" t="s">
        <v>50</v>
      </c>
      <c r="U60" s="82" t="s">
        <v>990</v>
      </c>
      <c r="V60" s="82">
        <f t="shared" si="2"/>
        <v>162.6</v>
      </c>
      <c r="W60" s="83">
        <f t="shared" si="3"/>
        <v>162.6</v>
      </c>
    </row>
    <row r="61" spans="2:23" ht="56.25" customHeight="1">
      <c r="B61" s="175" t="s">
        <v>989</v>
      </c>
      <c r="C61" s="207"/>
      <c r="D61" s="207"/>
      <c r="E61" s="207"/>
      <c r="F61" s="207"/>
      <c r="G61" s="207"/>
      <c r="H61" s="207"/>
      <c r="I61" s="207"/>
      <c r="J61" s="207"/>
      <c r="K61" s="207"/>
      <c r="L61" s="207"/>
      <c r="M61" s="208" t="s">
        <v>665</v>
      </c>
      <c r="N61" s="208"/>
      <c r="O61" s="208" t="s">
        <v>48</v>
      </c>
      <c r="P61" s="208"/>
      <c r="Q61" s="208" t="s">
        <v>49</v>
      </c>
      <c r="R61" s="208"/>
      <c r="S61" s="82" t="s">
        <v>50</v>
      </c>
      <c r="T61" s="82" t="s">
        <v>50</v>
      </c>
      <c r="U61" s="82" t="s">
        <v>988</v>
      </c>
      <c r="V61" s="82">
        <f t="shared" si="2"/>
        <v>119</v>
      </c>
      <c r="W61" s="83">
        <f t="shared" si="3"/>
        <v>119</v>
      </c>
    </row>
    <row r="62" spans="2:23" ht="56.25" customHeight="1">
      <c r="B62" s="175" t="s">
        <v>987</v>
      </c>
      <c r="C62" s="207"/>
      <c r="D62" s="207"/>
      <c r="E62" s="207"/>
      <c r="F62" s="207"/>
      <c r="G62" s="207"/>
      <c r="H62" s="207"/>
      <c r="I62" s="207"/>
      <c r="J62" s="207"/>
      <c r="K62" s="207"/>
      <c r="L62" s="207"/>
      <c r="M62" s="208" t="s">
        <v>665</v>
      </c>
      <c r="N62" s="208"/>
      <c r="O62" s="208" t="s">
        <v>48</v>
      </c>
      <c r="P62" s="208"/>
      <c r="Q62" s="208" t="s">
        <v>49</v>
      </c>
      <c r="R62" s="208"/>
      <c r="S62" s="82" t="s">
        <v>50</v>
      </c>
      <c r="T62" s="82" t="s">
        <v>50</v>
      </c>
      <c r="U62" s="82" t="s">
        <v>986</v>
      </c>
      <c r="V62" s="82">
        <f t="shared" si="2"/>
        <v>152</v>
      </c>
      <c r="W62" s="83">
        <f t="shared" si="3"/>
        <v>152</v>
      </c>
    </row>
    <row r="63" spans="2:23" ht="56.25" customHeight="1">
      <c r="B63" s="175" t="s">
        <v>985</v>
      </c>
      <c r="C63" s="207"/>
      <c r="D63" s="207"/>
      <c r="E63" s="207"/>
      <c r="F63" s="207"/>
      <c r="G63" s="207"/>
      <c r="H63" s="207"/>
      <c r="I63" s="207"/>
      <c r="J63" s="207"/>
      <c r="K63" s="207"/>
      <c r="L63" s="207"/>
      <c r="M63" s="208" t="s">
        <v>665</v>
      </c>
      <c r="N63" s="208"/>
      <c r="O63" s="208" t="s">
        <v>48</v>
      </c>
      <c r="P63" s="208"/>
      <c r="Q63" s="208" t="s">
        <v>49</v>
      </c>
      <c r="R63" s="208"/>
      <c r="S63" s="82" t="s">
        <v>50</v>
      </c>
      <c r="T63" s="82" t="s">
        <v>50</v>
      </c>
      <c r="U63" s="82" t="s">
        <v>984</v>
      </c>
      <c r="V63" s="82">
        <f t="shared" si="2"/>
        <v>146</v>
      </c>
      <c r="W63" s="83">
        <f t="shared" si="3"/>
        <v>146</v>
      </c>
    </row>
    <row r="64" spans="2:23" ht="56.25" customHeight="1">
      <c r="B64" s="175" t="s">
        <v>983</v>
      </c>
      <c r="C64" s="207"/>
      <c r="D64" s="207"/>
      <c r="E64" s="207"/>
      <c r="F64" s="207"/>
      <c r="G64" s="207"/>
      <c r="H64" s="207"/>
      <c r="I64" s="207"/>
      <c r="J64" s="207"/>
      <c r="K64" s="207"/>
      <c r="L64" s="207"/>
      <c r="M64" s="208" t="s">
        <v>785</v>
      </c>
      <c r="N64" s="208"/>
      <c r="O64" s="208" t="s">
        <v>48</v>
      </c>
      <c r="P64" s="208"/>
      <c r="Q64" s="208" t="s">
        <v>49</v>
      </c>
      <c r="R64" s="208"/>
      <c r="S64" s="82" t="s">
        <v>473</v>
      </c>
      <c r="T64" s="82" t="s">
        <v>369</v>
      </c>
      <c r="U64" s="82" t="s">
        <v>50</v>
      </c>
      <c r="V64" s="82">
        <f t="shared" si="2"/>
        <v>500</v>
      </c>
      <c r="W64" s="83">
        <f t="shared" si="3"/>
        <v>333.33</v>
      </c>
    </row>
    <row r="65" spans="2:25" ht="56.25" customHeight="1">
      <c r="B65" s="175" t="s">
        <v>982</v>
      </c>
      <c r="C65" s="207"/>
      <c r="D65" s="207"/>
      <c r="E65" s="207"/>
      <c r="F65" s="207"/>
      <c r="G65" s="207"/>
      <c r="H65" s="207"/>
      <c r="I65" s="207"/>
      <c r="J65" s="207"/>
      <c r="K65" s="207"/>
      <c r="L65" s="207"/>
      <c r="M65" s="208" t="s">
        <v>785</v>
      </c>
      <c r="N65" s="208"/>
      <c r="O65" s="208" t="s">
        <v>48</v>
      </c>
      <c r="P65" s="208"/>
      <c r="Q65" s="208" t="s">
        <v>49</v>
      </c>
      <c r="R65" s="208"/>
      <c r="S65" s="82" t="s">
        <v>981</v>
      </c>
      <c r="T65" s="82" t="s">
        <v>660</v>
      </c>
      <c r="U65" s="82" t="s">
        <v>980</v>
      </c>
      <c r="V65" s="82">
        <f t="shared" si="2"/>
        <v>48.83</v>
      </c>
      <c r="W65" s="83">
        <f t="shared" si="3"/>
        <v>47.66</v>
      </c>
    </row>
    <row r="66" spans="2:25" ht="56.25" customHeight="1">
      <c r="B66" s="175" t="s">
        <v>979</v>
      </c>
      <c r="C66" s="207"/>
      <c r="D66" s="207"/>
      <c r="E66" s="207"/>
      <c r="F66" s="207"/>
      <c r="G66" s="207"/>
      <c r="H66" s="207"/>
      <c r="I66" s="207"/>
      <c r="J66" s="207"/>
      <c r="K66" s="207"/>
      <c r="L66" s="207"/>
      <c r="M66" s="208" t="s">
        <v>785</v>
      </c>
      <c r="N66" s="208"/>
      <c r="O66" s="208" t="s">
        <v>48</v>
      </c>
      <c r="P66" s="208"/>
      <c r="Q66" s="208" t="s">
        <v>49</v>
      </c>
      <c r="R66" s="208"/>
      <c r="S66" s="82" t="s">
        <v>978</v>
      </c>
      <c r="T66" s="82" t="s">
        <v>977</v>
      </c>
      <c r="U66" s="82" t="s">
        <v>58</v>
      </c>
      <c r="V66" s="82">
        <f t="shared" si="2"/>
        <v>0</v>
      </c>
      <c r="W66" s="83">
        <f t="shared" si="3"/>
        <v>0</v>
      </c>
    </row>
    <row r="67" spans="2:25" ht="56.25" customHeight="1">
      <c r="B67" s="175" t="s">
        <v>976</v>
      </c>
      <c r="C67" s="207"/>
      <c r="D67" s="207"/>
      <c r="E67" s="207"/>
      <c r="F67" s="207"/>
      <c r="G67" s="207"/>
      <c r="H67" s="207"/>
      <c r="I67" s="207"/>
      <c r="J67" s="207"/>
      <c r="K67" s="207"/>
      <c r="L67" s="207"/>
      <c r="M67" s="208" t="s">
        <v>785</v>
      </c>
      <c r="N67" s="208"/>
      <c r="O67" s="208" t="s">
        <v>48</v>
      </c>
      <c r="P67" s="208"/>
      <c r="Q67" s="208" t="s">
        <v>49</v>
      </c>
      <c r="R67" s="208"/>
      <c r="S67" s="82" t="s">
        <v>975</v>
      </c>
      <c r="T67" s="82" t="s">
        <v>974</v>
      </c>
      <c r="U67" s="82" t="s">
        <v>50</v>
      </c>
      <c r="V67" s="82">
        <f t="shared" si="2"/>
        <v>160</v>
      </c>
      <c r="W67" s="83">
        <f t="shared" si="3"/>
        <v>155.52000000000001</v>
      </c>
    </row>
    <row r="68" spans="2:25" ht="56.25" customHeight="1">
      <c r="B68" s="175" t="s">
        <v>973</v>
      </c>
      <c r="C68" s="207"/>
      <c r="D68" s="207"/>
      <c r="E68" s="207"/>
      <c r="F68" s="207"/>
      <c r="G68" s="207"/>
      <c r="H68" s="207"/>
      <c r="I68" s="207"/>
      <c r="J68" s="207"/>
      <c r="K68" s="207"/>
      <c r="L68" s="207"/>
      <c r="M68" s="208" t="s">
        <v>785</v>
      </c>
      <c r="N68" s="208"/>
      <c r="O68" s="208" t="s">
        <v>48</v>
      </c>
      <c r="P68" s="208"/>
      <c r="Q68" s="208" t="s">
        <v>49</v>
      </c>
      <c r="R68" s="208"/>
      <c r="S68" s="82" t="s">
        <v>972</v>
      </c>
      <c r="T68" s="82" t="s">
        <v>971</v>
      </c>
      <c r="U68" s="82" t="s">
        <v>970</v>
      </c>
      <c r="V68" s="82">
        <f t="shared" si="2"/>
        <v>114.29</v>
      </c>
      <c r="W68" s="83">
        <f t="shared" si="3"/>
        <v>96.92</v>
      </c>
    </row>
    <row r="69" spans="2:25" ht="56.25" customHeight="1">
      <c r="B69" s="175" t="s">
        <v>969</v>
      </c>
      <c r="C69" s="207"/>
      <c r="D69" s="207"/>
      <c r="E69" s="207"/>
      <c r="F69" s="207"/>
      <c r="G69" s="207"/>
      <c r="H69" s="207"/>
      <c r="I69" s="207"/>
      <c r="J69" s="207"/>
      <c r="K69" s="207"/>
      <c r="L69" s="207"/>
      <c r="M69" s="208" t="s">
        <v>963</v>
      </c>
      <c r="N69" s="208"/>
      <c r="O69" s="208" t="s">
        <v>48</v>
      </c>
      <c r="P69" s="208"/>
      <c r="Q69" s="208" t="s">
        <v>49</v>
      </c>
      <c r="R69" s="208"/>
      <c r="S69" s="82" t="s">
        <v>50</v>
      </c>
      <c r="T69" s="82" t="s">
        <v>393</v>
      </c>
      <c r="U69" s="82" t="s">
        <v>968</v>
      </c>
      <c r="V69" s="82">
        <f t="shared" si="2"/>
        <v>29.16</v>
      </c>
      <c r="W69" s="83">
        <f t="shared" si="3"/>
        <v>23.33</v>
      </c>
    </row>
    <row r="70" spans="2:25" ht="56.25" customHeight="1">
      <c r="B70" s="175" t="s">
        <v>967</v>
      </c>
      <c r="C70" s="207"/>
      <c r="D70" s="207"/>
      <c r="E70" s="207"/>
      <c r="F70" s="207"/>
      <c r="G70" s="207"/>
      <c r="H70" s="207"/>
      <c r="I70" s="207"/>
      <c r="J70" s="207"/>
      <c r="K70" s="207"/>
      <c r="L70" s="207"/>
      <c r="M70" s="208" t="s">
        <v>963</v>
      </c>
      <c r="N70" s="208"/>
      <c r="O70" s="208" t="s">
        <v>48</v>
      </c>
      <c r="P70" s="208"/>
      <c r="Q70" s="208" t="s">
        <v>49</v>
      </c>
      <c r="R70" s="208"/>
      <c r="S70" s="82" t="s">
        <v>50</v>
      </c>
      <c r="T70" s="82" t="s">
        <v>966</v>
      </c>
      <c r="U70" s="82" t="s">
        <v>965</v>
      </c>
      <c r="V70" s="82">
        <f t="shared" si="2"/>
        <v>43.55</v>
      </c>
      <c r="W70" s="83">
        <f t="shared" si="3"/>
        <v>29.03</v>
      </c>
    </row>
    <row r="71" spans="2:25" ht="56.25" customHeight="1">
      <c r="B71" s="175" t="s">
        <v>964</v>
      </c>
      <c r="C71" s="207"/>
      <c r="D71" s="207"/>
      <c r="E71" s="207"/>
      <c r="F71" s="207"/>
      <c r="G71" s="207"/>
      <c r="H71" s="207"/>
      <c r="I71" s="207"/>
      <c r="J71" s="207"/>
      <c r="K71" s="207"/>
      <c r="L71" s="207"/>
      <c r="M71" s="208" t="s">
        <v>963</v>
      </c>
      <c r="N71" s="208"/>
      <c r="O71" s="208" t="s">
        <v>48</v>
      </c>
      <c r="P71" s="208"/>
      <c r="Q71" s="208" t="s">
        <v>49</v>
      </c>
      <c r="R71" s="208"/>
      <c r="S71" s="82" t="s">
        <v>50</v>
      </c>
      <c r="T71" s="82" t="s">
        <v>962</v>
      </c>
      <c r="U71" s="82" t="s">
        <v>961</v>
      </c>
      <c r="V71" s="82">
        <f t="shared" si="2"/>
        <v>242.88</v>
      </c>
      <c r="W71" s="83">
        <f t="shared" si="3"/>
        <v>188.89</v>
      </c>
    </row>
    <row r="72" spans="2:25" ht="56.25" customHeight="1">
      <c r="B72" s="175" t="s">
        <v>960</v>
      </c>
      <c r="C72" s="207"/>
      <c r="D72" s="207"/>
      <c r="E72" s="207"/>
      <c r="F72" s="207"/>
      <c r="G72" s="207"/>
      <c r="H72" s="207"/>
      <c r="I72" s="207"/>
      <c r="J72" s="207"/>
      <c r="K72" s="207"/>
      <c r="L72" s="207"/>
      <c r="M72" s="208" t="s">
        <v>657</v>
      </c>
      <c r="N72" s="208"/>
      <c r="O72" s="208" t="s">
        <v>48</v>
      </c>
      <c r="P72" s="208"/>
      <c r="Q72" s="208" t="s">
        <v>49</v>
      </c>
      <c r="R72" s="208"/>
      <c r="S72" s="82" t="s">
        <v>959</v>
      </c>
      <c r="T72" s="82" t="s">
        <v>959</v>
      </c>
      <c r="U72" s="82" t="s">
        <v>958</v>
      </c>
      <c r="V72" s="82">
        <f t="shared" si="2"/>
        <v>100.64</v>
      </c>
      <c r="W72" s="83">
        <f t="shared" si="3"/>
        <v>100.64</v>
      </c>
    </row>
    <row r="73" spans="2:25" ht="56.25" customHeight="1">
      <c r="B73" s="175" t="s">
        <v>957</v>
      </c>
      <c r="C73" s="207"/>
      <c r="D73" s="207"/>
      <c r="E73" s="207"/>
      <c r="F73" s="207"/>
      <c r="G73" s="207"/>
      <c r="H73" s="207"/>
      <c r="I73" s="207"/>
      <c r="J73" s="207"/>
      <c r="K73" s="207"/>
      <c r="L73" s="207"/>
      <c r="M73" s="208" t="s">
        <v>199</v>
      </c>
      <c r="N73" s="208"/>
      <c r="O73" s="208" t="s">
        <v>48</v>
      </c>
      <c r="P73" s="208"/>
      <c r="Q73" s="208" t="s">
        <v>49</v>
      </c>
      <c r="R73" s="208"/>
      <c r="S73" s="82" t="s">
        <v>210</v>
      </c>
      <c r="T73" s="82" t="s">
        <v>58</v>
      </c>
      <c r="U73" s="82" t="s">
        <v>58</v>
      </c>
      <c r="V73" s="82" t="str">
        <f t="shared" si="2"/>
        <v>N/A</v>
      </c>
      <c r="W73" s="83">
        <f t="shared" si="3"/>
        <v>0</v>
      </c>
    </row>
    <row r="74" spans="2:25" ht="56.25" customHeight="1">
      <c r="B74" s="175" t="s">
        <v>956</v>
      </c>
      <c r="C74" s="207"/>
      <c r="D74" s="207"/>
      <c r="E74" s="207"/>
      <c r="F74" s="207"/>
      <c r="G74" s="207"/>
      <c r="H74" s="207"/>
      <c r="I74" s="207"/>
      <c r="J74" s="207"/>
      <c r="K74" s="207"/>
      <c r="L74" s="207"/>
      <c r="M74" s="208" t="s">
        <v>199</v>
      </c>
      <c r="N74" s="208"/>
      <c r="O74" s="208" t="s">
        <v>48</v>
      </c>
      <c r="P74" s="208"/>
      <c r="Q74" s="208" t="s">
        <v>49</v>
      </c>
      <c r="R74" s="208"/>
      <c r="S74" s="82" t="s">
        <v>210</v>
      </c>
      <c r="T74" s="82" t="s">
        <v>58</v>
      </c>
      <c r="U74" s="82" t="s">
        <v>58</v>
      </c>
      <c r="V74" s="82" t="str">
        <f t="shared" si="2"/>
        <v>N/A</v>
      </c>
      <c r="W74" s="83">
        <f t="shared" si="3"/>
        <v>0</v>
      </c>
    </row>
    <row r="75" spans="2:25" ht="56.25" customHeight="1">
      <c r="B75" s="175" t="s">
        <v>955</v>
      </c>
      <c r="C75" s="207"/>
      <c r="D75" s="207"/>
      <c r="E75" s="207"/>
      <c r="F75" s="207"/>
      <c r="G75" s="207"/>
      <c r="H75" s="207"/>
      <c r="I75" s="207"/>
      <c r="J75" s="207"/>
      <c r="K75" s="207"/>
      <c r="L75" s="207"/>
      <c r="M75" s="208" t="s">
        <v>199</v>
      </c>
      <c r="N75" s="208"/>
      <c r="O75" s="208" t="s">
        <v>48</v>
      </c>
      <c r="P75" s="208"/>
      <c r="Q75" s="208" t="s">
        <v>49</v>
      </c>
      <c r="R75" s="208"/>
      <c r="S75" s="82" t="s">
        <v>338</v>
      </c>
      <c r="T75" s="82" t="s">
        <v>58</v>
      </c>
      <c r="U75" s="82" t="s">
        <v>58</v>
      </c>
      <c r="V75" s="82" t="str">
        <f t="shared" si="2"/>
        <v>N/A</v>
      </c>
      <c r="W75" s="83">
        <f t="shared" si="3"/>
        <v>0</v>
      </c>
    </row>
    <row r="76" spans="2:25" ht="56.25" customHeight="1" thickBot="1">
      <c r="B76" s="175" t="s">
        <v>954</v>
      </c>
      <c r="C76" s="207"/>
      <c r="D76" s="207"/>
      <c r="E76" s="207"/>
      <c r="F76" s="207"/>
      <c r="G76" s="207"/>
      <c r="H76" s="207"/>
      <c r="I76" s="207"/>
      <c r="J76" s="207"/>
      <c r="K76" s="207"/>
      <c r="L76" s="207"/>
      <c r="M76" s="208" t="s">
        <v>199</v>
      </c>
      <c r="N76" s="208"/>
      <c r="O76" s="208" t="s">
        <v>48</v>
      </c>
      <c r="P76" s="208"/>
      <c r="Q76" s="208" t="s">
        <v>49</v>
      </c>
      <c r="R76" s="208"/>
      <c r="S76" s="82" t="s">
        <v>338</v>
      </c>
      <c r="T76" s="82" t="s">
        <v>58</v>
      </c>
      <c r="U76" s="82" t="s">
        <v>58</v>
      </c>
      <c r="V76" s="82" t="str">
        <f t="shared" si="2"/>
        <v>N/A</v>
      </c>
      <c r="W76" s="83">
        <f t="shared" si="3"/>
        <v>0</v>
      </c>
    </row>
    <row r="77" spans="2:25" ht="21.75" customHeight="1" thickTop="1" thickBot="1">
      <c r="B77" s="69" t="s">
        <v>61</v>
      </c>
      <c r="C77" s="58"/>
      <c r="D77" s="58"/>
      <c r="E77" s="58"/>
      <c r="F77" s="58"/>
      <c r="G77" s="58"/>
      <c r="H77" s="59"/>
      <c r="I77" s="59"/>
      <c r="J77" s="59"/>
      <c r="K77" s="59"/>
      <c r="L77" s="59"/>
      <c r="M77" s="59"/>
      <c r="N77" s="59"/>
      <c r="O77" s="59"/>
      <c r="P77" s="59"/>
      <c r="Q77" s="59"/>
      <c r="R77" s="59"/>
      <c r="S77" s="59"/>
      <c r="T77" s="59"/>
      <c r="U77" s="59"/>
      <c r="V77" s="59"/>
      <c r="W77" s="60"/>
      <c r="X77" s="62"/>
    </row>
    <row r="78" spans="2:25" ht="29.25" customHeight="1" thickTop="1" thickBot="1">
      <c r="B78" s="185" t="s">
        <v>2160</v>
      </c>
      <c r="C78" s="186"/>
      <c r="D78" s="186"/>
      <c r="E78" s="186"/>
      <c r="F78" s="186"/>
      <c r="G78" s="186"/>
      <c r="H78" s="186"/>
      <c r="I78" s="186"/>
      <c r="J78" s="186"/>
      <c r="K78" s="186"/>
      <c r="L78" s="186"/>
      <c r="M78" s="186"/>
      <c r="N78" s="186"/>
      <c r="O78" s="186"/>
      <c r="P78" s="186"/>
      <c r="Q78" s="187"/>
      <c r="R78" s="84" t="s">
        <v>41</v>
      </c>
      <c r="S78" s="162" t="s">
        <v>42</v>
      </c>
      <c r="T78" s="162"/>
      <c r="U78" s="85" t="s">
        <v>62</v>
      </c>
      <c r="V78" s="161" t="s">
        <v>63</v>
      </c>
      <c r="W78" s="163"/>
    </row>
    <row r="79" spans="2:25" ht="30.75" customHeight="1" thickBot="1">
      <c r="B79" s="188"/>
      <c r="C79" s="189"/>
      <c r="D79" s="189"/>
      <c r="E79" s="189"/>
      <c r="F79" s="189"/>
      <c r="G79" s="189"/>
      <c r="H79" s="189"/>
      <c r="I79" s="189"/>
      <c r="J79" s="189"/>
      <c r="K79" s="189"/>
      <c r="L79" s="189"/>
      <c r="M79" s="189"/>
      <c r="N79" s="189"/>
      <c r="O79" s="189"/>
      <c r="P79" s="189"/>
      <c r="Q79" s="190"/>
      <c r="R79" s="86" t="s">
        <v>64</v>
      </c>
      <c r="S79" s="86" t="s">
        <v>64</v>
      </c>
      <c r="T79" s="86" t="s">
        <v>48</v>
      </c>
      <c r="U79" s="86" t="s">
        <v>64</v>
      </c>
      <c r="V79" s="86" t="s">
        <v>65</v>
      </c>
      <c r="W79" s="87" t="s">
        <v>66</v>
      </c>
      <c r="Y79" s="62"/>
    </row>
    <row r="80" spans="2:25" ht="23.25" customHeight="1" thickBot="1">
      <c r="B80" s="191" t="s">
        <v>67</v>
      </c>
      <c r="C80" s="192"/>
      <c r="D80" s="192"/>
      <c r="E80" s="88" t="s">
        <v>952</v>
      </c>
      <c r="F80" s="88"/>
      <c r="G80" s="88"/>
      <c r="H80" s="89"/>
      <c r="I80" s="89"/>
      <c r="J80" s="89"/>
      <c r="K80" s="89"/>
      <c r="L80" s="89"/>
      <c r="M80" s="89"/>
      <c r="N80" s="89"/>
      <c r="O80" s="89"/>
      <c r="P80" s="90"/>
      <c r="Q80" s="90"/>
      <c r="R80" s="91" t="s">
        <v>953</v>
      </c>
      <c r="S80" s="91" t="s">
        <v>10</v>
      </c>
      <c r="T80" s="90"/>
      <c r="U80" s="91" t="s">
        <v>949</v>
      </c>
      <c r="V80" s="90"/>
      <c r="W80" s="92">
        <f t="shared" ref="W80:W93" si="4">+IF(ISERR(U80/R80*100),"N/A",ROUND(U80/R80*100,2))</f>
        <v>4.97</v>
      </c>
    </row>
    <row r="81" spans="2:23" ht="26.25" customHeight="1">
      <c r="B81" s="193" t="s">
        <v>70</v>
      </c>
      <c r="C81" s="194"/>
      <c r="D81" s="194"/>
      <c r="E81" s="93" t="s">
        <v>952</v>
      </c>
      <c r="F81" s="93"/>
      <c r="G81" s="93"/>
      <c r="H81" s="94"/>
      <c r="I81" s="94"/>
      <c r="J81" s="94"/>
      <c r="K81" s="94"/>
      <c r="L81" s="94"/>
      <c r="M81" s="94"/>
      <c r="N81" s="94"/>
      <c r="O81" s="94"/>
      <c r="P81" s="95"/>
      <c r="Q81" s="95"/>
      <c r="R81" s="96" t="s">
        <v>951</v>
      </c>
      <c r="S81" s="96" t="s">
        <v>950</v>
      </c>
      <c r="T81" s="96">
        <f>+IF(ISERR(S81/R81*100),"N/A",ROUND(S81/R81*100,2))</f>
        <v>39.51</v>
      </c>
      <c r="U81" s="96" t="s">
        <v>949</v>
      </c>
      <c r="V81" s="96">
        <f>+IF(ISERR(U81/S81*100),"N/A",ROUND(U81/S81*100,2))</f>
        <v>32.76</v>
      </c>
      <c r="W81" s="97">
        <f t="shared" si="4"/>
        <v>12.94</v>
      </c>
    </row>
    <row r="82" spans="2:23" ht="23.25" customHeight="1" thickBot="1">
      <c r="B82" s="191" t="s">
        <v>67</v>
      </c>
      <c r="C82" s="192"/>
      <c r="D82" s="192"/>
      <c r="E82" s="88" t="s">
        <v>948</v>
      </c>
      <c r="F82" s="88"/>
      <c r="G82" s="88"/>
      <c r="H82" s="89"/>
      <c r="I82" s="89"/>
      <c r="J82" s="89"/>
      <c r="K82" s="89"/>
      <c r="L82" s="89"/>
      <c r="M82" s="89"/>
      <c r="N82" s="89"/>
      <c r="O82" s="89"/>
      <c r="P82" s="90"/>
      <c r="Q82" s="90"/>
      <c r="R82" s="91" t="s">
        <v>947</v>
      </c>
      <c r="S82" s="91" t="s">
        <v>10</v>
      </c>
      <c r="T82" s="90"/>
      <c r="U82" s="91" t="s">
        <v>625</v>
      </c>
      <c r="V82" s="90"/>
      <c r="W82" s="92">
        <f t="shared" si="4"/>
        <v>85.71</v>
      </c>
    </row>
    <row r="83" spans="2:23" ht="26.25" customHeight="1">
      <c r="B83" s="193" t="s">
        <v>70</v>
      </c>
      <c r="C83" s="194"/>
      <c r="D83" s="194"/>
      <c r="E83" s="93" t="s">
        <v>948</v>
      </c>
      <c r="F83" s="93"/>
      <c r="G83" s="93"/>
      <c r="H83" s="94"/>
      <c r="I83" s="94"/>
      <c r="J83" s="94"/>
      <c r="K83" s="94"/>
      <c r="L83" s="94"/>
      <c r="M83" s="94"/>
      <c r="N83" s="94"/>
      <c r="O83" s="94"/>
      <c r="P83" s="95"/>
      <c r="Q83" s="95"/>
      <c r="R83" s="96" t="s">
        <v>947</v>
      </c>
      <c r="S83" s="96" t="s">
        <v>625</v>
      </c>
      <c r="T83" s="96">
        <f>+IF(ISERR(S83/R83*100),"N/A",ROUND(S83/R83*100,2))</f>
        <v>85.71</v>
      </c>
      <c r="U83" s="96" t="s">
        <v>625</v>
      </c>
      <c r="V83" s="96">
        <f>+IF(ISERR(U83/S83*100),"N/A",ROUND(U83/S83*100,2))</f>
        <v>100</v>
      </c>
      <c r="W83" s="97">
        <f t="shared" si="4"/>
        <v>85.71</v>
      </c>
    </row>
    <row r="84" spans="2:23" ht="23.25" customHeight="1" thickBot="1">
      <c r="B84" s="191" t="s">
        <v>67</v>
      </c>
      <c r="C84" s="192"/>
      <c r="D84" s="192"/>
      <c r="E84" s="88" t="s">
        <v>644</v>
      </c>
      <c r="F84" s="88"/>
      <c r="G84" s="88"/>
      <c r="H84" s="89"/>
      <c r="I84" s="89"/>
      <c r="J84" s="89"/>
      <c r="K84" s="89"/>
      <c r="L84" s="89"/>
      <c r="M84" s="89"/>
      <c r="N84" s="89"/>
      <c r="O84" s="89"/>
      <c r="P84" s="90"/>
      <c r="Q84" s="90"/>
      <c r="R84" s="91" t="s">
        <v>946</v>
      </c>
      <c r="S84" s="91" t="s">
        <v>10</v>
      </c>
      <c r="T84" s="90"/>
      <c r="U84" s="91" t="s">
        <v>943</v>
      </c>
      <c r="V84" s="90"/>
      <c r="W84" s="92">
        <f t="shared" si="4"/>
        <v>12.68</v>
      </c>
    </row>
    <row r="85" spans="2:23" ht="26.25" customHeight="1">
      <c r="B85" s="193" t="s">
        <v>70</v>
      </c>
      <c r="C85" s="194"/>
      <c r="D85" s="194"/>
      <c r="E85" s="93" t="s">
        <v>644</v>
      </c>
      <c r="F85" s="93"/>
      <c r="G85" s="93"/>
      <c r="H85" s="94"/>
      <c r="I85" s="94"/>
      <c r="J85" s="94"/>
      <c r="K85" s="94"/>
      <c r="L85" s="94"/>
      <c r="M85" s="94"/>
      <c r="N85" s="94"/>
      <c r="O85" s="94"/>
      <c r="P85" s="95"/>
      <c r="Q85" s="95"/>
      <c r="R85" s="96" t="s">
        <v>945</v>
      </c>
      <c r="S85" s="96" t="s">
        <v>944</v>
      </c>
      <c r="T85" s="96">
        <f>+IF(ISERR(S85/R85*100),"N/A",ROUND(S85/R85*100,2))</f>
        <v>57.71</v>
      </c>
      <c r="U85" s="96" t="s">
        <v>943</v>
      </c>
      <c r="V85" s="96">
        <f>+IF(ISERR(U85/S85*100),"N/A",ROUND(U85/S85*100,2))</f>
        <v>49.37</v>
      </c>
      <c r="W85" s="97">
        <f t="shared" si="4"/>
        <v>28.49</v>
      </c>
    </row>
    <row r="86" spans="2:23" ht="23.25" customHeight="1" thickBot="1">
      <c r="B86" s="191" t="s">
        <v>67</v>
      </c>
      <c r="C86" s="192"/>
      <c r="D86" s="192"/>
      <c r="E86" s="88" t="s">
        <v>741</v>
      </c>
      <c r="F86" s="88"/>
      <c r="G86" s="88"/>
      <c r="H86" s="89"/>
      <c r="I86" s="89"/>
      <c r="J86" s="89"/>
      <c r="K86" s="89"/>
      <c r="L86" s="89"/>
      <c r="M86" s="89"/>
      <c r="N86" s="89"/>
      <c r="O86" s="89"/>
      <c r="P86" s="90"/>
      <c r="Q86" s="90"/>
      <c r="R86" s="91" t="s">
        <v>942</v>
      </c>
      <c r="S86" s="91" t="s">
        <v>10</v>
      </c>
      <c r="T86" s="90"/>
      <c r="U86" s="91" t="s">
        <v>404</v>
      </c>
      <c r="V86" s="90"/>
      <c r="W86" s="92">
        <f t="shared" si="4"/>
        <v>2.23</v>
      </c>
    </row>
    <row r="87" spans="2:23" ht="26.25" customHeight="1">
      <c r="B87" s="193" t="s">
        <v>70</v>
      </c>
      <c r="C87" s="194"/>
      <c r="D87" s="194"/>
      <c r="E87" s="93" t="s">
        <v>741</v>
      </c>
      <c r="F87" s="93"/>
      <c r="G87" s="93"/>
      <c r="H87" s="94"/>
      <c r="I87" s="94"/>
      <c r="J87" s="94"/>
      <c r="K87" s="94"/>
      <c r="L87" s="94"/>
      <c r="M87" s="94"/>
      <c r="N87" s="94"/>
      <c r="O87" s="94"/>
      <c r="P87" s="95"/>
      <c r="Q87" s="95"/>
      <c r="R87" s="96" t="s">
        <v>941</v>
      </c>
      <c r="S87" s="96" t="s">
        <v>404</v>
      </c>
      <c r="T87" s="96">
        <f>+IF(ISERR(S87/R87*100),"N/A",ROUND(S87/R87*100,2))</f>
        <v>3.35</v>
      </c>
      <c r="U87" s="96" t="s">
        <v>404</v>
      </c>
      <c r="V87" s="96">
        <f>+IF(ISERR(U87/S87*100),"N/A",ROUND(U87/S87*100,2))</f>
        <v>100</v>
      </c>
      <c r="W87" s="97">
        <f t="shared" si="4"/>
        <v>3.35</v>
      </c>
    </row>
    <row r="88" spans="2:23" ht="23.25" customHeight="1" thickBot="1">
      <c r="B88" s="191" t="s">
        <v>67</v>
      </c>
      <c r="C88" s="192"/>
      <c r="D88" s="192"/>
      <c r="E88" s="88" t="s">
        <v>939</v>
      </c>
      <c r="F88" s="88"/>
      <c r="G88" s="88"/>
      <c r="H88" s="89"/>
      <c r="I88" s="89"/>
      <c r="J88" s="89"/>
      <c r="K88" s="89"/>
      <c r="L88" s="89"/>
      <c r="M88" s="89"/>
      <c r="N88" s="89"/>
      <c r="O88" s="89"/>
      <c r="P88" s="90"/>
      <c r="Q88" s="90"/>
      <c r="R88" s="91" t="s">
        <v>940</v>
      </c>
      <c r="S88" s="91" t="s">
        <v>10</v>
      </c>
      <c r="T88" s="90"/>
      <c r="U88" s="91" t="s">
        <v>936</v>
      </c>
      <c r="V88" s="90"/>
      <c r="W88" s="92">
        <f t="shared" si="4"/>
        <v>4.58</v>
      </c>
    </row>
    <row r="89" spans="2:23" ht="26.25" customHeight="1">
      <c r="B89" s="193" t="s">
        <v>70</v>
      </c>
      <c r="C89" s="194"/>
      <c r="D89" s="194"/>
      <c r="E89" s="93" t="s">
        <v>939</v>
      </c>
      <c r="F89" s="93"/>
      <c r="G89" s="93"/>
      <c r="H89" s="94"/>
      <c r="I89" s="94"/>
      <c r="J89" s="94"/>
      <c r="K89" s="94"/>
      <c r="L89" s="94"/>
      <c r="M89" s="94"/>
      <c r="N89" s="94"/>
      <c r="O89" s="94"/>
      <c r="P89" s="95"/>
      <c r="Q89" s="95"/>
      <c r="R89" s="96" t="s">
        <v>938</v>
      </c>
      <c r="S89" s="96" t="s">
        <v>937</v>
      </c>
      <c r="T89" s="96">
        <f>+IF(ISERR(S89/R89*100),"N/A",ROUND(S89/R89*100,2))</f>
        <v>18.899999999999999</v>
      </c>
      <c r="U89" s="96" t="s">
        <v>936</v>
      </c>
      <c r="V89" s="96">
        <f>+IF(ISERR(U89/S89*100),"N/A",ROUND(U89/S89*100,2))</f>
        <v>33.33</v>
      </c>
      <c r="W89" s="97">
        <f t="shared" si="4"/>
        <v>6.3</v>
      </c>
    </row>
    <row r="90" spans="2:23" ht="23.25" customHeight="1" thickBot="1">
      <c r="B90" s="191" t="s">
        <v>67</v>
      </c>
      <c r="C90" s="192"/>
      <c r="D90" s="192"/>
      <c r="E90" s="88" t="s">
        <v>634</v>
      </c>
      <c r="F90" s="88"/>
      <c r="G90" s="88"/>
      <c r="H90" s="89"/>
      <c r="I90" s="89"/>
      <c r="J90" s="89"/>
      <c r="K90" s="89"/>
      <c r="L90" s="89"/>
      <c r="M90" s="89"/>
      <c r="N90" s="89"/>
      <c r="O90" s="89"/>
      <c r="P90" s="90"/>
      <c r="Q90" s="90"/>
      <c r="R90" s="91" t="s">
        <v>935</v>
      </c>
      <c r="S90" s="91" t="s">
        <v>10</v>
      </c>
      <c r="T90" s="90"/>
      <c r="U90" s="91" t="s">
        <v>629</v>
      </c>
      <c r="V90" s="90"/>
      <c r="W90" s="92">
        <f t="shared" si="4"/>
        <v>48.32</v>
      </c>
    </row>
    <row r="91" spans="2:23" ht="26.25" customHeight="1">
      <c r="B91" s="193" t="s">
        <v>70</v>
      </c>
      <c r="C91" s="194"/>
      <c r="D91" s="194"/>
      <c r="E91" s="93" t="s">
        <v>634</v>
      </c>
      <c r="F91" s="93"/>
      <c r="G91" s="93"/>
      <c r="H91" s="94"/>
      <c r="I91" s="94"/>
      <c r="J91" s="94"/>
      <c r="K91" s="94"/>
      <c r="L91" s="94"/>
      <c r="M91" s="94"/>
      <c r="N91" s="94"/>
      <c r="O91" s="94"/>
      <c r="P91" s="95"/>
      <c r="Q91" s="95"/>
      <c r="R91" s="96" t="s">
        <v>935</v>
      </c>
      <c r="S91" s="96" t="s">
        <v>934</v>
      </c>
      <c r="T91" s="96">
        <f>+IF(ISERR(S91/R91*100),"N/A",ROUND(S91/R91*100,2))</f>
        <v>67.45</v>
      </c>
      <c r="U91" s="96" t="s">
        <v>629</v>
      </c>
      <c r="V91" s="96">
        <f>+IF(ISERR(U91/S91*100),"N/A",ROUND(U91/S91*100,2))</f>
        <v>71.64</v>
      </c>
      <c r="W91" s="97">
        <f t="shared" si="4"/>
        <v>48.32</v>
      </c>
    </row>
    <row r="92" spans="2:23" ht="23.25" customHeight="1" thickBot="1">
      <c r="B92" s="191" t="s">
        <v>67</v>
      </c>
      <c r="C92" s="192"/>
      <c r="D92" s="192"/>
      <c r="E92" s="88" t="s">
        <v>196</v>
      </c>
      <c r="F92" s="88"/>
      <c r="G92" s="88"/>
      <c r="H92" s="89"/>
      <c r="I92" s="89"/>
      <c r="J92" s="89"/>
      <c r="K92" s="89"/>
      <c r="L92" s="89"/>
      <c r="M92" s="89"/>
      <c r="N92" s="89"/>
      <c r="O92" s="89"/>
      <c r="P92" s="90"/>
      <c r="Q92" s="90"/>
      <c r="R92" s="91" t="s">
        <v>933</v>
      </c>
      <c r="S92" s="91" t="s">
        <v>10</v>
      </c>
      <c r="T92" s="90"/>
      <c r="U92" s="91" t="s">
        <v>58</v>
      </c>
      <c r="V92" s="90"/>
      <c r="W92" s="92">
        <f t="shared" si="4"/>
        <v>0</v>
      </c>
    </row>
    <row r="93" spans="2:23" ht="26.25" customHeight="1" thickBot="1">
      <c r="B93" s="193" t="s">
        <v>70</v>
      </c>
      <c r="C93" s="194"/>
      <c r="D93" s="194"/>
      <c r="E93" s="93" t="s">
        <v>196</v>
      </c>
      <c r="F93" s="93"/>
      <c r="G93" s="93"/>
      <c r="H93" s="94"/>
      <c r="I93" s="94"/>
      <c r="J93" s="94"/>
      <c r="K93" s="94"/>
      <c r="L93" s="94"/>
      <c r="M93" s="94"/>
      <c r="N93" s="94"/>
      <c r="O93" s="94"/>
      <c r="P93" s="95"/>
      <c r="Q93" s="95"/>
      <c r="R93" s="96" t="s">
        <v>933</v>
      </c>
      <c r="S93" s="96" t="s">
        <v>932</v>
      </c>
      <c r="T93" s="96">
        <f>+IF(ISERR(S93/R93*100),"N/A",ROUND(S93/R93*100,2))</f>
        <v>91.28</v>
      </c>
      <c r="U93" s="96" t="s">
        <v>58</v>
      </c>
      <c r="V93" s="96">
        <f>+IF(ISERR(U93/S93*100),"N/A",ROUND(U93/S93*100,2))</f>
        <v>0</v>
      </c>
      <c r="W93" s="97">
        <f t="shared" si="4"/>
        <v>0</v>
      </c>
    </row>
    <row r="94" spans="2:23" ht="22.5" customHeight="1" thickTop="1" thickBot="1">
      <c r="B94" s="69" t="s">
        <v>72</v>
      </c>
      <c r="C94" s="58"/>
      <c r="D94" s="58"/>
      <c r="E94" s="58"/>
      <c r="F94" s="58"/>
      <c r="G94" s="58"/>
      <c r="H94" s="59"/>
      <c r="I94" s="59"/>
      <c r="J94" s="59"/>
      <c r="K94" s="59"/>
      <c r="L94" s="59"/>
      <c r="M94" s="59"/>
      <c r="N94" s="59"/>
      <c r="O94" s="59"/>
      <c r="P94" s="59"/>
      <c r="Q94" s="59"/>
      <c r="R94" s="59"/>
      <c r="S94" s="59"/>
      <c r="T94" s="59"/>
      <c r="U94" s="59"/>
      <c r="V94" s="59"/>
      <c r="W94" s="60"/>
    </row>
    <row r="95" spans="2:23" ht="37.5" customHeight="1" thickTop="1">
      <c r="B95" s="198" t="s">
        <v>2452</v>
      </c>
      <c r="C95" s="199"/>
      <c r="D95" s="199"/>
      <c r="E95" s="199"/>
      <c r="F95" s="199"/>
      <c r="G95" s="199"/>
      <c r="H95" s="199"/>
      <c r="I95" s="199"/>
      <c r="J95" s="199"/>
      <c r="K95" s="199"/>
      <c r="L95" s="199"/>
      <c r="M95" s="199"/>
      <c r="N95" s="199"/>
      <c r="O95" s="199"/>
      <c r="P95" s="199"/>
      <c r="Q95" s="199"/>
      <c r="R95" s="199"/>
      <c r="S95" s="199"/>
      <c r="T95" s="199"/>
      <c r="U95" s="199"/>
      <c r="V95" s="199"/>
      <c r="W95" s="200"/>
    </row>
    <row r="96" spans="2:23" ht="344.25" customHeight="1" thickBot="1">
      <c r="B96" s="201"/>
      <c r="C96" s="202"/>
      <c r="D96" s="202"/>
      <c r="E96" s="202"/>
      <c r="F96" s="202"/>
      <c r="G96" s="202"/>
      <c r="H96" s="202"/>
      <c r="I96" s="202"/>
      <c r="J96" s="202"/>
      <c r="K96" s="202"/>
      <c r="L96" s="202"/>
      <c r="M96" s="202"/>
      <c r="N96" s="202"/>
      <c r="O96" s="202"/>
      <c r="P96" s="202"/>
      <c r="Q96" s="202"/>
      <c r="R96" s="202"/>
      <c r="S96" s="202"/>
      <c r="T96" s="202"/>
      <c r="U96" s="202"/>
      <c r="V96" s="202"/>
      <c r="W96" s="203"/>
    </row>
    <row r="97" spans="2:23" ht="37.5" customHeight="1" thickTop="1">
      <c r="B97" s="198" t="s">
        <v>2453</v>
      </c>
      <c r="C97" s="199"/>
      <c r="D97" s="199"/>
      <c r="E97" s="199"/>
      <c r="F97" s="199"/>
      <c r="G97" s="199"/>
      <c r="H97" s="199"/>
      <c r="I97" s="199"/>
      <c r="J97" s="199"/>
      <c r="K97" s="199"/>
      <c r="L97" s="199"/>
      <c r="M97" s="199"/>
      <c r="N97" s="199"/>
      <c r="O97" s="199"/>
      <c r="P97" s="199"/>
      <c r="Q97" s="199"/>
      <c r="R97" s="199"/>
      <c r="S97" s="199"/>
      <c r="T97" s="199"/>
      <c r="U97" s="199"/>
      <c r="V97" s="199"/>
      <c r="W97" s="200"/>
    </row>
    <row r="98" spans="2:23" ht="370.5" customHeight="1" thickBot="1">
      <c r="B98" s="201"/>
      <c r="C98" s="202"/>
      <c r="D98" s="202"/>
      <c r="E98" s="202"/>
      <c r="F98" s="202"/>
      <c r="G98" s="202"/>
      <c r="H98" s="202"/>
      <c r="I98" s="202"/>
      <c r="J98" s="202"/>
      <c r="K98" s="202"/>
      <c r="L98" s="202"/>
      <c r="M98" s="202"/>
      <c r="N98" s="202"/>
      <c r="O98" s="202"/>
      <c r="P98" s="202"/>
      <c r="Q98" s="202"/>
      <c r="R98" s="202"/>
      <c r="S98" s="202"/>
      <c r="T98" s="202"/>
      <c r="U98" s="202"/>
      <c r="V98" s="202"/>
      <c r="W98" s="203"/>
    </row>
    <row r="99" spans="2:23" ht="104.25" customHeight="1" thickTop="1">
      <c r="B99" s="198" t="s">
        <v>2454</v>
      </c>
      <c r="C99" s="199"/>
      <c r="D99" s="199"/>
      <c r="E99" s="199"/>
      <c r="F99" s="199"/>
      <c r="G99" s="199"/>
      <c r="H99" s="199"/>
      <c r="I99" s="199"/>
      <c r="J99" s="199"/>
      <c r="K99" s="199"/>
      <c r="L99" s="199"/>
      <c r="M99" s="199"/>
      <c r="N99" s="199"/>
      <c r="O99" s="199"/>
      <c r="P99" s="199"/>
      <c r="Q99" s="199"/>
      <c r="R99" s="199"/>
      <c r="S99" s="199"/>
      <c r="T99" s="199"/>
      <c r="U99" s="199"/>
      <c r="V99" s="199"/>
      <c r="W99" s="200"/>
    </row>
    <row r="100" spans="2:23" ht="324" customHeight="1" thickBot="1">
      <c r="B100" s="204"/>
      <c r="C100" s="205"/>
      <c r="D100" s="205"/>
      <c r="E100" s="205"/>
      <c r="F100" s="205"/>
      <c r="G100" s="205"/>
      <c r="H100" s="205"/>
      <c r="I100" s="205"/>
      <c r="J100" s="205"/>
      <c r="K100" s="205"/>
      <c r="L100" s="205"/>
      <c r="M100" s="205"/>
      <c r="N100" s="205"/>
      <c r="O100" s="205"/>
      <c r="P100" s="205"/>
      <c r="Q100" s="205"/>
      <c r="R100" s="205"/>
      <c r="S100" s="205"/>
      <c r="T100" s="205"/>
      <c r="U100" s="205"/>
      <c r="V100" s="205"/>
      <c r="W100" s="206"/>
    </row>
  </sheetData>
  <mergeCells count="28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B39:L39"/>
    <mergeCell ref="M39:N39"/>
    <mergeCell ref="O39:P39"/>
    <mergeCell ref="Q39:R39"/>
    <mergeCell ref="B40:L40"/>
    <mergeCell ref="M40:N40"/>
    <mergeCell ref="O40:P40"/>
    <mergeCell ref="Q40:R40"/>
    <mergeCell ref="B41:L41"/>
    <mergeCell ref="M41:N41"/>
    <mergeCell ref="O41:P41"/>
    <mergeCell ref="Q41:R41"/>
    <mergeCell ref="B42:L42"/>
    <mergeCell ref="M42:N42"/>
    <mergeCell ref="O42:P42"/>
    <mergeCell ref="Q42:R42"/>
    <mergeCell ref="B43:L43"/>
    <mergeCell ref="M43:N43"/>
    <mergeCell ref="O43:P43"/>
    <mergeCell ref="Q43:R43"/>
    <mergeCell ref="B44:L44"/>
    <mergeCell ref="M44:N44"/>
    <mergeCell ref="O44:P44"/>
    <mergeCell ref="Q44:R44"/>
    <mergeCell ref="B45:L45"/>
    <mergeCell ref="M45:N45"/>
    <mergeCell ref="O45:P45"/>
    <mergeCell ref="Q45:R45"/>
    <mergeCell ref="B46:L46"/>
    <mergeCell ref="M46:N46"/>
    <mergeCell ref="O46:P46"/>
    <mergeCell ref="Q46:R46"/>
    <mergeCell ref="B47:L47"/>
    <mergeCell ref="M47:N47"/>
    <mergeCell ref="O47:P47"/>
    <mergeCell ref="Q47:R47"/>
    <mergeCell ref="B48:L48"/>
    <mergeCell ref="M48:N48"/>
    <mergeCell ref="O48:P48"/>
    <mergeCell ref="Q48:R48"/>
    <mergeCell ref="B49:L49"/>
    <mergeCell ref="M49:N49"/>
    <mergeCell ref="O49:P49"/>
    <mergeCell ref="Q49:R49"/>
    <mergeCell ref="B50:L50"/>
    <mergeCell ref="M50:N50"/>
    <mergeCell ref="O50:P50"/>
    <mergeCell ref="Q50:R50"/>
    <mergeCell ref="B51:L51"/>
    <mergeCell ref="M51:N51"/>
    <mergeCell ref="O51:P51"/>
    <mergeCell ref="Q51:R51"/>
    <mergeCell ref="B52:L52"/>
    <mergeCell ref="M52:N52"/>
    <mergeCell ref="O52:P52"/>
    <mergeCell ref="Q52:R52"/>
    <mergeCell ref="B53:L53"/>
    <mergeCell ref="M53:N53"/>
    <mergeCell ref="O53:P53"/>
    <mergeCell ref="Q53:R53"/>
    <mergeCell ref="B54:L54"/>
    <mergeCell ref="M54:N54"/>
    <mergeCell ref="O54:P54"/>
    <mergeCell ref="Q54:R54"/>
    <mergeCell ref="B55:L55"/>
    <mergeCell ref="M55:N55"/>
    <mergeCell ref="O55:P55"/>
    <mergeCell ref="Q55:R55"/>
    <mergeCell ref="B56:L56"/>
    <mergeCell ref="M56:N56"/>
    <mergeCell ref="O56:P56"/>
    <mergeCell ref="Q56:R56"/>
    <mergeCell ref="B57:L57"/>
    <mergeCell ref="M57:N57"/>
    <mergeCell ref="O57:P57"/>
    <mergeCell ref="Q57:R57"/>
    <mergeCell ref="B58:L58"/>
    <mergeCell ref="M58:N58"/>
    <mergeCell ref="O58:P58"/>
    <mergeCell ref="Q58:R58"/>
    <mergeCell ref="B59:L59"/>
    <mergeCell ref="M59:N59"/>
    <mergeCell ref="O59:P59"/>
    <mergeCell ref="Q59:R59"/>
    <mergeCell ref="B60:L60"/>
    <mergeCell ref="M60:N60"/>
    <mergeCell ref="O60:P60"/>
    <mergeCell ref="Q60:R60"/>
    <mergeCell ref="B61:L61"/>
    <mergeCell ref="M61:N61"/>
    <mergeCell ref="O61:P61"/>
    <mergeCell ref="Q61:R61"/>
    <mergeCell ref="B62:L62"/>
    <mergeCell ref="M62:N62"/>
    <mergeCell ref="O62:P62"/>
    <mergeCell ref="Q62:R62"/>
    <mergeCell ref="B63:L63"/>
    <mergeCell ref="M63:N63"/>
    <mergeCell ref="O63:P63"/>
    <mergeCell ref="Q63:R63"/>
    <mergeCell ref="B64:L64"/>
    <mergeCell ref="M64:N64"/>
    <mergeCell ref="O64:P64"/>
    <mergeCell ref="Q64:R64"/>
    <mergeCell ref="B65:L65"/>
    <mergeCell ref="M65:N65"/>
    <mergeCell ref="O65:P65"/>
    <mergeCell ref="Q65:R65"/>
    <mergeCell ref="B66:L66"/>
    <mergeCell ref="M66:N66"/>
    <mergeCell ref="O66:P66"/>
    <mergeCell ref="Q66:R66"/>
    <mergeCell ref="B67:L67"/>
    <mergeCell ref="M67:N67"/>
    <mergeCell ref="O67:P67"/>
    <mergeCell ref="Q67:R67"/>
    <mergeCell ref="B68:L68"/>
    <mergeCell ref="M68:N68"/>
    <mergeCell ref="O68:P68"/>
    <mergeCell ref="Q68:R68"/>
    <mergeCell ref="B69:L69"/>
    <mergeCell ref="M69:N69"/>
    <mergeCell ref="O69:P69"/>
    <mergeCell ref="Q69:R69"/>
    <mergeCell ref="B70:L70"/>
    <mergeCell ref="M70:N70"/>
    <mergeCell ref="O70:P70"/>
    <mergeCell ref="Q70:R70"/>
    <mergeCell ref="B71:L71"/>
    <mergeCell ref="M71:N71"/>
    <mergeCell ref="O71:P71"/>
    <mergeCell ref="Q71:R71"/>
    <mergeCell ref="B72:L72"/>
    <mergeCell ref="M72:N72"/>
    <mergeCell ref="O72:P72"/>
    <mergeCell ref="Q72:R72"/>
    <mergeCell ref="B73:L73"/>
    <mergeCell ref="M73:N73"/>
    <mergeCell ref="O73:P73"/>
    <mergeCell ref="Q73:R73"/>
    <mergeCell ref="B74:L74"/>
    <mergeCell ref="M74:N74"/>
    <mergeCell ref="O74:P74"/>
    <mergeCell ref="Q74:R74"/>
    <mergeCell ref="B75:L75"/>
    <mergeCell ref="M75:N75"/>
    <mergeCell ref="O75:P75"/>
    <mergeCell ref="Q75:R75"/>
    <mergeCell ref="B76:L76"/>
    <mergeCell ref="M76:N76"/>
    <mergeCell ref="O76:P76"/>
    <mergeCell ref="Q76:R76"/>
    <mergeCell ref="B78:Q79"/>
    <mergeCell ref="S78:T78"/>
    <mergeCell ref="V78:W78"/>
    <mergeCell ref="B80:D80"/>
    <mergeCell ref="B81:D81"/>
    <mergeCell ref="B82:D82"/>
    <mergeCell ref="B83:D83"/>
    <mergeCell ref="B84:D84"/>
    <mergeCell ref="B85:D85"/>
    <mergeCell ref="B86:D86"/>
    <mergeCell ref="B99:W100"/>
    <mergeCell ref="B87:D87"/>
    <mergeCell ref="B88:D88"/>
    <mergeCell ref="B89:D89"/>
    <mergeCell ref="B90:D90"/>
    <mergeCell ref="B91:D91"/>
    <mergeCell ref="B92:D92"/>
    <mergeCell ref="B93:D93"/>
    <mergeCell ref="B95:W96"/>
    <mergeCell ref="B97:W98"/>
  </mergeCells>
  <pageMargins left="0.70866141732283472" right="0.70866141732283472" top="0.74803149606299213" bottom="0.74803149606299213" header="0.31496062992125984" footer="0.31496062992125984"/>
  <pageSetup paperSize="119" scale="53" fitToHeight="0" orientation="landscape" r:id="rId1"/>
  <rowBreaks count="4" manualBreakCount="4">
    <brk id="16" min="1" max="22" man="1"/>
    <brk id="93" min="1" max="22" man="1"/>
    <brk id="96" min="1" max="22" man="1"/>
    <brk id="98" min="1" max="2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53"/>
    <pageSetUpPr fitToPage="1"/>
  </sheetPr>
  <dimension ref="A1:AA36"/>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684</v>
      </c>
      <c r="D4" s="213" t="s">
        <v>683</v>
      </c>
      <c r="E4" s="213"/>
      <c r="F4" s="213"/>
      <c r="G4" s="213"/>
      <c r="H4" s="214"/>
      <c r="J4" s="215" t="s">
        <v>6</v>
      </c>
      <c r="K4" s="213"/>
      <c r="L4" s="71" t="s">
        <v>1120</v>
      </c>
      <c r="M4" s="216" t="s">
        <v>1119</v>
      </c>
      <c r="N4" s="216"/>
      <c r="O4" s="216"/>
      <c r="P4" s="216"/>
      <c r="Q4" s="217"/>
      <c r="R4" s="72"/>
      <c r="S4" s="218" t="s">
        <v>2256</v>
      </c>
      <c r="T4" s="219"/>
      <c r="U4" s="219"/>
      <c r="V4" s="210" t="s">
        <v>1118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1106</v>
      </c>
      <c r="D6" s="209" t="s">
        <v>1117</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501</v>
      </c>
      <c r="D7" s="212" t="s">
        <v>1116</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1115</v>
      </c>
      <c r="K8" s="77" t="s">
        <v>1114</v>
      </c>
      <c r="L8" s="77" t="s">
        <v>1113</v>
      </c>
      <c r="M8" s="77" t="s">
        <v>1112</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59.75" customHeight="1" thickTop="1" thickBot="1">
      <c r="B10" s="78" t="s">
        <v>21</v>
      </c>
      <c r="C10" s="210" t="s">
        <v>1111</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1110</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1109</v>
      </c>
      <c r="C21" s="207"/>
      <c r="D21" s="207"/>
      <c r="E21" s="207"/>
      <c r="F21" s="207"/>
      <c r="G21" s="207"/>
      <c r="H21" s="207"/>
      <c r="I21" s="207"/>
      <c r="J21" s="207"/>
      <c r="K21" s="207"/>
      <c r="L21" s="207"/>
      <c r="M21" s="208" t="s">
        <v>501</v>
      </c>
      <c r="N21" s="208"/>
      <c r="O21" s="208" t="s">
        <v>48</v>
      </c>
      <c r="P21" s="208"/>
      <c r="Q21" s="208" t="s">
        <v>49</v>
      </c>
      <c r="R21" s="208"/>
      <c r="S21" s="82" t="s">
        <v>50</v>
      </c>
      <c r="T21" s="82" t="s">
        <v>51</v>
      </c>
      <c r="U21" s="82" t="s">
        <v>1108</v>
      </c>
      <c r="V21" s="82">
        <f>+IF(ISERR(U21/T21*100),"N/A",ROUND(U21/T21*100,2))</f>
        <v>134.66999999999999</v>
      </c>
      <c r="W21" s="83">
        <f>+IF(ISERR(U21/S21*100),"N/A",ROUND(U21/S21*100,2))</f>
        <v>101</v>
      </c>
    </row>
    <row r="22" spans="2:27" ht="56.25" customHeight="1" thickBot="1">
      <c r="B22" s="175" t="s">
        <v>1107</v>
      </c>
      <c r="C22" s="207"/>
      <c r="D22" s="207"/>
      <c r="E22" s="207"/>
      <c r="F22" s="207"/>
      <c r="G22" s="207"/>
      <c r="H22" s="207"/>
      <c r="I22" s="207"/>
      <c r="J22" s="207"/>
      <c r="K22" s="207"/>
      <c r="L22" s="207"/>
      <c r="M22" s="208" t="s">
        <v>1106</v>
      </c>
      <c r="N22" s="208"/>
      <c r="O22" s="208" t="s">
        <v>48</v>
      </c>
      <c r="P22" s="208"/>
      <c r="Q22" s="208" t="s">
        <v>49</v>
      </c>
      <c r="R22" s="208"/>
      <c r="S22" s="82" t="s">
        <v>50</v>
      </c>
      <c r="T22" s="82" t="s">
        <v>1105</v>
      </c>
      <c r="U22" s="82" t="s">
        <v>1104</v>
      </c>
      <c r="V22" s="82">
        <f>+IF(ISERR(U22/T22*100),"N/A",ROUND(U22/T22*100,2))</f>
        <v>48</v>
      </c>
      <c r="W22" s="83">
        <f>+IF(ISERR(U22/S22*100),"N/A",ROUND(U22/S22*100,2))</f>
        <v>16.8</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498</v>
      </c>
      <c r="F26" s="88"/>
      <c r="G26" s="88"/>
      <c r="H26" s="89"/>
      <c r="I26" s="89"/>
      <c r="J26" s="89"/>
      <c r="K26" s="89"/>
      <c r="L26" s="89"/>
      <c r="M26" s="89"/>
      <c r="N26" s="89"/>
      <c r="O26" s="89"/>
      <c r="P26" s="90"/>
      <c r="Q26" s="90"/>
      <c r="R26" s="91" t="s">
        <v>1103</v>
      </c>
      <c r="S26" s="91" t="s">
        <v>10</v>
      </c>
      <c r="T26" s="90"/>
      <c r="U26" s="91" t="s">
        <v>58</v>
      </c>
      <c r="V26" s="90"/>
      <c r="W26" s="92">
        <f>+IF(ISERR(U26/R26*100),"N/A",ROUND(U26/R26*100,2))</f>
        <v>0</v>
      </c>
    </row>
    <row r="27" spans="2:27" ht="26.25" customHeight="1">
      <c r="B27" s="193" t="s">
        <v>70</v>
      </c>
      <c r="C27" s="194"/>
      <c r="D27" s="194"/>
      <c r="E27" s="93" t="s">
        <v>498</v>
      </c>
      <c r="F27" s="93"/>
      <c r="G27" s="93"/>
      <c r="H27" s="94"/>
      <c r="I27" s="94"/>
      <c r="J27" s="94"/>
      <c r="K27" s="94"/>
      <c r="L27" s="94"/>
      <c r="M27" s="94"/>
      <c r="N27" s="94"/>
      <c r="O27" s="94"/>
      <c r="P27" s="95"/>
      <c r="Q27" s="95"/>
      <c r="R27" s="96" t="s">
        <v>58</v>
      </c>
      <c r="S27" s="96" t="s">
        <v>58</v>
      </c>
      <c r="T27" s="96" t="str">
        <f>+IF(ISERR(S27/R27*100),"N/A",ROUND(S27/R27*100,2))</f>
        <v>N/A</v>
      </c>
      <c r="U27" s="96" t="s">
        <v>58</v>
      </c>
      <c r="V27" s="96" t="str">
        <f>+IF(ISERR(U27/S27*100),"N/A",ROUND(U27/S27*100,2))</f>
        <v>N/A</v>
      </c>
      <c r="W27" s="97" t="str">
        <f>+IF(ISERR(U27/R27*100),"N/A",ROUND(U27/R27*100,2))</f>
        <v>N/A</v>
      </c>
    </row>
    <row r="28" spans="2:27" ht="23.25" customHeight="1" thickBot="1">
      <c r="B28" s="191" t="s">
        <v>67</v>
      </c>
      <c r="C28" s="192"/>
      <c r="D28" s="192"/>
      <c r="E28" s="88" t="s">
        <v>1101</v>
      </c>
      <c r="F28" s="88"/>
      <c r="G28" s="88"/>
      <c r="H28" s="89"/>
      <c r="I28" s="89"/>
      <c r="J28" s="89"/>
      <c r="K28" s="89"/>
      <c r="L28" s="89"/>
      <c r="M28" s="89"/>
      <c r="N28" s="89"/>
      <c r="O28" s="89"/>
      <c r="P28" s="90"/>
      <c r="Q28" s="90"/>
      <c r="R28" s="91" t="s">
        <v>1102</v>
      </c>
      <c r="S28" s="91" t="s">
        <v>10</v>
      </c>
      <c r="T28" s="90"/>
      <c r="U28" s="91" t="s">
        <v>58</v>
      </c>
      <c r="V28" s="90"/>
      <c r="W28" s="92">
        <f>+IF(ISERR(U28/R28*100),"N/A",ROUND(U28/R28*100,2))</f>
        <v>0</v>
      </c>
    </row>
    <row r="29" spans="2:27" ht="26.25" customHeight="1" thickBot="1">
      <c r="B29" s="193" t="s">
        <v>70</v>
      </c>
      <c r="C29" s="194"/>
      <c r="D29" s="194"/>
      <c r="E29" s="93" t="s">
        <v>1101</v>
      </c>
      <c r="F29" s="93"/>
      <c r="G29" s="93"/>
      <c r="H29" s="94"/>
      <c r="I29" s="94"/>
      <c r="J29" s="94"/>
      <c r="K29" s="94"/>
      <c r="L29" s="94"/>
      <c r="M29" s="94"/>
      <c r="N29" s="94"/>
      <c r="O29" s="94"/>
      <c r="P29" s="95"/>
      <c r="Q29" s="95"/>
      <c r="R29" s="96" t="s">
        <v>58</v>
      </c>
      <c r="S29" s="96" t="s">
        <v>58</v>
      </c>
      <c r="T29" s="96" t="str">
        <f>+IF(ISERR(S29/R29*100),"N/A",ROUND(S29/R29*100,2))</f>
        <v>N/A</v>
      </c>
      <c r="U29" s="96" t="s">
        <v>58</v>
      </c>
      <c r="V29" s="96" t="str">
        <f>+IF(ISERR(U29/S29*100),"N/A",ROUND(U29/S29*100,2))</f>
        <v>N/A</v>
      </c>
      <c r="W29" s="97" t="str">
        <f>+IF(ISERR(U29/R29*100),"N/A",ROUND(U29/R29*100,2))</f>
        <v>N/A</v>
      </c>
    </row>
    <row r="30" spans="2:27" ht="22.5" customHeight="1" thickTop="1" thickBot="1">
      <c r="B30" s="69" t="s">
        <v>72</v>
      </c>
      <c r="C30" s="58"/>
      <c r="D30" s="58"/>
      <c r="E30" s="58"/>
      <c r="F30" s="58"/>
      <c r="G30" s="58"/>
      <c r="H30" s="59"/>
      <c r="I30" s="59"/>
      <c r="J30" s="59"/>
      <c r="K30" s="59"/>
      <c r="L30" s="59"/>
      <c r="M30" s="59"/>
      <c r="N30" s="59"/>
      <c r="O30" s="59"/>
      <c r="P30" s="59"/>
      <c r="Q30" s="59"/>
      <c r="R30" s="59"/>
      <c r="S30" s="59"/>
      <c r="T30" s="59"/>
      <c r="U30" s="59"/>
      <c r="V30" s="59"/>
      <c r="W30" s="60"/>
    </row>
    <row r="31" spans="2:27" ht="37.5" customHeight="1" thickTop="1">
      <c r="B31" s="198" t="s">
        <v>2449</v>
      </c>
      <c r="C31" s="199"/>
      <c r="D31" s="199"/>
      <c r="E31" s="199"/>
      <c r="F31" s="199"/>
      <c r="G31" s="199"/>
      <c r="H31" s="199"/>
      <c r="I31" s="199"/>
      <c r="J31" s="199"/>
      <c r="K31" s="199"/>
      <c r="L31" s="199"/>
      <c r="M31" s="199"/>
      <c r="N31" s="199"/>
      <c r="O31" s="199"/>
      <c r="P31" s="199"/>
      <c r="Q31" s="199"/>
      <c r="R31" s="199"/>
      <c r="S31" s="199"/>
      <c r="T31" s="199"/>
      <c r="U31" s="199"/>
      <c r="V31" s="199"/>
      <c r="W31" s="200"/>
    </row>
    <row r="32" spans="2:27" ht="97.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2450</v>
      </c>
      <c r="C33" s="199"/>
      <c r="D33" s="199"/>
      <c r="E33" s="199"/>
      <c r="F33" s="199"/>
      <c r="G33" s="199"/>
      <c r="H33" s="199"/>
      <c r="I33" s="199"/>
      <c r="J33" s="199"/>
      <c r="K33" s="199"/>
      <c r="L33" s="199"/>
      <c r="M33" s="199"/>
      <c r="N33" s="199"/>
      <c r="O33" s="199"/>
      <c r="P33" s="199"/>
      <c r="Q33" s="199"/>
      <c r="R33" s="199"/>
      <c r="S33" s="199"/>
      <c r="T33" s="199"/>
      <c r="U33" s="199"/>
      <c r="V33" s="199"/>
      <c r="W33" s="200"/>
    </row>
    <row r="34" spans="2:23" ht="99.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2451</v>
      </c>
      <c r="C35" s="199"/>
      <c r="D35" s="199"/>
      <c r="E35" s="199"/>
      <c r="F35" s="199"/>
      <c r="G35" s="199"/>
      <c r="H35" s="199"/>
      <c r="I35" s="199"/>
      <c r="J35" s="199"/>
      <c r="K35" s="199"/>
      <c r="L35" s="199"/>
      <c r="M35" s="199"/>
      <c r="N35" s="199"/>
      <c r="O35" s="199"/>
      <c r="P35" s="199"/>
      <c r="Q35" s="199"/>
      <c r="R35" s="199"/>
      <c r="S35" s="199"/>
      <c r="T35" s="199"/>
      <c r="U35" s="199"/>
      <c r="V35" s="199"/>
      <c r="W35" s="200"/>
    </row>
    <row r="36" spans="2:23" ht="86.25"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4" min="1" max="2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indexed="53"/>
    <pageSetUpPr fitToPage="1"/>
  </sheetPr>
  <dimension ref="A1:AA35"/>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624</v>
      </c>
      <c r="D4" s="213" t="s">
        <v>623</v>
      </c>
      <c r="E4" s="213"/>
      <c r="F4" s="213"/>
      <c r="G4" s="213"/>
      <c r="H4" s="214"/>
      <c r="J4" s="215" t="s">
        <v>6</v>
      </c>
      <c r="K4" s="213"/>
      <c r="L4" s="71" t="s">
        <v>622</v>
      </c>
      <c r="M4" s="216" t="s">
        <v>621</v>
      </c>
      <c r="N4" s="216"/>
      <c r="O4" s="216"/>
      <c r="P4" s="216"/>
      <c r="Q4" s="217"/>
      <c r="R4" s="72"/>
      <c r="S4" s="218" t="s">
        <v>2256</v>
      </c>
      <c r="T4" s="219"/>
      <c r="U4" s="219"/>
      <c r="V4" s="210" t="s">
        <v>620</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422</v>
      </c>
      <c r="D6" s="209" t="s">
        <v>619</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618</v>
      </c>
      <c r="K8" s="77" t="s">
        <v>617</v>
      </c>
      <c r="L8" s="77" t="s">
        <v>616</v>
      </c>
      <c r="M8" s="77" t="s">
        <v>615</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614</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613</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612</v>
      </c>
      <c r="C21" s="207"/>
      <c r="D21" s="207"/>
      <c r="E21" s="207"/>
      <c r="F21" s="207"/>
      <c r="G21" s="207"/>
      <c r="H21" s="207"/>
      <c r="I21" s="207"/>
      <c r="J21" s="207"/>
      <c r="K21" s="207"/>
      <c r="L21" s="207"/>
      <c r="M21" s="208" t="s">
        <v>422</v>
      </c>
      <c r="N21" s="208"/>
      <c r="O21" s="208" t="s">
        <v>48</v>
      </c>
      <c r="P21" s="208"/>
      <c r="Q21" s="208" t="s">
        <v>49</v>
      </c>
      <c r="R21" s="208"/>
      <c r="S21" s="82" t="s">
        <v>50</v>
      </c>
      <c r="T21" s="82" t="s">
        <v>255</v>
      </c>
      <c r="U21" s="82" t="s">
        <v>611</v>
      </c>
      <c r="V21" s="82">
        <f>+IF(ISERR(U21/T21*100),"N/A",ROUND(U21/T21*100,2))</f>
        <v>587.37</v>
      </c>
      <c r="W21" s="83">
        <f>+IF(ISERR(U21/S21*100),"N/A",ROUND(U21/S21*100,2))</f>
        <v>411.16</v>
      </c>
    </row>
    <row r="22" spans="2:27" ht="56.25" customHeight="1">
      <c r="B22" s="175" t="s">
        <v>610</v>
      </c>
      <c r="C22" s="207"/>
      <c r="D22" s="207"/>
      <c r="E22" s="207"/>
      <c r="F22" s="207"/>
      <c r="G22" s="207"/>
      <c r="H22" s="207"/>
      <c r="I22" s="207"/>
      <c r="J22" s="207"/>
      <c r="K22" s="207"/>
      <c r="L22" s="207"/>
      <c r="M22" s="208" t="s">
        <v>422</v>
      </c>
      <c r="N22" s="208"/>
      <c r="O22" s="208" t="s">
        <v>48</v>
      </c>
      <c r="P22" s="208"/>
      <c r="Q22" s="208" t="s">
        <v>49</v>
      </c>
      <c r="R22" s="208"/>
      <c r="S22" s="82" t="s">
        <v>50</v>
      </c>
      <c r="T22" s="82" t="s">
        <v>393</v>
      </c>
      <c r="U22" s="82" t="s">
        <v>609</v>
      </c>
      <c r="V22" s="82">
        <f>+IF(ISERR(U22/T22*100),"N/A",ROUND(U22/T22*100,2))</f>
        <v>384.69</v>
      </c>
      <c r="W22" s="83">
        <f>+IF(ISERR(U22/S22*100),"N/A",ROUND(U22/S22*100,2))</f>
        <v>307.75</v>
      </c>
    </row>
    <row r="23" spans="2:27" ht="56.25" customHeight="1" thickBot="1">
      <c r="B23" s="175" t="s">
        <v>608</v>
      </c>
      <c r="C23" s="207"/>
      <c r="D23" s="207"/>
      <c r="E23" s="207"/>
      <c r="F23" s="207"/>
      <c r="G23" s="207"/>
      <c r="H23" s="207"/>
      <c r="I23" s="207"/>
      <c r="J23" s="207"/>
      <c r="K23" s="207"/>
      <c r="L23" s="207"/>
      <c r="M23" s="208" t="s">
        <v>422</v>
      </c>
      <c r="N23" s="208"/>
      <c r="O23" s="208" t="s">
        <v>48</v>
      </c>
      <c r="P23" s="208"/>
      <c r="Q23" s="208" t="s">
        <v>49</v>
      </c>
      <c r="R23" s="208"/>
      <c r="S23" s="82" t="s">
        <v>50</v>
      </c>
      <c r="T23" s="82" t="s">
        <v>58</v>
      </c>
      <c r="U23" s="82" t="s">
        <v>58</v>
      </c>
      <c r="V23" s="82" t="str">
        <f>+IF(ISERR(U23/T23*100),"N/A",ROUND(U23/T23*100,2))</f>
        <v>N/A</v>
      </c>
      <c r="W23" s="83">
        <f>+IF(ISERR(U23/S23*100),"N/A",ROUND(U23/S23*100,2))</f>
        <v>0</v>
      </c>
    </row>
    <row r="24" spans="2:27" ht="21.75" customHeight="1" thickTop="1" thickBot="1">
      <c r="B24" s="69" t="s">
        <v>61</v>
      </c>
      <c r="C24" s="58"/>
      <c r="D24" s="58"/>
      <c r="E24" s="58"/>
      <c r="F24" s="58"/>
      <c r="G24" s="58"/>
      <c r="H24" s="59"/>
      <c r="I24" s="59"/>
      <c r="J24" s="59"/>
      <c r="K24" s="59"/>
      <c r="L24" s="59"/>
      <c r="M24" s="59"/>
      <c r="N24" s="59"/>
      <c r="O24" s="59"/>
      <c r="P24" s="59"/>
      <c r="Q24" s="59"/>
      <c r="R24" s="59"/>
      <c r="S24" s="59"/>
      <c r="T24" s="59"/>
      <c r="U24" s="59"/>
      <c r="V24" s="59"/>
      <c r="W24" s="60"/>
      <c r="X24" s="62"/>
    </row>
    <row r="25" spans="2:27" ht="29.25" customHeight="1" thickTop="1" thickBot="1">
      <c r="B25" s="185" t="s">
        <v>2160</v>
      </c>
      <c r="C25" s="186"/>
      <c r="D25" s="186"/>
      <c r="E25" s="186"/>
      <c r="F25" s="186"/>
      <c r="G25" s="186"/>
      <c r="H25" s="186"/>
      <c r="I25" s="186"/>
      <c r="J25" s="186"/>
      <c r="K25" s="186"/>
      <c r="L25" s="186"/>
      <c r="M25" s="186"/>
      <c r="N25" s="186"/>
      <c r="O25" s="186"/>
      <c r="P25" s="186"/>
      <c r="Q25" s="187"/>
      <c r="R25" s="84" t="s">
        <v>41</v>
      </c>
      <c r="S25" s="162" t="s">
        <v>42</v>
      </c>
      <c r="T25" s="162"/>
      <c r="U25" s="85" t="s">
        <v>62</v>
      </c>
      <c r="V25" s="161" t="s">
        <v>63</v>
      </c>
      <c r="W25" s="163"/>
    </row>
    <row r="26" spans="2:27" ht="30.75" customHeight="1" thickBot="1">
      <c r="B26" s="188"/>
      <c r="C26" s="189"/>
      <c r="D26" s="189"/>
      <c r="E26" s="189"/>
      <c r="F26" s="189"/>
      <c r="G26" s="189"/>
      <c r="H26" s="189"/>
      <c r="I26" s="189"/>
      <c r="J26" s="189"/>
      <c r="K26" s="189"/>
      <c r="L26" s="189"/>
      <c r="M26" s="189"/>
      <c r="N26" s="189"/>
      <c r="O26" s="189"/>
      <c r="P26" s="189"/>
      <c r="Q26" s="190"/>
      <c r="R26" s="86" t="s">
        <v>64</v>
      </c>
      <c r="S26" s="86" t="s">
        <v>64</v>
      </c>
      <c r="T26" s="86" t="s">
        <v>48</v>
      </c>
      <c r="U26" s="86" t="s">
        <v>64</v>
      </c>
      <c r="V26" s="86" t="s">
        <v>65</v>
      </c>
      <c r="W26" s="87" t="s">
        <v>66</v>
      </c>
      <c r="Y26" s="62"/>
    </row>
    <row r="27" spans="2:27" ht="23.25" customHeight="1" thickBot="1">
      <c r="B27" s="191" t="s">
        <v>67</v>
      </c>
      <c r="C27" s="192"/>
      <c r="D27" s="192"/>
      <c r="E27" s="88" t="s">
        <v>421</v>
      </c>
      <c r="F27" s="88"/>
      <c r="G27" s="88"/>
      <c r="H27" s="89"/>
      <c r="I27" s="89"/>
      <c r="J27" s="89"/>
      <c r="K27" s="89"/>
      <c r="L27" s="89"/>
      <c r="M27" s="89"/>
      <c r="N27" s="89"/>
      <c r="O27" s="89"/>
      <c r="P27" s="90"/>
      <c r="Q27" s="90"/>
      <c r="R27" s="91" t="s">
        <v>607</v>
      </c>
      <c r="S27" s="91" t="s">
        <v>10</v>
      </c>
      <c r="T27" s="90"/>
      <c r="U27" s="91" t="s">
        <v>605</v>
      </c>
      <c r="V27" s="90"/>
      <c r="W27" s="92">
        <f>+IF(ISERR(U27/R27*100),"N/A",ROUND(U27/R27*100,2))</f>
        <v>85.42</v>
      </c>
    </row>
    <row r="28" spans="2:27" ht="26.25" customHeight="1" thickBot="1">
      <c r="B28" s="193" t="s">
        <v>70</v>
      </c>
      <c r="C28" s="194"/>
      <c r="D28" s="194"/>
      <c r="E28" s="93" t="s">
        <v>421</v>
      </c>
      <c r="F28" s="93"/>
      <c r="G28" s="93"/>
      <c r="H28" s="94"/>
      <c r="I28" s="94"/>
      <c r="J28" s="94"/>
      <c r="K28" s="94"/>
      <c r="L28" s="94"/>
      <c r="M28" s="94"/>
      <c r="N28" s="94"/>
      <c r="O28" s="94"/>
      <c r="P28" s="95"/>
      <c r="Q28" s="95"/>
      <c r="R28" s="96" t="s">
        <v>606</v>
      </c>
      <c r="S28" s="96" t="s">
        <v>605</v>
      </c>
      <c r="T28" s="96">
        <f>+IF(ISERR(S28/R28*100),"N/A",ROUND(S28/R28*100,2))</f>
        <v>85.67</v>
      </c>
      <c r="U28" s="96" t="s">
        <v>605</v>
      </c>
      <c r="V28" s="96">
        <f>+IF(ISERR(U28/S28*100),"N/A",ROUND(U28/S28*100,2))</f>
        <v>100</v>
      </c>
      <c r="W28" s="97">
        <f>+IF(ISERR(U28/R28*100),"N/A",ROUND(U28/R28*100,2))</f>
        <v>85.67</v>
      </c>
    </row>
    <row r="29" spans="2:27" ht="22.5" customHeight="1" thickTop="1" thickBot="1">
      <c r="B29" s="69" t="s">
        <v>72</v>
      </c>
      <c r="C29" s="58"/>
      <c r="D29" s="58"/>
      <c r="E29" s="58"/>
      <c r="F29" s="58"/>
      <c r="G29" s="58"/>
      <c r="H29" s="59"/>
      <c r="I29" s="59"/>
      <c r="J29" s="59"/>
      <c r="K29" s="59"/>
      <c r="L29" s="59"/>
      <c r="M29" s="59"/>
      <c r="N29" s="59"/>
      <c r="O29" s="59"/>
      <c r="P29" s="59"/>
      <c r="Q29" s="59"/>
      <c r="R29" s="59"/>
      <c r="S29" s="59"/>
      <c r="T29" s="59"/>
      <c r="U29" s="59"/>
      <c r="V29" s="59"/>
      <c r="W29" s="60"/>
    </row>
    <row r="30" spans="2:27" ht="37.5" customHeight="1" thickTop="1">
      <c r="B30" s="198" t="s">
        <v>2446</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27.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2447</v>
      </c>
      <c r="C32" s="199"/>
      <c r="D32" s="199"/>
      <c r="E32" s="199"/>
      <c r="F32" s="199"/>
      <c r="G32" s="199"/>
      <c r="H32" s="199"/>
      <c r="I32" s="199"/>
      <c r="J32" s="199"/>
      <c r="K32" s="199"/>
      <c r="L32" s="199"/>
      <c r="M32" s="199"/>
      <c r="N32" s="199"/>
      <c r="O32" s="199"/>
      <c r="P32" s="199"/>
      <c r="Q32" s="199"/>
      <c r="R32" s="199"/>
      <c r="S32" s="199"/>
      <c r="T32" s="199"/>
      <c r="U32" s="199"/>
      <c r="V32" s="199"/>
      <c r="W32" s="200"/>
    </row>
    <row r="33" spans="2:23" ht="66"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2448</v>
      </c>
      <c r="C34" s="199"/>
      <c r="D34" s="199"/>
      <c r="E34" s="199"/>
      <c r="F34" s="199"/>
      <c r="G34" s="199"/>
      <c r="H34" s="199"/>
      <c r="I34" s="199"/>
      <c r="J34" s="199"/>
      <c r="K34" s="199"/>
      <c r="L34" s="199"/>
      <c r="M34" s="199"/>
      <c r="N34" s="199"/>
      <c r="O34" s="199"/>
      <c r="P34" s="199"/>
      <c r="Q34" s="199"/>
      <c r="R34" s="199"/>
      <c r="S34" s="199"/>
      <c r="T34" s="199"/>
      <c r="U34" s="199"/>
      <c r="V34" s="199"/>
      <c r="W34" s="200"/>
    </row>
    <row r="35" spans="2:23" ht="63.75"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53"/>
    <pageSetUpPr fitToPage="1"/>
  </sheetPr>
  <dimension ref="A1:AA34"/>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1138</v>
      </c>
      <c r="D4" s="213" t="s">
        <v>1137</v>
      </c>
      <c r="E4" s="213"/>
      <c r="F4" s="213"/>
      <c r="G4" s="213"/>
      <c r="H4" s="214"/>
      <c r="J4" s="215" t="s">
        <v>6</v>
      </c>
      <c r="K4" s="213"/>
      <c r="L4" s="71" t="s">
        <v>190</v>
      </c>
      <c r="M4" s="216" t="s">
        <v>1136</v>
      </c>
      <c r="N4" s="216"/>
      <c r="O4" s="216"/>
      <c r="P4" s="216"/>
      <c r="Q4" s="217"/>
      <c r="R4" s="72"/>
      <c r="S4" s="218" t="s">
        <v>2256</v>
      </c>
      <c r="T4" s="219"/>
      <c r="U4" s="219"/>
      <c r="V4" s="210" t="s">
        <v>1122</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554</v>
      </c>
      <c r="D6" s="209" t="s">
        <v>1135</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1134</v>
      </c>
      <c r="K8" s="77" t="s">
        <v>1133</v>
      </c>
      <c r="L8" s="77" t="s">
        <v>1132</v>
      </c>
      <c r="M8" s="77" t="s">
        <v>1131</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1130</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1129</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1128</v>
      </c>
      <c r="C21" s="207"/>
      <c r="D21" s="207"/>
      <c r="E21" s="207"/>
      <c r="F21" s="207"/>
      <c r="G21" s="207"/>
      <c r="H21" s="207"/>
      <c r="I21" s="207"/>
      <c r="J21" s="207"/>
      <c r="K21" s="207"/>
      <c r="L21" s="207"/>
      <c r="M21" s="208" t="s">
        <v>554</v>
      </c>
      <c r="N21" s="208"/>
      <c r="O21" s="208" t="s">
        <v>48</v>
      </c>
      <c r="P21" s="208"/>
      <c r="Q21" s="208" t="s">
        <v>49</v>
      </c>
      <c r="R21" s="208"/>
      <c r="S21" s="82" t="s">
        <v>1127</v>
      </c>
      <c r="T21" s="82" t="s">
        <v>1126</v>
      </c>
      <c r="U21" s="82" t="s">
        <v>1125</v>
      </c>
      <c r="V21" s="82">
        <f>+IF(ISERR(U21/T21*100),"N/A",ROUND(U21/T21*100,2))</f>
        <v>118.1</v>
      </c>
      <c r="W21" s="83">
        <f>+IF(ISERR(U21/S21*100),"N/A",ROUND(U21/S21*100,2))</f>
        <v>90.48</v>
      </c>
    </row>
    <row r="22" spans="2:27" ht="56.25" customHeight="1" thickBot="1">
      <c r="B22" s="175" t="s">
        <v>1124</v>
      </c>
      <c r="C22" s="207"/>
      <c r="D22" s="207"/>
      <c r="E22" s="207"/>
      <c r="F22" s="207"/>
      <c r="G22" s="207"/>
      <c r="H22" s="207"/>
      <c r="I22" s="207"/>
      <c r="J22" s="207"/>
      <c r="K22" s="207"/>
      <c r="L22" s="207"/>
      <c r="M22" s="208" t="s">
        <v>554</v>
      </c>
      <c r="N22" s="208"/>
      <c r="O22" s="208" t="s">
        <v>48</v>
      </c>
      <c r="P22" s="208"/>
      <c r="Q22" s="208" t="s">
        <v>49</v>
      </c>
      <c r="R22" s="208"/>
      <c r="S22" s="82" t="s">
        <v>50</v>
      </c>
      <c r="T22" s="82" t="s">
        <v>51</v>
      </c>
      <c r="U22" s="82" t="s">
        <v>1123</v>
      </c>
      <c r="V22" s="82">
        <f>+IF(ISERR(U22/T22*100),"N/A",ROUND(U22/T22*100,2))</f>
        <v>293.33</v>
      </c>
      <c r="W22" s="83">
        <f>+IF(ISERR(U22/S22*100),"N/A",ROUND(U22/S22*100,2))</f>
        <v>220</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528</v>
      </c>
      <c r="F26" s="88"/>
      <c r="G26" s="88"/>
      <c r="H26" s="89"/>
      <c r="I26" s="89"/>
      <c r="J26" s="89"/>
      <c r="K26" s="89"/>
      <c r="L26" s="89"/>
      <c r="M26" s="89"/>
      <c r="N26" s="89"/>
      <c r="O26" s="89"/>
      <c r="P26" s="90"/>
      <c r="Q26" s="90"/>
      <c r="R26" s="91" t="s">
        <v>1122</v>
      </c>
      <c r="S26" s="91" t="s">
        <v>10</v>
      </c>
      <c r="T26" s="90"/>
      <c r="U26" s="91" t="s">
        <v>783</v>
      </c>
      <c r="V26" s="90"/>
      <c r="W26" s="92">
        <f>+IF(ISERR(U26/R26*100),"N/A",ROUND(U26/R26*100,2))</f>
        <v>61</v>
      </c>
    </row>
    <row r="27" spans="2:27" ht="26.25" customHeight="1" thickBot="1">
      <c r="B27" s="193" t="s">
        <v>70</v>
      </c>
      <c r="C27" s="194"/>
      <c r="D27" s="194"/>
      <c r="E27" s="93" t="s">
        <v>528</v>
      </c>
      <c r="F27" s="93"/>
      <c r="G27" s="93"/>
      <c r="H27" s="94"/>
      <c r="I27" s="94"/>
      <c r="J27" s="94"/>
      <c r="K27" s="94"/>
      <c r="L27" s="94"/>
      <c r="M27" s="94"/>
      <c r="N27" s="94"/>
      <c r="O27" s="94"/>
      <c r="P27" s="95"/>
      <c r="Q27" s="95"/>
      <c r="R27" s="96" t="s">
        <v>1122</v>
      </c>
      <c r="S27" s="96" t="s">
        <v>1121</v>
      </c>
      <c r="T27" s="96">
        <f>+IF(ISERR(S27/R27*100),"N/A",ROUND(S27/R27*100,2))</f>
        <v>61.03</v>
      </c>
      <c r="U27" s="96" t="s">
        <v>783</v>
      </c>
      <c r="V27" s="96">
        <f>+IF(ISERR(U27/S27*100),"N/A",ROUND(U27/S27*100,2))</f>
        <v>99.96</v>
      </c>
      <c r="W27" s="97">
        <f>+IF(ISERR(U27/R27*100),"N/A",ROUND(U27/R27*100,2))</f>
        <v>61</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198" t="s">
        <v>2443</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23.75" customHeight="1" thickBot="1">
      <c r="B30" s="201"/>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Top="1">
      <c r="B31" s="198" t="s">
        <v>2444</v>
      </c>
      <c r="C31" s="199"/>
      <c r="D31" s="199"/>
      <c r="E31" s="199"/>
      <c r="F31" s="199"/>
      <c r="G31" s="199"/>
      <c r="H31" s="199"/>
      <c r="I31" s="199"/>
      <c r="J31" s="199"/>
      <c r="K31" s="199"/>
      <c r="L31" s="199"/>
      <c r="M31" s="199"/>
      <c r="N31" s="199"/>
      <c r="O31" s="199"/>
      <c r="P31" s="199"/>
      <c r="Q31" s="199"/>
      <c r="R31" s="199"/>
      <c r="S31" s="199"/>
      <c r="T31" s="199"/>
      <c r="U31" s="199"/>
      <c r="V31" s="199"/>
      <c r="W31" s="200"/>
    </row>
    <row r="32" spans="2:27" ht="69.7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2445</v>
      </c>
      <c r="C33" s="199"/>
      <c r="D33" s="199"/>
      <c r="E33" s="199"/>
      <c r="F33" s="199"/>
      <c r="G33" s="199"/>
      <c r="H33" s="199"/>
      <c r="I33" s="199"/>
      <c r="J33" s="199"/>
      <c r="K33" s="199"/>
      <c r="L33" s="199"/>
      <c r="M33" s="199"/>
      <c r="N33" s="199"/>
      <c r="O33" s="199"/>
      <c r="P33" s="199"/>
      <c r="Q33" s="199"/>
      <c r="R33" s="199"/>
      <c r="S33" s="199"/>
      <c r="T33" s="199"/>
      <c r="U33" s="199"/>
      <c r="V33" s="199"/>
      <c r="W33" s="200"/>
    </row>
    <row r="34" spans="2:23" ht="66.7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53"/>
    <pageSetUpPr fitToPage="1"/>
  </sheetPr>
  <dimension ref="A1:AA38"/>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102</v>
      </c>
      <c r="D4" s="213" t="s">
        <v>101</v>
      </c>
      <c r="E4" s="213"/>
      <c r="F4" s="213"/>
      <c r="G4" s="213"/>
      <c r="H4" s="214"/>
      <c r="J4" s="215" t="s">
        <v>6</v>
      </c>
      <c r="K4" s="213"/>
      <c r="L4" s="71" t="s">
        <v>100</v>
      </c>
      <c r="M4" s="216" t="s">
        <v>99</v>
      </c>
      <c r="N4" s="216"/>
      <c r="O4" s="216"/>
      <c r="P4" s="216"/>
      <c r="Q4" s="217"/>
      <c r="R4" s="72"/>
      <c r="S4" s="218" t="s">
        <v>2256</v>
      </c>
      <c r="T4" s="219"/>
      <c r="U4" s="219"/>
      <c r="V4" s="210" t="s">
        <v>98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77</v>
      </c>
      <c r="D6" s="209" t="s">
        <v>97</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96</v>
      </c>
      <c r="K8" s="77" t="s">
        <v>18</v>
      </c>
      <c r="L8" s="77" t="s">
        <v>95</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94</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93</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92</v>
      </c>
      <c r="C21" s="207"/>
      <c r="D21" s="207"/>
      <c r="E21" s="207"/>
      <c r="F21" s="207"/>
      <c r="G21" s="207"/>
      <c r="H21" s="207"/>
      <c r="I21" s="207"/>
      <c r="J21" s="207"/>
      <c r="K21" s="207"/>
      <c r="L21" s="207"/>
      <c r="M21" s="208" t="s">
        <v>77</v>
      </c>
      <c r="N21" s="208"/>
      <c r="O21" s="208" t="s">
        <v>48</v>
      </c>
      <c r="P21" s="208"/>
      <c r="Q21" s="208" t="s">
        <v>49</v>
      </c>
      <c r="R21" s="208"/>
      <c r="S21" s="82" t="s">
        <v>50</v>
      </c>
      <c r="T21" s="82" t="s">
        <v>91</v>
      </c>
      <c r="U21" s="82" t="s">
        <v>90</v>
      </c>
      <c r="V21" s="82">
        <f t="shared" ref="V21:V26" si="0">+IF(ISERR(U21/T21*100),"N/A",ROUND(U21/T21*100,2))</f>
        <v>99.48</v>
      </c>
      <c r="W21" s="83">
        <f t="shared" ref="W21:W26" si="1">+IF(ISERR(U21/S21*100),"N/A",ROUND(U21/S21*100,2))</f>
        <v>76.3</v>
      </c>
    </row>
    <row r="22" spans="2:27" ht="56.25" customHeight="1">
      <c r="B22" s="175" t="s">
        <v>89</v>
      </c>
      <c r="C22" s="207"/>
      <c r="D22" s="207"/>
      <c r="E22" s="207"/>
      <c r="F22" s="207"/>
      <c r="G22" s="207"/>
      <c r="H22" s="207"/>
      <c r="I22" s="207"/>
      <c r="J22" s="207"/>
      <c r="K22" s="207"/>
      <c r="L22" s="207"/>
      <c r="M22" s="208" t="s">
        <v>77</v>
      </c>
      <c r="N22" s="208"/>
      <c r="O22" s="208" t="s">
        <v>88</v>
      </c>
      <c r="P22" s="208"/>
      <c r="Q22" s="208" t="s">
        <v>49</v>
      </c>
      <c r="R22" s="208"/>
      <c r="S22" s="82" t="s">
        <v>87</v>
      </c>
      <c r="T22" s="82" t="s">
        <v>87</v>
      </c>
      <c r="U22" s="82" t="s">
        <v>86</v>
      </c>
      <c r="V22" s="82">
        <f t="shared" si="0"/>
        <v>450</v>
      </c>
      <c r="W22" s="83">
        <f t="shared" si="1"/>
        <v>450</v>
      </c>
    </row>
    <row r="23" spans="2:27" ht="56.25" customHeight="1">
      <c r="B23" s="175" t="s">
        <v>85</v>
      </c>
      <c r="C23" s="207"/>
      <c r="D23" s="207"/>
      <c r="E23" s="207"/>
      <c r="F23" s="207"/>
      <c r="G23" s="207"/>
      <c r="H23" s="207"/>
      <c r="I23" s="207"/>
      <c r="J23" s="207"/>
      <c r="K23" s="207"/>
      <c r="L23" s="207"/>
      <c r="M23" s="208" t="s">
        <v>77</v>
      </c>
      <c r="N23" s="208"/>
      <c r="O23" s="208" t="s">
        <v>48</v>
      </c>
      <c r="P23" s="208"/>
      <c r="Q23" s="208" t="s">
        <v>84</v>
      </c>
      <c r="R23" s="208"/>
      <c r="S23" s="82" t="s">
        <v>50</v>
      </c>
      <c r="T23" s="82" t="s">
        <v>83</v>
      </c>
      <c r="U23" s="82" t="s">
        <v>83</v>
      </c>
      <c r="V23" s="82" t="str">
        <f t="shared" si="0"/>
        <v>N/A</v>
      </c>
      <c r="W23" s="83" t="str">
        <f t="shared" si="1"/>
        <v>N/A</v>
      </c>
    </row>
    <row r="24" spans="2:27" ht="56.25" customHeight="1">
      <c r="B24" s="175" t="s">
        <v>82</v>
      </c>
      <c r="C24" s="207"/>
      <c r="D24" s="207"/>
      <c r="E24" s="207"/>
      <c r="F24" s="207"/>
      <c r="G24" s="207"/>
      <c r="H24" s="207"/>
      <c r="I24" s="207"/>
      <c r="J24" s="207"/>
      <c r="K24" s="207"/>
      <c r="L24" s="207"/>
      <c r="M24" s="208" t="s">
        <v>77</v>
      </c>
      <c r="N24" s="208"/>
      <c r="O24" s="208" t="s">
        <v>48</v>
      </c>
      <c r="P24" s="208"/>
      <c r="Q24" s="208" t="s">
        <v>49</v>
      </c>
      <c r="R24" s="208"/>
      <c r="S24" s="82" t="s">
        <v>50</v>
      </c>
      <c r="T24" s="82" t="s">
        <v>81</v>
      </c>
      <c r="U24" s="82" t="s">
        <v>80</v>
      </c>
      <c r="V24" s="82">
        <f t="shared" si="0"/>
        <v>65.849999999999994</v>
      </c>
      <c r="W24" s="83">
        <f t="shared" si="1"/>
        <v>54</v>
      </c>
    </row>
    <row r="25" spans="2:27" ht="56.25" customHeight="1">
      <c r="B25" s="175" t="s">
        <v>79</v>
      </c>
      <c r="C25" s="207"/>
      <c r="D25" s="207"/>
      <c r="E25" s="207"/>
      <c r="F25" s="207"/>
      <c r="G25" s="207"/>
      <c r="H25" s="207"/>
      <c r="I25" s="207"/>
      <c r="J25" s="207"/>
      <c r="K25" s="207"/>
      <c r="L25" s="207"/>
      <c r="M25" s="208" t="s">
        <v>77</v>
      </c>
      <c r="N25" s="208"/>
      <c r="O25" s="208" t="s">
        <v>48</v>
      </c>
      <c r="P25" s="208"/>
      <c r="Q25" s="208" t="s">
        <v>49</v>
      </c>
      <c r="R25" s="208"/>
      <c r="S25" s="82" t="s">
        <v>50</v>
      </c>
      <c r="T25" s="82" t="s">
        <v>51</v>
      </c>
      <c r="U25" s="82" t="s">
        <v>50</v>
      </c>
      <c r="V25" s="82">
        <f t="shared" si="0"/>
        <v>133.33000000000001</v>
      </c>
      <c r="W25" s="83">
        <f t="shared" si="1"/>
        <v>100</v>
      </c>
    </row>
    <row r="26" spans="2:27" ht="56.25" customHeight="1" thickBot="1">
      <c r="B26" s="175" t="s">
        <v>78</v>
      </c>
      <c r="C26" s="207"/>
      <c r="D26" s="207"/>
      <c r="E26" s="207"/>
      <c r="F26" s="207"/>
      <c r="G26" s="207"/>
      <c r="H26" s="207"/>
      <c r="I26" s="207"/>
      <c r="J26" s="207"/>
      <c r="K26" s="207"/>
      <c r="L26" s="207"/>
      <c r="M26" s="208" t="s">
        <v>77</v>
      </c>
      <c r="N26" s="208"/>
      <c r="O26" s="208" t="s">
        <v>48</v>
      </c>
      <c r="P26" s="208"/>
      <c r="Q26" s="208" t="s">
        <v>49</v>
      </c>
      <c r="R26" s="208"/>
      <c r="S26" s="82" t="s">
        <v>50</v>
      </c>
      <c r="T26" s="82" t="s">
        <v>51</v>
      </c>
      <c r="U26" s="82" t="s">
        <v>51</v>
      </c>
      <c r="V26" s="82">
        <f t="shared" si="0"/>
        <v>100</v>
      </c>
      <c r="W26" s="83">
        <f t="shared" si="1"/>
        <v>75</v>
      </c>
    </row>
    <row r="27" spans="2:27" ht="21.75" customHeight="1" thickTop="1" thickBot="1">
      <c r="B27" s="69" t="s">
        <v>61</v>
      </c>
      <c r="C27" s="58"/>
      <c r="D27" s="58"/>
      <c r="E27" s="58"/>
      <c r="F27" s="58"/>
      <c r="G27" s="58"/>
      <c r="H27" s="59"/>
      <c r="I27" s="59"/>
      <c r="J27" s="59"/>
      <c r="K27" s="59"/>
      <c r="L27" s="59"/>
      <c r="M27" s="59"/>
      <c r="N27" s="59"/>
      <c r="O27" s="59"/>
      <c r="P27" s="59"/>
      <c r="Q27" s="59"/>
      <c r="R27" s="59"/>
      <c r="S27" s="59"/>
      <c r="T27" s="59"/>
      <c r="U27" s="59"/>
      <c r="V27" s="59"/>
      <c r="W27" s="60"/>
      <c r="X27" s="62"/>
    </row>
    <row r="28" spans="2:27" ht="29.25" customHeight="1" thickTop="1" thickBot="1">
      <c r="B28" s="185" t="s">
        <v>2160</v>
      </c>
      <c r="C28" s="186"/>
      <c r="D28" s="186"/>
      <c r="E28" s="186"/>
      <c r="F28" s="186"/>
      <c r="G28" s="186"/>
      <c r="H28" s="186"/>
      <c r="I28" s="186"/>
      <c r="J28" s="186"/>
      <c r="K28" s="186"/>
      <c r="L28" s="186"/>
      <c r="M28" s="186"/>
      <c r="N28" s="186"/>
      <c r="O28" s="186"/>
      <c r="P28" s="186"/>
      <c r="Q28" s="187"/>
      <c r="R28" s="84" t="s">
        <v>41</v>
      </c>
      <c r="S28" s="162" t="s">
        <v>42</v>
      </c>
      <c r="T28" s="162"/>
      <c r="U28" s="85" t="s">
        <v>62</v>
      </c>
      <c r="V28" s="161" t="s">
        <v>63</v>
      </c>
      <c r="W28" s="163"/>
    </row>
    <row r="29" spans="2:27" ht="30.75" customHeight="1" thickBot="1">
      <c r="B29" s="188"/>
      <c r="C29" s="189"/>
      <c r="D29" s="189"/>
      <c r="E29" s="189"/>
      <c r="F29" s="189"/>
      <c r="G29" s="189"/>
      <c r="H29" s="189"/>
      <c r="I29" s="189"/>
      <c r="J29" s="189"/>
      <c r="K29" s="189"/>
      <c r="L29" s="189"/>
      <c r="M29" s="189"/>
      <c r="N29" s="189"/>
      <c r="O29" s="189"/>
      <c r="P29" s="189"/>
      <c r="Q29" s="190"/>
      <c r="R29" s="86" t="s">
        <v>64</v>
      </c>
      <c r="S29" s="86" t="s">
        <v>64</v>
      </c>
      <c r="T29" s="86" t="s">
        <v>48</v>
      </c>
      <c r="U29" s="86" t="s">
        <v>64</v>
      </c>
      <c r="V29" s="86" t="s">
        <v>65</v>
      </c>
      <c r="W29" s="87" t="s">
        <v>66</v>
      </c>
      <c r="Y29" s="62"/>
    </row>
    <row r="30" spans="2:27" ht="23.25" customHeight="1" thickBot="1">
      <c r="B30" s="191" t="s">
        <v>67</v>
      </c>
      <c r="C30" s="192"/>
      <c r="D30" s="192"/>
      <c r="E30" s="88" t="s">
        <v>75</v>
      </c>
      <c r="F30" s="88"/>
      <c r="G30" s="88"/>
      <c r="H30" s="89"/>
      <c r="I30" s="89"/>
      <c r="J30" s="89"/>
      <c r="K30" s="89"/>
      <c r="L30" s="89"/>
      <c r="M30" s="89"/>
      <c r="N30" s="89"/>
      <c r="O30" s="89"/>
      <c r="P30" s="90"/>
      <c r="Q30" s="90"/>
      <c r="R30" s="91" t="s">
        <v>76</v>
      </c>
      <c r="S30" s="91" t="s">
        <v>10</v>
      </c>
      <c r="T30" s="90"/>
      <c r="U30" s="91" t="s">
        <v>73</v>
      </c>
      <c r="V30" s="90"/>
      <c r="W30" s="92">
        <f>+IF(ISERR(U30/R30*100),"N/A",ROUND(U30/R30*100,2))</f>
        <v>73.97</v>
      </c>
    </row>
    <row r="31" spans="2:27" ht="26.25" customHeight="1" thickBot="1">
      <c r="B31" s="193" t="s">
        <v>70</v>
      </c>
      <c r="C31" s="194"/>
      <c r="D31" s="194"/>
      <c r="E31" s="93" t="s">
        <v>75</v>
      </c>
      <c r="F31" s="93"/>
      <c r="G31" s="93"/>
      <c r="H31" s="94"/>
      <c r="I31" s="94"/>
      <c r="J31" s="94"/>
      <c r="K31" s="94"/>
      <c r="L31" s="94"/>
      <c r="M31" s="94"/>
      <c r="N31" s="94"/>
      <c r="O31" s="94"/>
      <c r="P31" s="95"/>
      <c r="Q31" s="95"/>
      <c r="R31" s="96" t="s">
        <v>74</v>
      </c>
      <c r="S31" s="96" t="s">
        <v>73</v>
      </c>
      <c r="T31" s="96">
        <f>+IF(ISERR(S31/R31*100),"N/A",ROUND(S31/R31*100,2))</f>
        <v>73.77</v>
      </c>
      <c r="U31" s="96" t="s">
        <v>73</v>
      </c>
      <c r="V31" s="96">
        <f>+IF(ISERR(U31/S31*100),"N/A",ROUND(U31/S31*100,2))</f>
        <v>100</v>
      </c>
      <c r="W31" s="97">
        <f>+IF(ISERR(U31/R31*100),"N/A",ROUND(U31/R31*100,2))</f>
        <v>73.77</v>
      </c>
    </row>
    <row r="32" spans="2:27" ht="22.5" customHeight="1" thickTop="1" thickBot="1">
      <c r="B32" s="69" t="s">
        <v>72</v>
      </c>
      <c r="C32" s="58"/>
      <c r="D32" s="58"/>
      <c r="E32" s="58"/>
      <c r="F32" s="58"/>
      <c r="G32" s="58"/>
      <c r="H32" s="59"/>
      <c r="I32" s="59"/>
      <c r="J32" s="59"/>
      <c r="K32" s="59"/>
      <c r="L32" s="59"/>
      <c r="M32" s="59"/>
      <c r="N32" s="59"/>
      <c r="O32" s="59"/>
      <c r="P32" s="59"/>
      <c r="Q32" s="59"/>
      <c r="R32" s="59"/>
      <c r="S32" s="59"/>
      <c r="T32" s="59"/>
      <c r="U32" s="59"/>
      <c r="V32" s="59"/>
      <c r="W32" s="60"/>
    </row>
    <row r="33" spans="2:23" ht="37.5" customHeight="1" thickTop="1">
      <c r="B33" s="198" t="s">
        <v>2545</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08"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2546</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02"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row r="37" spans="2:23" ht="37.5" customHeight="1" thickTop="1">
      <c r="B37" s="198" t="s">
        <v>2547</v>
      </c>
      <c r="C37" s="199"/>
      <c r="D37" s="199"/>
      <c r="E37" s="199"/>
      <c r="F37" s="199"/>
      <c r="G37" s="199"/>
      <c r="H37" s="199"/>
      <c r="I37" s="199"/>
      <c r="J37" s="199"/>
      <c r="K37" s="199"/>
      <c r="L37" s="199"/>
      <c r="M37" s="199"/>
      <c r="N37" s="199"/>
      <c r="O37" s="199"/>
      <c r="P37" s="199"/>
      <c r="Q37" s="199"/>
      <c r="R37" s="199"/>
      <c r="S37" s="199"/>
      <c r="T37" s="199"/>
      <c r="U37" s="199"/>
      <c r="V37" s="199"/>
      <c r="W37" s="200"/>
    </row>
    <row r="38" spans="2:23" ht="90" customHeight="1" thickBot="1">
      <c r="B38" s="204"/>
      <c r="C38" s="205"/>
      <c r="D38" s="205"/>
      <c r="E38" s="205"/>
      <c r="F38" s="205"/>
      <c r="G38" s="205"/>
      <c r="H38" s="205"/>
      <c r="I38" s="205"/>
      <c r="J38" s="205"/>
      <c r="K38" s="205"/>
      <c r="L38" s="205"/>
      <c r="M38" s="205"/>
      <c r="N38" s="205"/>
      <c r="O38" s="205"/>
      <c r="P38" s="205"/>
      <c r="Q38" s="205"/>
      <c r="R38" s="205"/>
      <c r="S38" s="205"/>
      <c r="T38" s="205"/>
      <c r="U38" s="205"/>
      <c r="V38" s="205"/>
      <c r="W38" s="206"/>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B35:W36"/>
    <mergeCell ref="B37:W38"/>
    <mergeCell ref="S28:T28"/>
    <mergeCell ref="V28:W28"/>
    <mergeCell ref="B30:D30"/>
    <mergeCell ref="B31:D31"/>
    <mergeCell ref="B33:W34"/>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4" min="1" max="2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indexed="53"/>
    <pageSetUpPr fitToPage="1"/>
  </sheetPr>
  <dimension ref="A1:AA40"/>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1138</v>
      </c>
      <c r="D4" s="213" t="s">
        <v>1137</v>
      </c>
      <c r="E4" s="213"/>
      <c r="F4" s="213"/>
      <c r="G4" s="213"/>
      <c r="H4" s="214"/>
      <c r="J4" s="215" t="s">
        <v>6</v>
      </c>
      <c r="K4" s="213"/>
      <c r="L4" s="71" t="s">
        <v>1160</v>
      </c>
      <c r="M4" s="216" t="s">
        <v>1159</v>
      </c>
      <c r="N4" s="216"/>
      <c r="O4" s="216"/>
      <c r="P4" s="216"/>
      <c r="Q4" s="217"/>
      <c r="R4" s="72"/>
      <c r="S4" s="218" t="s">
        <v>2256</v>
      </c>
      <c r="T4" s="219"/>
      <c r="U4" s="219"/>
      <c r="V4" s="210" t="s">
        <v>1158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1143</v>
      </c>
      <c r="D6" s="209" t="s">
        <v>1157</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v>
      </c>
      <c r="K8" s="77" t="s">
        <v>18</v>
      </c>
      <c r="L8" s="77" t="s">
        <v>1156</v>
      </c>
      <c r="M8" s="77" t="s">
        <v>1155</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1154</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1153</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1152</v>
      </c>
      <c r="C21" s="207"/>
      <c r="D21" s="207"/>
      <c r="E21" s="207"/>
      <c r="F21" s="207"/>
      <c r="G21" s="207"/>
      <c r="H21" s="207"/>
      <c r="I21" s="207"/>
      <c r="J21" s="207"/>
      <c r="K21" s="207"/>
      <c r="L21" s="207"/>
      <c r="M21" s="208" t="s">
        <v>1143</v>
      </c>
      <c r="N21" s="208"/>
      <c r="O21" s="208" t="s">
        <v>48</v>
      </c>
      <c r="P21" s="208"/>
      <c r="Q21" s="208" t="s">
        <v>49</v>
      </c>
      <c r="R21" s="208"/>
      <c r="S21" s="82" t="s">
        <v>50</v>
      </c>
      <c r="T21" s="82" t="s">
        <v>51</v>
      </c>
      <c r="U21" s="82" t="s">
        <v>210</v>
      </c>
      <c r="V21" s="82">
        <f t="shared" ref="V21:V28" si="0">+IF(ISERR(U21/T21*100),"N/A",ROUND(U21/T21*100,2))</f>
        <v>66.67</v>
      </c>
      <c r="W21" s="83">
        <f t="shared" ref="W21:W28" si="1">+IF(ISERR(U21/S21*100),"N/A",ROUND(U21/S21*100,2))</f>
        <v>50</v>
      </c>
    </row>
    <row r="22" spans="2:27" ht="56.25" customHeight="1">
      <c r="B22" s="175" t="s">
        <v>1151</v>
      </c>
      <c r="C22" s="207"/>
      <c r="D22" s="207"/>
      <c r="E22" s="207"/>
      <c r="F22" s="207"/>
      <c r="G22" s="207"/>
      <c r="H22" s="207"/>
      <c r="I22" s="207"/>
      <c r="J22" s="207"/>
      <c r="K22" s="207"/>
      <c r="L22" s="207"/>
      <c r="M22" s="208" t="s">
        <v>1143</v>
      </c>
      <c r="N22" s="208"/>
      <c r="O22" s="208" t="s">
        <v>48</v>
      </c>
      <c r="P22" s="208"/>
      <c r="Q22" s="208" t="s">
        <v>49</v>
      </c>
      <c r="R22" s="208"/>
      <c r="S22" s="82" t="s">
        <v>50</v>
      </c>
      <c r="T22" s="82" t="s">
        <v>51</v>
      </c>
      <c r="U22" s="82" t="s">
        <v>210</v>
      </c>
      <c r="V22" s="82">
        <f t="shared" si="0"/>
        <v>66.67</v>
      </c>
      <c r="W22" s="83">
        <f t="shared" si="1"/>
        <v>50</v>
      </c>
    </row>
    <row r="23" spans="2:27" ht="56.25" customHeight="1">
      <c r="B23" s="175" t="s">
        <v>1150</v>
      </c>
      <c r="C23" s="207"/>
      <c r="D23" s="207"/>
      <c r="E23" s="207"/>
      <c r="F23" s="207"/>
      <c r="G23" s="207"/>
      <c r="H23" s="207"/>
      <c r="I23" s="207"/>
      <c r="J23" s="207"/>
      <c r="K23" s="207"/>
      <c r="L23" s="207"/>
      <c r="M23" s="208" t="s">
        <v>1143</v>
      </c>
      <c r="N23" s="208"/>
      <c r="O23" s="208" t="s">
        <v>48</v>
      </c>
      <c r="P23" s="208"/>
      <c r="Q23" s="208" t="s">
        <v>84</v>
      </c>
      <c r="R23" s="208"/>
      <c r="S23" s="82" t="s">
        <v>1149</v>
      </c>
      <c r="T23" s="82" t="s">
        <v>83</v>
      </c>
      <c r="U23" s="82" t="s">
        <v>83</v>
      </c>
      <c r="V23" s="82" t="str">
        <f t="shared" si="0"/>
        <v>N/A</v>
      </c>
      <c r="W23" s="83" t="str">
        <f t="shared" si="1"/>
        <v>N/A</v>
      </c>
    </row>
    <row r="24" spans="2:27" ht="56.25" customHeight="1">
      <c r="B24" s="175" t="s">
        <v>1144</v>
      </c>
      <c r="C24" s="207"/>
      <c r="D24" s="207"/>
      <c r="E24" s="207"/>
      <c r="F24" s="207"/>
      <c r="G24" s="207"/>
      <c r="H24" s="207"/>
      <c r="I24" s="207"/>
      <c r="J24" s="207"/>
      <c r="K24" s="207"/>
      <c r="L24" s="207"/>
      <c r="M24" s="208" t="s">
        <v>1143</v>
      </c>
      <c r="N24" s="208"/>
      <c r="O24" s="208" t="s">
        <v>48</v>
      </c>
      <c r="P24" s="208"/>
      <c r="Q24" s="208" t="s">
        <v>66</v>
      </c>
      <c r="R24" s="208"/>
      <c r="S24" s="82" t="s">
        <v>1017</v>
      </c>
      <c r="T24" s="82" t="s">
        <v>83</v>
      </c>
      <c r="U24" s="82" t="s">
        <v>83</v>
      </c>
      <c r="V24" s="82" t="str">
        <f t="shared" si="0"/>
        <v>N/A</v>
      </c>
      <c r="W24" s="83" t="str">
        <f t="shared" si="1"/>
        <v>N/A</v>
      </c>
    </row>
    <row r="25" spans="2:27" ht="56.25" customHeight="1">
      <c r="B25" s="175" t="s">
        <v>1148</v>
      </c>
      <c r="C25" s="207"/>
      <c r="D25" s="207"/>
      <c r="E25" s="207"/>
      <c r="F25" s="207"/>
      <c r="G25" s="207"/>
      <c r="H25" s="207"/>
      <c r="I25" s="207"/>
      <c r="J25" s="207"/>
      <c r="K25" s="207"/>
      <c r="L25" s="207"/>
      <c r="M25" s="208" t="s">
        <v>1143</v>
      </c>
      <c r="N25" s="208"/>
      <c r="O25" s="208" t="s">
        <v>48</v>
      </c>
      <c r="P25" s="208"/>
      <c r="Q25" s="208" t="s">
        <v>49</v>
      </c>
      <c r="R25" s="208"/>
      <c r="S25" s="82" t="s">
        <v>210</v>
      </c>
      <c r="T25" s="82" t="s">
        <v>708</v>
      </c>
      <c r="U25" s="82" t="s">
        <v>1147</v>
      </c>
      <c r="V25" s="82">
        <f t="shared" si="0"/>
        <v>453.33</v>
      </c>
      <c r="W25" s="83">
        <f t="shared" si="1"/>
        <v>340</v>
      </c>
    </row>
    <row r="26" spans="2:27" ht="56.25" customHeight="1">
      <c r="B26" s="175" t="s">
        <v>1146</v>
      </c>
      <c r="C26" s="207"/>
      <c r="D26" s="207"/>
      <c r="E26" s="207"/>
      <c r="F26" s="207"/>
      <c r="G26" s="207"/>
      <c r="H26" s="207"/>
      <c r="I26" s="207"/>
      <c r="J26" s="207"/>
      <c r="K26" s="207"/>
      <c r="L26" s="207"/>
      <c r="M26" s="208" t="s">
        <v>1143</v>
      </c>
      <c r="N26" s="208"/>
      <c r="O26" s="208" t="s">
        <v>48</v>
      </c>
      <c r="P26" s="208"/>
      <c r="Q26" s="208" t="s">
        <v>49</v>
      </c>
      <c r="R26" s="208"/>
      <c r="S26" s="82" t="s">
        <v>210</v>
      </c>
      <c r="T26" s="82" t="s">
        <v>708</v>
      </c>
      <c r="U26" s="82" t="s">
        <v>1145</v>
      </c>
      <c r="V26" s="82">
        <f t="shared" si="0"/>
        <v>331.31</v>
      </c>
      <c r="W26" s="83">
        <f t="shared" si="1"/>
        <v>248.48</v>
      </c>
    </row>
    <row r="27" spans="2:27" ht="56.25" customHeight="1">
      <c r="B27" s="175" t="s">
        <v>1144</v>
      </c>
      <c r="C27" s="207"/>
      <c r="D27" s="207"/>
      <c r="E27" s="207"/>
      <c r="F27" s="207"/>
      <c r="G27" s="207"/>
      <c r="H27" s="207"/>
      <c r="I27" s="207"/>
      <c r="J27" s="207"/>
      <c r="K27" s="207"/>
      <c r="L27" s="207"/>
      <c r="M27" s="208" t="s">
        <v>1143</v>
      </c>
      <c r="N27" s="208"/>
      <c r="O27" s="208" t="s">
        <v>48</v>
      </c>
      <c r="P27" s="208"/>
      <c r="Q27" s="208" t="s">
        <v>66</v>
      </c>
      <c r="R27" s="208"/>
      <c r="S27" s="82" t="s">
        <v>1017</v>
      </c>
      <c r="T27" s="82" t="s">
        <v>83</v>
      </c>
      <c r="U27" s="82" t="s">
        <v>83</v>
      </c>
      <c r="V27" s="82" t="str">
        <f t="shared" si="0"/>
        <v>N/A</v>
      </c>
      <c r="W27" s="83" t="str">
        <f t="shared" si="1"/>
        <v>N/A</v>
      </c>
    </row>
    <row r="28" spans="2:27" ht="56.25" customHeight="1" thickBot="1">
      <c r="B28" s="175" t="s">
        <v>1144</v>
      </c>
      <c r="C28" s="207"/>
      <c r="D28" s="207"/>
      <c r="E28" s="207"/>
      <c r="F28" s="207"/>
      <c r="G28" s="207"/>
      <c r="H28" s="207"/>
      <c r="I28" s="207"/>
      <c r="J28" s="207"/>
      <c r="K28" s="207"/>
      <c r="L28" s="207"/>
      <c r="M28" s="208" t="s">
        <v>1143</v>
      </c>
      <c r="N28" s="208"/>
      <c r="O28" s="208" t="s">
        <v>48</v>
      </c>
      <c r="P28" s="208"/>
      <c r="Q28" s="208" t="s">
        <v>66</v>
      </c>
      <c r="R28" s="208"/>
      <c r="S28" s="82" t="s">
        <v>1017</v>
      </c>
      <c r="T28" s="82" t="s">
        <v>83</v>
      </c>
      <c r="U28" s="82" t="s">
        <v>83</v>
      </c>
      <c r="V28" s="82" t="str">
        <f t="shared" si="0"/>
        <v>N/A</v>
      </c>
      <c r="W28" s="83" t="str">
        <f t="shared" si="1"/>
        <v>N/A</v>
      </c>
    </row>
    <row r="29" spans="2:27" ht="21.75" customHeight="1" thickTop="1" thickBot="1">
      <c r="B29" s="69" t="s">
        <v>61</v>
      </c>
      <c r="C29" s="58"/>
      <c r="D29" s="58"/>
      <c r="E29" s="58"/>
      <c r="F29" s="58"/>
      <c r="G29" s="58"/>
      <c r="H29" s="59"/>
      <c r="I29" s="59"/>
      <c r="J29" s="59"/>
      <c r="K29" s="59"/>
      <c r="L29" s="59"/>
      <c r="M29" s="59"/>
      <c r="N29" s="59"/>
      <c r="O29" s="59"/>
      <c r="P29" s="59"/>
      <c r="Q29" s="59"/>
      <c r="R29" s="59"/>
      <c r="S29" s="59"/>
      <c r="T29" s="59"/>
      <c r="U29" s="59"/>
      <c r="V29" s="59"/>
      <c r="W29" s="60"/>
      <c r="X29" s="62"/>
    </row>
    <row r="30" spans="2:27" ht="29.25" customHeight="1" thickTop="1" thickBot="1">
      <c r="B30" s="185" t="s">
        <v>2160</v>
      </c>
      <c r="C30" s="186"/>
      <c r="D30" s="186"/>
      <c r="E30" s="186"/>
      <c r="F30" s="186"/>
      <c r="G30" s="186"/>
      <c r="H30" s="186"/>
      <c r="I30" s="186"/>
      <c r="J30" s="186"/>
      <c r="K30" s="186"/>
      <c r="L30" s="186"/>
      <c r="M30" s="186"/>
      <c r="N30" s="186"/>
      <c r="O30" s="186"/>
      <c r="P30" s="186"/>
      <c r="Q30" s="187"/>
      <c r="R30" s="84" t="s">
        <v>41</v>
      </c>
      <c r="S30" s="162" t="s">
        <v>42</v>
      </c>
      <c r="T30" s="162"/>
      <c r="U30" s="85" t="s">
        <v>62</v>
      </c>
      <c r="V30" s="161" t="s">
        <v>63</v>
      </c>
      <c r="W30" s="163"/>
    </row>
    <row r="31" spans="2:27" ht="30.75" customHeight="1" thickBot="1">
      <c r="B31" s="188"/>
      <c r="C31" s="189"/>
      <c r="D31" s="189"/>
      <c r="E31" s="189"/>
      <c r="F31" s="189"/>
      <c r="G31" s="189"/>
      <c r="H31" s="189"/>
      <c r="I31" s="189"/>
      <c r="J31" s="189"/>
      <c r="K31" s="189"/>
      <c r="L31" s="189"/>
      <c r="M31" s="189"/>
      <c r="N31" s="189"/>
      <c r="O31" s="189"/>
      <c r="P31" s="189"/>
      <c r="Q31" s="190"/>
      <c r="R31" s="86" t="s">
        <v>64</v>
      </c>
      <c r="S31" s="86" t="s">
        <v>64</v>
      </c>
      <c r="T31" s="86" t="s">
        <v>48</v>
      </c>
      <c r="U31" s="86" t="s">
        <v>64</v>
      </c>
      <c r="V31" s="86" t="s">
        <v>65</v>
      </c>
      <c r="W31" s="87" t="s">
        <v>66</v>
      </c>
      <c r="Y31" s="62"/>
    </row>
    <row r="32" spans="2:27" ht="23.25" customHeight="1" thickBot="1">
      <c r="B32" s="191" t="s">
        <v>67</v>
      </c>
      <c r="C32" s="192"/>
      <c r="D32" s="192"/>
      <c r="E32" s="88" t="s">
        <v>1142</v>
      </c>
      <c r="F32" s="88"/>
      <c r="G32" s="88"/>
      <c r="H32" s="89"/>
      <c r="I32" s="89"/>
      <c r="J32" s="89"/>
      <c r="K32" s="89"/>
      <c r="L32" s="89"/>
      <c r="M32" s="89"/>
      <c r="N32" s="89"/>
      <c r="O32" s="89"/>
      <c r="P32" s="90"/>
      <c r="Q32" s="90"/>
      <c r="R32" s="91" t="s">
        <v>1141</v>
      </c>
      <c r="S32" s="91" t="s">
        <v>10</v>
      </c>
      <c r="T32" s="90"/>
      <c r="U32" s="91" t="s">
        <v>1139</v>
      </c>
      <c r="V32" s="90"/>
      <c r="W32" s="92">
        <f>+IF(ISERR(U32/R32*100),"N/A",ROUND(U32/R32*100,2))</f>
        <v>73.400000000000006</v>
      </c>
    </row>
    <row r="33" spans="2:23" ht="26.25" customHeight="1" thickBot="1">
      <c r="B33" s="193" t="s">
        <v>70</v>
      </c>
      <c r="C33" s="194"/>
      <c r="D33" s="194"/>
      <c r="E33" s="93" t="s">
        <v>1142</v>
      </c>
      <c r="F33" s="93"/>
      <c r="G33" s="93"/>
      <c r="H33" s="94"/>
      <c r="I33" s="94"/>
      <c r="J33" s="94"/>
      <c r="K33" s="94"/>
      <c r="L33" s="94"/>
      <c r="M33" s="94"/>
      <c r="N33" s="94"/>
      <c r="O33" s="94"/>
      <c r="P33" s="95"/>
      <c r="Q33" s="95"/>
      <c r="R33" s="96" t="s">
        <v>1141</v>
      </c>
      <c r="S33" s="96" t="s">
        <v>1140</v>
      </c>
      <c r="T33" s="96">
        <f>+IF(ISERR(S33/R33*100),"N/A",ROUND(S33/R33*100,2))</f>
        <v>73.760000000000005</v>
      </c>
      <c r="U33" s="96" t="s">
        <v>1139</v>
      </c>
      <c r="V33" s="96">
        <f>+IF(ISERR(U33/S33*100),"N/A",ROUND(U33/S33*100,2))</f>
        <v>99.51</v>
      </c>
      <c r="W33" s="97">
        <f>+IF(ISERR(U33/R33*100),"N/A",ROUND(U33/R33*100,2))</f>
        <v>73.400000000000006</v>
      </c>
    </row>
    <row r="34" spans="2:23" ht="22.5" customHeight="1" thickTop="1" thickBot="1">
      <c r="B34" s="69" t="s">
        <v>72</v>
      </c>
      <c r="C34" s="58"/>
      <c r="D34" s="58"/>
      <c r="E34" s="58"/>
      <c r="F34" s="58"/>
      <c r="G34" s="58"/>
      <c r="H34" s="59"/>
      <c r="I34" s="59"/>
      <c r="J34" s="59"/>
      <c r="K34" s="59"/>
      <c r="L34" s="59"/>
      <c r="M34" s="59"/>
      <c r="N34" s="59"/>
      <c r="O34" s="59"/>
      <c r="P34" s="59"/>
      <c r="Q34" s="59"/>
      <c r="R34" s="59"/>
      <c r="S34" s="59"/>
      <c r="T34" s="59"/>
      <c r="U34" s="59"/>
      <c r="V34" s="59"/>
      <c r="W34" s="60"/>
    </row>
    <row r="35" spans="2:23" ht="37.5" customHeight="1" thickTop="1">
      <c r="B35" s="198" t="s">
        <v>2440</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44.75"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row r="37" spans="2:23" ht="37.5" customHeight="1" thickTop="1">
      <c r="B37" s="198" t="s">
        <v>2441</v>
      </c>
      <c r="C37" s="199"/>
      <c r="D37" s="199"/>
      <c r="E37" s="199"/>
      <c r="F37" s="199"/>
      <c r="G37" s="199"/>
      <c r="H37" s="199"/>
      <c r="I37" s="199"/>
      <c r="J37" s="199"/>
      <c r="K37" s="199"/>
      <c r="L37" s="199"/>
      <c r="M37" s="199"/>
      <c r="N37" s="199"/>
      <c r="O37" s="199"/>
      <c r="P37" s="199"/>
      <c r="Q37" s="199"/>
      <c r="R37" s="199"/>
      <c r="S37" s="199"/>
      <c r="T37" s="199"/>
      <c r="U37" s="199"/>
      <c r="V37" s="199"/>
      <c r="W37" s="200"/>
    </row>
    <row r="38" spans="2:23" ht="103.5" customHeight="1" thickBot="1">
      <c r="B38" s="201"/>
      <c r="C38" s="202"/>
      <c r="D38" s="202"/>
      <c r="E38" s="202"/>
      <c r="F38" s="202"/>
      <c r="G38" s="202"/>
      <c r="H38" s="202"/>
      <c r="I38" s="202"/>
      <c r="J38" s="202"/>
      <c r="K38" s="202"/>
      <c r="L38" s="202"/>
      <c r="M38" s="202"/>
      <c r="N38" s="202"/>
      <c r="O38" s="202"/>
      <c r="P38" s="202"/>
      <c r="Q38" s="202"/>
      <c r="R38" s="202"/>
      <c r="S38" s="202"/>
      <c r="T38" s="202"/>
      <c r="U38" s="202"/>
      <c r="V38" s="202"/>
      <c r="W38" s="203"/>
    </row>
    <row r="39" spans="2:23" ht="37.5" customHeight="1" thickTop="1">
      <c r="B39" s="198" t="s">
        <v>2442</v>
      </c>
      <c r="C39" s="199"/>
      <c r="D39" s="199"/>
      <c r="E39" s="199"/>
      <c r="F39" s="199"/>
      <c r="G39" s="199"/>
      <c r="H39" s="199"/>
      <c r="I39" s="199"/>
      <c r="J39" s="199"/>
      <c r="K39" s="199"/>
      <c r="L39" s="199"/>
      <c r="M39" s="199"/>
      <c r="N39" s="199"/>
      <c r="O39" s="199"/>
      <c r="P39" s="199"/>
      <c r="Q39" s="199"/>
      <c r="R39" s="199"/>
      <c r="S39" s="199"/>
      <c r="T39" s="199"/>
      <c r="U39" s="199"/>
      <c r="V39" s="199"/>
      <c r="W39" s="200"/>
    </row>
    <row r="40" spans="2:23" ht="15.75" thickBot="1">
      <c r="B40" s="204"/>
      <c r="C40" s="205"/>
      <c r="D40" s="205"/>
      <c r="E40" s="205"/>
      <c r="F40" s="205"/>
      <c r="G40" s="205"/>
      <c r="H40" s="205"/>
      <c r="I40" s="205"/>
      <c r="J40" s="205"/>
      <c r="K40" s="205"/>
      <c r="L40" s="205"/>
      <c r="M40" s="205"/>
      <c r="N40" s="205"/>
      <c r="O40" s="205"/>
      <c r="P40" s="205"/>
      <c r="Q40" s="205"/>
      <c r="R40" s="205"/>
      <c r="S40" s="205"/>
      <c r="T40" s="205"/>
      <c r="U40" s="205"/>
      <c r="V40" s="205"/>
      <c r="W40" s="206"/>
    </row>
  </sheetData>
  <mergeCells count="7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30:Q31"/>
    <mergeCell ref="B37:W38"/>
    <mergeCell ref="B39:W40"/>
    <mergeCell ref="S30:T30"/>
    <mergeCell ref="V30:W30"/>
    <mergeCell ref="B32:D32"/>
    <mergeCell ref="B33:D33"/>
    <mergeCell ref="B35:W36"/>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3" min="1"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1138</v>
      </c>
      <c r="D4" s="213" t="s">
        <v>1137</v>
      </c>
      <c r="E4" s="213"/>
      <c r="F4" s="213"/>
      <c r="G4" s="213"/>
      <c r="H4" s="214"/>
      <c r="J4" s="215" t="s">
        <v>6</v>
      </c>
      <c r="K4" s="213"/>
      <c r="L4" s="71" t="s">
        <v>1176</v>
      </c>
      <c r="M4" s="216" t="s">
        <v>1175</v>
      </c>
      <c r="N4" s="216"/>
      <c r="O4" s="216"/>
      <c r="P4" s="216"/>
      <c r="Q4" s="217"/>
      <c r="R4" s="72"/>
      <c r="S4" s="218" t="s">
        <v>2256</v>
      </c>
      <c r="T4" s="219"/>
      <c r="U4" s="219"/>
      <c r="V4" s="210" t="s">
        <v>1174</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1166</v>
      </c>
      <c r="D6" s="209" t="s">
        <v>1173</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1172</v>
      </c>
      <c r="K8" s="77" t="s">
        <v>1171</v>
      </c>
      <c r="L8" s="77" t="s">
        <v>1170</v>
      </c>
      <c r="M8" s="77" t="s">
        <v>1169</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1168</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1153</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1167</v>
      </c>
      <c r="C21" s="207"/>
      <c r="D21" s="207"/>
      <c r="E21" s="207"/>
      <c r="F21" s="207"/>
      <c r="G21" s="207"/>
      <c r="H21" s="207"/>
      <c r="I21" s="207"/>
      <c r="J21" s="207"/>
      <c r="K21" s="207"/>
      <c r="L21" s="207"/>
      <c r="M21" s="208" t="s">
        <v>1166</v>
      </c>
      <c r="N21" s="208"/>
      <c r="O21" s="208" t="s">
        <v>48</v>
      </c>
      <c r="P21" s="208"/>
      <c r="Q21" s="208" t="s">
        <v>66</v>
      </c>
      <c r="R21" s="208"/>
      <c r="S21" s="82" t="s">
        <v>1165</v>
      </c>
      <c r="T21" s="82" t="s">
        <v>83</v>
      </c>
      <c r="U21" s="82" t="s">
        <v>83</v>
      </c>
      <c r="V21" s="82" t="str">
        <f>+IF(ISERR(U21/T21*100),"N/A",ROUND(U21/T21*100,2))</f>
        <v>N/A</v>
      </c>
      <c r="W21" s="83" t="str">
        <f>+IF(ISERR(U21/S21*100),"N/A",ROUND(U21/S21*100,2))</f>
        <v>N/A</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1164</v>
      </c>
      <c r="F25" s="88"/>
      <c r="G25" s="88"/>
      <c r="H25" s="89"/>
      <c r="I25" s="89"/>
      <c r="J25" s="89"/>
      <c r="K25" s="89"/>
      <c r="L25" s="89"/>
      <c r="M25" s="89"/>
      <c r="N25" s="89"/>
      <c r="O25" s="89"/>
      <c r="P25" s="90"/>
      <c r="Q25" s="90"/>
      <c r="R25" s="91" t="s">
        <v>1163</v>
      </c>
      <c r="S25" s="91" t="s">
        <v>10</v>
      </c>
      <c r="T25" s="90"/>
      <c r="U25" s="91" t="s">
        <v>1161</v>
      </c>
      <c r="V25" s="90"/>
      <c r="W25" s="92">
        <f>+IF(ISERR(U25/R25*100),"N/A",ROUND(U25/R25*100,2))</f>
        <v>69.790000000000006</v>
      </c>
    </row>
    <row r="26" spans="2:27" ht="26.25" customHeight="1" thickBot="1">
      <c r="B26" s="193" t="s">
        <v>70</v>
      </c>
      <c r="C26" s="194"/>
      <c r="D26" s="194"/>
      <c r="E26" s="93" t="s">
        <v>1164</v>
      </c>
      <c r="F26" s="93"/>
      <c r="G26" s="93"/>
      <c r="H26" s="94"/>
      <c r="I26" s="94"/>
      <c r="J26" s="94"/>
      <c r="K26" s="94"/>
      <c r="L26" s="94"/>
      <c r="M26" s="94"/>
      <c r="N26" s="94"/>
      <c r="O26" s="94"/>
      <c r="P26" s="95"/>
      <c r="Q26" s="95"/>
      <c r="R26" s="96" t="s">
        <v>1163</v>
      </c>
      <c r="S26" s="96" t="s">
        <v>1162</v>
      </c>
      <c r="T26" s="96">
        <f>+IF(ISERR(S26/R26*100),"N/A",ROUND(S26/R26*100,2))</f>
        <v>74.59</v>
      </c>
      <c r="U26" s="96" t="s">
        <v>1161</v>
      </c>
      <c r="V26" s="96">
        <f>+IF(ISERR(U26/S26*100),"N/A",ROUND(U26/S26*100,2))</f>
        <v>93.55</v>
      </c>
      <c r="W26" s="97">
        <f>+IF(ISERR(U26/R26*100),"N/A",ROUND(U26/R26*100,2))</f>
        <v>69.790000000000006</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2437</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2438</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2439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indexed="53"/>
    <pageSetUpPr fitToPage="1"/>
  </sheetPr>
  <dimension ref="A1:AA35"/>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1194</v>
      </c>
      <c r="D4" s="213" t="s">
        <v>1193</v>
      </c>
      <c r="E4" s="213"/>
      <c r="F4" s="213"/>
      <c r="G4" s="213"/>
      <c r="H4" s="214"/>
      <c r="J4" s="215" t="s">
        <v>6</v>
      </c>
      <c r="K4" s="213"/>
      <c r="L4" s="71" t="s">
        <v>218</v>
      </c>
      <c r="M4" s="216" t="s">
        <v>1192</v>
      </c>
      <c r="N4" s="216"/>
      <c r="O4" s="216"/>
      <c r="P4" s="216"/>
      <c r="Q4" s="217"/>
      <c r="R4" s="72"/>
      <c r="S4" s="218" t="s">
        <v>2256</v>
      </c>
      <c r="T4" s="219"/>
      <c r="U4" s="219"/>
      <c r="V4" s="210" t="s">
        <v>1191</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1181</v>
      </c>
      <c r="D6" s="209" t="s">
        <v>1190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1189</v>
      </c>
      <c r="K8" s="77" t="s">
        <v>18</v>
      </c>
      <c r="L8" s="77" t="s">
        <v>1188</v>
      </c>
      <c r="M8" s="77" t="s">
        <v>1187</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28.25" customHeight="1" thickTop="1" thickBot="1">
      <c r="B10" s="78" t="s">
        <v>21</v>
      </c>
      <c r="C10" s="210" t="s">
        <v>1186</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1185</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1184</v>
      </c>
      <c r="C21" s="207"/>
      <c r="D21" s="207"/>
      <c r="E21" s="207"/>
      <c r="F21" s="207"/>
      <c r="G21" s="207"/>
      <c r="H21" s="207"/>
      <c r="I21" s="207"/>
      <c r="J21" s="207"/>
      <c r="K21" s="207"/>
      <c r="L21" s="207"/>
      <c r="M21" s="208" t="s">
        <v>1181</v>
      </c>
      <c r="N21" s="208"/>
      <c r="O21" s="208" t="s">
        <v>48</v>
      </c>
      <c r="P21" s="208"/>
      <c r="Q21" s="208" t="s">
        <v>49</v>
      </c>
      <c r="R21" s="208"/>
      <c r="S21" s="82" t="s">
        <v>50</v>
      </c>
      <c r="T21" s="82" t="s">
        <v>369</v>
      </c>
      <c r="U21" s="82" t="s">
        <v>369</v>
      </c>
      <c r="V21" s="82">
        <f>+IF(ISERR(U21/T21*100),"N/A",ROUND(U21/T21*100,2))</f>
        <v>100</v>
      </c>
      <c r="W21" s="83">
        <f>+IF(ISERR(U21/S21*100),"N/A",ROUND(U21/S21*100,2))</f>
        <v>20</v>
      </c>
    </row>
    <row r="22" spans="2:27" ht="56.25" customHeight="1">
      <c r="B22" s="175" t="s">
        <v>1183</v>
      </c>
      <c r="C22" s="207"/>
      <c r="D22" s="207"/>
      <c r="E22" s="207"/>
      <c r="F22" s="207"/>
      <c r="G22" s="207"/>
      <c r="H22" s="207"/>
      <c r="I22" s="207"/>
      <c r="J22" s="207"/>
      <c r="K22" s="207"/>
      <c r="L22" s="207"/>
      <c r="M22" s="208" t="s">
        <v>1181</v>
      </c>
      <c r="N22" s="208"/>
      <c r="O22" s="208" t="s">
        <v>48</v>
      </c>
      <c r="P22" s="208"/>
      <c r="Q22" s="208" t="s">
        <v>49</v>
      </c>
      <c r="R22" s="208"/>
      <c r="S22" s="82" t="s">
        <v>50</v>
      </c>
      <c r="T22" s="82" t="s">
        <v>58</v>
      </c>
      <c r="U22" s="82" t="s">
        <v>58</v>
      </c>
      <c r="V22" s="82" t="str">
        <f>+IF(ISERR(U22/T22*100),"N/A",ROUND(U22/T22*100,2))</f>
        <v>N/A</v>
      </c>
      <c r="W22" s="83">
        <f>+IF(ISERR(U22/S22*100),"N/A",ROUND(U22/S22*100,2))</f>
        <v>0</v>
      </c>
    </row>
    <row r="23" spans="2:27" ht="56.25" customHeight="1" thickBot="1">
      <c r="B23" s="175" t="s">
        <v>1182</v>
      </c>
      <c r="C23" s="207"/>
      <c r="D23" s="207"/>
      <c r="E23" s="207"/>
      <c r="F23" s="207"/>
      <c r="G23" s="207"/>
      <c r="H23" s="207"/>
      <c r="I23" s="207"/>
      <c r="J23" s="207"/>
      <c r="K23" s="207"/>
      <c r="L23" s="207"/>
      <c r="M23" s="208" t="s">
        <v>1181</v>
      </c>
      <c r="N23" s="208"/>
      <c r="O23" s="208" t="s">
        <v>48</v>
      </c>
      <c r="P23" s="208"/>
      <c r="Q23" s="208" t="s">
        <v>49</v>
      </c>
      <c r="R23" s="208"/>
      <c r="S23" s="82" t="s">
        <v>50</v>
      </c>
      <c r="T23" s="82" t="s">
        <v>700</v>
      </c>
      <c r="U23" s="82" t="s">
        <v>58</v>
      </c>
      <c r="V23" s="82">
        <f>+IF(ISERR(U23/T23*100),"N/A",ROUND(U23/T23*100,2))</f>
        <v>0</v>
      </c>
      <c r="W23" s="83">
        <f>+IF(ISERR(U23/S23*100),"N/A",ROUND(U23/S23*100,2))</f>
        <v>0</v>
      </c>
    </row>
    <row r="24" spans="2:27" ht="21.75" customHeight="1" thickTop="1" thickBot="1">
      <c r="B24" s="69" t="s">
        <v>61</v>
      </c>
      <c r="C24" s="58"/>
      <c r="D24" s="58"/>
      <c r="E24" s="58"/>
      <c r="F24" s="58"/>
      <c r="G24" s="58"/>
      <c r="H24" s="59"/>
      <c r="I24" s="59"/>
      <c r="J24" s="59"/>
      <c r="K24" s="59"/>
      <c r="L24" s="59"/>
      <c r="M24" s="59"/>
      <c r="N24" s="59"/>
      <c r="O24" s="59"/>
      <c r="P24" s="59"/>
      <c r="Q24" s="59"/>
      <c r="R24" s="59"/>
      <c r="S24" s="59"/>
      <c r="T24" s="59"/>
      <c r="U24" s="59"/>
      <c r="V24" s="59"/>
      <c r="W24" s="60"/>
      <c r="X24" s="62"/>
    </row>
    <row r="25" spans="2:27" ht="29.25" customHeight="1" thickTop="1" thickBot="1">
      <c r="B25" s="185" t="s">
        <v>2160</v>
      </c>
      <c r="C25" s="186"/>
      <c r="D25" s="186"/>
      <c r="E25" s="186"/>
      <c r="F25" s="186"/>
      <c r="G25" s="186"/>
      <c r="H25" s="186"/>
      <c r="I25" s="186"/>
      <c r="J25" s="186"/>
      <c r="K25" s="186"/>
      <c r="L25" s="186"/>
      <c r="M25" s="186"/>
      <c r="N25" s="186"/>
      <c r="O25" s="186"/>
      <c r="P25" s="186"/>
      <c r="Q25" s="187"/>
      <c r="R25" s="84" t="s">
        <v>41</v>
      </c>
      <c r="S25" s="162" t="s">
        <v>42</v>
      </c>
      <c r="T25" s="162"/>
      <c r="U25" s="85" t="s">
        <v>62</v>
      </c>
      <c r="V25" s="161" t="s">
        <v>63</v>
      </c>
      <c r="W25" s="163"/>
    </row>
    <row r="26" spans="2:27" ht="30.75" customHeight="1" thickBot="1">
      <c r="B26" s="188"/>
      <c r="C26" s="189"/>
      <c r="D26" s="189"/>
      <c r="E26" s="189"/>
      <c r="F26" s="189"/>
      <c r="G26" s="189"/>
      <c r="H26" s="189"/>
      <c r="I26" s="189"/>
      <c r="J26" s="189"/>
      <c r="K26" s="189"/>
      <c r="L26" s="189"/>
      <c r="M26" s="189"/>
      <c r="N26" s="189"/>
      <c r="O26" s="189"/>
      <c r="P26" s="189"/>
      <c r="Q26" s="190"/>
      <c r="R26" s="86" t="s">
        <v>64</v>
      </c>
      <c r="S26" s="86" t="s">
        <v>64</v>
      </c>
      <c r="T26" s="86" t="s">
        <v>48</v>
      </c>
      <c r="U26" s="86" t="s">
        <v>64</v>
      </c>
      <c r="V26" s="86" t="s">
        <v>65</v>
      </c>
      <c r="W26" s="87" t="s">
        <v>66</v>
      </c>
      <c r="Y26" s="62"/>
    </row>
    <row r="27" spans="2:27" ht="23.25" customHeight="1" thickBot="1">
      <c r="B27" s="191" t="s">
        <v>67</v>
      </c>
      <c r="C27" s="192"/>
      <c r="D27" s="192"/>
      <c r="E27" s="88" t="s">
        <v>1179</v>
      </c>
      <c r="F27" s="88"/>
      <c r="G27" s="88"/>
      <c r="H27" s="89"/>
      <c r="I27" s="89"/>
      <c r="J27" s="89"/>
      <c r="K27" s="89"/>
      <c r="L27" s="89"/>
      <c r="M27" s="89"/>
      <c r="N27" s="89"/>
      <c r="O27" s="89"/>
      <c r="P27" s="90"/>
      <c r="Q27" s="90"/>
      <c r="R27" s="91" t="s">
        <v>1180</v>
      </c>
      <c r="S27" s="91" t="s">
        <v>10</v>
      </c>
      <c r="T27" s="90"/>
      <c r="U27" s="91" t="s">
        <v>193</v>
      </c>
      <c r="V27" s="90"/>
      <c r="W27" s="92">
        <f>+IF(ISERR(U27/R27*100),"N/A",ROUND(U27/R27*100,2))</f>
        <v>19.59</v>
      </c>
    </row>
    <row r="28" spans="2:27" ht="26.25" customHeight="1" thickBot="1">
      <c r="B28" s="193" t="s">
        <v>70</v>
      </c>
      <c r="C28" s="194"/>
      <c r="D28" s="194"/>
      <c r="E28" s="93" t="s">
        <v>1179</v>
      </c>
      <c r="F28" s="93"/>
      <c r="G28" s="93"/>
      <c r="H28" s="94"/>
      <c r="I28" s="94"/>
      <c r="J28" s="94"/>
      <c r="K28" s="94"/>
      <c r="L28" s="94"/>
      <c r="M28" s="94"/>
      <c r="N28" s="94"/>
      <c r="O28" s="94"/>
      <c r="P28" s="95"/>
      <c r="Q28" s="95"/>
      <c r="R28" s="96" t="s">
        <v>1178</v>
      </c>
      <c r="S28" s="96" t="s">
        <v>1177</v>
      </c>
      <c r="T28" s="96">
        <f>+IF(ISERR(S28/R28*100),"N/A",ROUND(S28/R28*100,2))</f>
        <v>71.930000000000007</v>
      </c>
      <c r="U28" s="96" t="s">
        <v>193</v>
      </c>
      <c r="V28" s="96">
        <f>+IF(ISERR(U28/S28*100),"N/A",ROUND(U28/S28*100,2))</f>
        <v>23.41</v>
      </c>
      <c r="W28" s="97">
        <f>+IF(ISERR(U28/R28*100),"N/A",ROUND(U28/R28*100,2))</f>
        <v>16.84</v>
      </c>
    </row>
    <row r="29" spans="2:27" ht="22.5" customHeight="1" thickTop="1" thickBot="1">
      <c r="B29" s="69" t="s">
        <v>72</v>
      </c>
      <c r="C29" s="58"/>
      <c r="D29" s="58"/>
      <c r="E29" s="58"/>
      <c r="F29" s="58"/>
      <c r="G29" s="58"/>
      <c r="H29" s="59"/>
      <c r="I29" s="59"/>
      <c r="J29" s="59"/>
      <c r="K29" s="59"/>
      <c r="L29" s="59"/>
      <c r="M29" s="59"/>
      <c r="N29" s="59"/>
      <c r="O29" s="59"/>
      <c r="P29" s="59"/>
      <c r="Q29" s="59"/>
      <c r="R29" s="59"/>
      <c r="S29" s="59"/>
      <c r="T29" s="59"/>
      <c r="U29" s="59"/>
      <c r="V29" s="59"/>
      <c r="W29" s="60"/>
    </row>
    <row r="30" spans="2:27" ht="37.5" customHeight="1" thickTop="1">
      <c r="B30" s="198" t="s">
        <v>2434</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37.2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2435</v>
      </c>
      <c r="C32" s="199"/>
      <c r="D32" s="199"/>
      <c r="E32" s="199"/>
      <c r="F32" s="199"/>
      <c r="G32" s="199"/>
      <c r="H32" s="199"/>
      <c r="I32" s="199"/>
      <c r="J32" s="199"/>
      <c r="K32" s="199"/>
      <c r="L32" s="199"/>
      <c r="M32" s="199"/>
      <c r="N32" s="199"/>
      <c r="O32" s="199"/>
      <c r="P32" s="199"/>
      <c r="Q32" s="199"/>
      <c r="R32" s="199"/>
      <c r="S32" s="199"/>
      <c r="T32" s="199"/>
      <c r="U32" s="199"/>
      <c r="V32" s="199"/>
      <c r="W32" s="200"/>
    </row>
    <row r="33" spans="2:23" ht="38.2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2436</v>
      </c>
      <c r="C34" s="199"/>
      <c r="D34" s="199"/>
      <c r="E34" s="199"/>
      <c r="F34" s="199"/>
      <c r="G34" s="199"/>
      <c r="H34" s="199"/>
      <c r="I34" s="199"/>
      <c r="J34" s="199"/>
      <c r="K34" s="199"/>
      <c r="L34" s="199"/>
      <c r="M34" s="199"/>
      <c r="N34" s="199"/>
      <c r="O34" s="199"/>
      <c r="P34" s="199"/>
      <c r="Q34" s="199"/>
      <c r="R34" s="199"/>
      <c r="S34" s="199"/>
      <c r="T34" s="199"/>
      <c r="U34" s="199"/>
      <c r="V34" s="199"/>
      <c r="W34" s="200"/>
    </row>
    <row r="35" spans="2:23" ht="15.75" thickBot="1">
      <c r="B35" s="204"/>
      <c r="C35" s="205"/>
      <c r="D35" s="205"/>
      <c r="E35" s="205"/>
      <c r="F35" s="205"/>
      <c r="G35" s="205"/>
      <c r="H35" s="205"/>
      <c r="I35" s="205"/>
      <c r="J35" s="205"/>
      <c r="K35" s="205"/>
      <c r="L35" s="205"/>
      <c r="M35" s="205"/>
      <c r="N35" s="205"/>
      <c r="O35" s="205"/>
      <c r="P35" s="205"/>
      <c r="Q35" s="205"/>
      <c r="R35" s="205"/>
      <c r="S35" s="205"/>
      <c r="T35" s="205"/>
      <c r="U35" s="205"/>
      <c r="V35" s="205"/>
      <c r="W35" s="206"/>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1194</v>
      </c>
      <c r="D4" s="213" t="s">
        <v>1193</v>
      </c>
      <c r="E4" s="213"/>
      <c r="F4" s="213"/>
      <c r="G4" s="213"/>
      <c r="H4" s="214"/>
      <c r="J4" s="215" t="s">
        <v>6</v>
      </c>
      <c r="K4" s="213"/>
      <c r="L4" s="71" t="s">
        <v>1209</v>
      </c>
      <c r="M4" s="216" t="s">
        <v>1208</v>
      </c>
      <c r="N4" s="216"/>
      <c r="O4" s="216"/>
      <c r="P4" s="216"/>
      <c r="Q4" s="217"/>
      <c r="R4" s="72"/>
      <c r="S4" s="218" t="s">
        <v>2256</v>
      </c>
      <c r="T4" s="219"/>
      <c r="U4" s="219"/>
      <c r="V4" s="210" t="s">
        <v>1207</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1200</v>
      </c>
      <c r="D6" s="209" t="s">
        <v>1206</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1205</v>
      </c>
      <c r="K8" s="77" t="s">
        <v>1204</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1203</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1202</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1201</v>
      </c>
      <c r="C21" s="207"/>
      <c r="D21" s="207"/>
      <c r="E21" s="207"/>
      <c r="F21" s="207"/>
      <c r="G21" s="207"/>
      <c r="H21" s="207"/>
      <c r="I21" s="207"/>
      <c r="J21" s="207"/>
      <c r="K21" s="207"/>
      <c r="L21" s="207"/>
      <c r="M21" s="208" t="s">
        <v>1200</v>
      </c>
      <c r="N21" s="208"/>
      <c r="O21" s="208" t="s">
        <v>48</v>
      </c>
      <c r="P21" s="208"/>
      <c r="Q21" s="208" t="s">
        <v>84</v>
      </c>
      <c r="R21" s="208"/>
      <c r="S21" s="82" t="s">
        <v>210</v>
      </c>
      <c r="T21" s="82" t="s">
        <v>83</v>
      </c>
      <c r="U21" s="82" t="s">
        <v>83</v>
      </c>
      <c r="V21" s="82" t="str">
        <f>+IF(ISERR(U21/T21*100),"N/A",ROUND(U21/T21*100,2))</f>
        <v>N/A</v>
      </c>
      <c r="W21" s="83" t="str">
        <f>+IF(ISERR(U21/S21*100),"N/A",ROUND(U21/S21*100,2))</f>
        <v>N/A</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1198</v>
      </c>
      <c r="F25" s="88"/>
      <c r="G25" s="88"/>
      <c r="H25" s="89"/>
      <c r="I25" s="89"/>
      <c r="J25" s="89"/>
      <c r="K25" s="89"/>
      <c r="L25" s="89"/>
      <c r="M25" s="89"/>
      <c r="N25" s="89"/>
      <c r="O25" s="89"/>
      <c r="P25" s="90"/>
      <c r="Q25" s="90"/>
      <c r="R25" s="91" t="s">
        <v>1199</v>
      </c>
      <c r="S25" s="91" t="s">
        <v>10</v>
      </c>
      <c r="T25" s="90"/>
      <c r="U25" s="91" t="s">
        <v>1195</v>
      </c>
      <c r="V25" s="90"/>
      <c r="W25" s="92">
        <f>+IF(ISERR(U25/R25*100),"N/A",ROUND(U25/R25*100,2))</f>
        <v>105.68</v>
      </c>
    </row>
    <row r="26" spans="2:27" ht="26.25" customHeight="1" thickBot="1">
      <c r="B26" s="193" t="s">
        <v>70</v>
      </c>
      <c r="C26" s="194"/>
      <c r="D26" s="194"/>
      <c r="E26" s="93" t="s">
        <v>1198</v>
      </c>
      <c r="F26" s="93"/>
      <c r="G26" s="93"/>
      <c r="H26" s="94"/>
      <c r="I26" s="94"/>
      <c r="J26" s="94"/>
      <c r="K26" s="94"/>
      <c r="L26" s="94"/>
      <c r="M26" s="94"/>
      <c r="N26" s="94"/>
      <c r="O26" s="94"/>
      <c r="P26" s="95"/>
      <c r="Q26" s="95"/>
      <c r="R26" s="96" t="s">
        <v>1197</v>
      </c>
      <c r="S26" s="96" t="s">
        <v>1196</v>
      </c>
      <c r="T26" s="96">
        <f>+IF(ISERR(S26/R26*100),"N/A",ROUND(S26/R26*100,2))</f>
        <v>100</v>
      </c>
      <c r="U26" s="96" t="s">
        <v>1195</v>
      </c>
      <c r="V26" s="96">
        <f>+IF(ISERR(U26/S26*100),"N/A",ROUND(U26/S26*100,2))</f>
        <v>99.41</v>
      </c>
      <c r="W26" s="97">
        <f>+IF(ISERR(U26/R26*100),"N/A",ROUND(U26/R26*100,2))</f>
        <v>99.41</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2433</v>
      </c>
      <c r="C28" s="199"/>
      <c r="D28" s="199"/>
      <c r="E28" s="199"/>
      <c r="F28" s="199"/>
      <c r="G28" s="199"/>
      <c r="H28" s="199"/>
      <c r="I28" s="199"/>
      <c r="J28" s="199"/>
      <c r="K28" s="199"/>
      <c r="L28" s="199"/>
      <c r="M28" s="199"/>
      <c r="N28" s="199"/>
      <c r="O28" s="199"/>
      <c r="P28" s="199"/>
      <c r="Q28" s="199"/>
      <c r="R28" s="199"/>
      <c r="S28" s="199"/>
      <c r="T28" s="199"/>
      <c r="U28" s="199"/>
      <c r="V28" s="199"/>
      <c r="W28" s="200"/>
    </row>
    <row r="29" spans="2:27" ht="55.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2428</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2429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indexed="53"/>
    <pageSetUpPr fitToPage="1"/>
  </sheetPr>
  <dimension ref="A1:AA39"/>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1194</v>
      </c>
      <c r="D4" s="213" t="s">
        <v>1193</v>
      </c>
      <c r="E4" s="213"/>
      <c r="F4" s="213"/>
      <c r="G4" s="213"/>
      <c r="H4" s="214"/>
      <c r="J4" s="215" t="s">
        <v>6</v>
      </c>
      <c r="K4" s="213"/>
      <c r="L4" s="71" t="s">
        <v>1240</v>
      </c>
      <c r="M4" s="216" t="s">
        <v>1239</v>
      </c>
      <c r="N4" s="216"/>
      <c r="O4" s="216"/>
      <c r="P4" s="216"/>
      <c r="Q4" s="217"/>
      <c r="R4" s="72"/>
      <c r="S4" s="218" t="s">
        <v>2256</v>
      </c>
      <c r="T4" s="219"/>
      <c r="U4" s="219"/>
      <c r="V4" s="210" t="s">
        <v>1238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1222</v>
      </c>
      <c r="D6" s="209" t="s">
        <v>1237</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1224</v>
      </c>
      <c r="D7" s="212" t="s">
        <v>1236</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1227</v>
      </c>
      <c r="D8" s="212" t="s">
        <v>1235</v>
      </c>
      <c r="E8" s="212"/>
      <c r="F8" s="212"/>
      <c r="G8" s="212"/>
      <c r="H8" s="212"/>
      <c r="J8" s="77" t="s">
        <v>1234</v>
      </c>
      <c r="K8" s="77" t="s">
        <v>1233</v>
      </c>
      <c r="L8" s="77" t="s">
        <v>1232</v>
      </c>
      <c r="M8" s="77" t="s">
        <v>1231</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279" customHeight="1" thickTop="1" thickBot="1">
      <c r="B10" s="78" t="s">
        <v>21</v>
      </c>
      <c r="C10" s="210" t="s">
        <v>1230</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1229</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1228</v>
      </c>
      <c r="C21" s="207"/>
      <c r="D21" s="207"/>
      <c r="E21" s="207"/>
      <c r="F21" s="207"/>
      <c r="G21" s="207"/>
      <c r="H21" s="207"/>
      <c r="I21" s="207"/>
      <c r="J21" s="207"/>
      <c r="K21" s="207"/>
      <c r="L21" s="207"/>
      <c r="M21" s="208" t="s">
        <v>1227</v>
      </c>
      <c r="N21" s="208"/>
      <c r="O21" s="208" t="s">
        <v>48</v>
      </c>
      <c r="P21" s="208"/>
      <c r="Q21" s="208" t="s">
        <v>84</v>
      </c>
      <c r="R21" s="208"/>
      <c r="S21" s="82" t="s">
        <v>1226</v>
      </c>
      <c r="T21" s="82" t="s">
        <v>83</v>
      </c>
      <c r="U21" s="82" t="s">
        <v>83</v>
      </c>
      <c r="V21" s="82" t="str">
        <f>+IF(ISERR(U21/T21*100),"N/A",ROUND(U21/T21*100,2))</f>
        <v>N/A</v>
      </c>
      <c r="W21" s="83" t="str">
        <f>+IF(ISERR(U21/S21*100),"N/A",ROUND(U21/S21*100,2))</f>
        <v>N/A</v>
      </c>
    </row>
    <row r="22" spans="2:27" ht="56.25" customHeight="1">
      <c r="B22" s="175" t="s">
        <v>1225</v>
      </c>
      <c r="C22" s="207"/>
      <c r="D22" s="207"/>
      <c r="E22" s="207"/>
      <c r="F22" s="207"/>
      <c r="G22" s="207"/>
      <c r="H22" s="207"/>
      <c r="I22" s="207"/>
      <c r="J22" s="207"/>
      <c r="K22" s="207"/>
      <c r="L22" s="207"/>
      <c r="M22" s="208" t="s">
        <v>1224</v>
      </c>
      <c r="N22" s="208"/>
      <c r="O22" s="208" t="s">
        <v>48</v>
      </c>
      <c r="P22" s="208"/>
      <c r="Q22" s="208" t="s">
        <v>66</v>
      </c>
      <c r="R22" s="208"/>
      <c r="S22" s="82" t="s">
        <v>50</v>
      </c>
      <c r="T22" s="82" t="s">
        <v>83</v>
      </c>
      <c r="U22" s="82" t="s">
        <v>83</v>
      </c>
      <c r="V22" s="82" t="str">
        <f>+IF(ISERR(U22/T22*100),"N/A",ROUND(U22/T22*100,2))</f>
        <v>N/A</v>
      </c>
      <c r="W22" s="83" t="str">
        <f>+IF(ISERR(U22/S22*100),"N/A",ROUND(U22/S22*100,2))</f>
        <v>N/A</v>
      </c>
    </row>
    <row r="23" spans="2:27" ht="56.25" customHeight="1" thickBot="1">
      <c r="B23" s="175" t="s">
        <v>1223</v>
      </c>
      <c r="C23" s="207"/>
      <c r="D23" s="207"/>
      <c r="E23" s="207"/>
      <c r="F23" s="207"/>
      <c r="G23" s="207"/>
      <c r="H23" s="207"/>
      <c r="I23" s="207"/>
      <c r="J23" s="207"/>
      <c r="K23" s="207"/>
      <c r="L23" s="207"/>
      <c r="M23" s="208" t="s">
        <v>1222</v>
      </c>
      <c r="N23" s="208"/>
      <c r="O23" s="208" t="s">
        <v>48</v>
      </c>
      <c r="P23" s="208"/>
      <c r="Q23" s="208" t="s">
        <v>66</v>
      </c>
      <c r="R23" s="208"/>
      <c r="S23" s="82" t="s">
        <v>1221</v>
      </c>
      <c r="T23" s="82" t="s">
        <v>83</v>
      </c>
      <c r="U23" s="82" t="s">
        <v>83</v>
      </c>
      <c r="V23" s="82" t="str">
        <f>+IF(ISERR(U23/T23*100),"N/A",ROUND(U23/T23*100,2))</f>
        <v>N/A</v>
      </c>
      <c r="W23" s="83" t="str">
        <f>+IF(ISERR(U23/S23*100),"N/A",ROUND(U23/S23*100,2))</f>
        <v>N/A</v>
      </c>
    </row>
    <row r="24" spans="2:27" ht="21.75" customHeight="1" thickTop="1" thickBot="1">
      <c r="B24" s="69" t="s">
        <v>61</v>
      </c>
      <c r="C24" s="58"/>
      <c r="D24" s="58"/>
      <c r="E24" s="58"/>
      <c r="F24" s="58"/>
      <c r="G24" s="58"/>
      <c r="H24" s="59"/>
      <c r="I24" s="59"/>
      <c r="J24" s="59"/>
      <c r="K24" s="59"/>
      <c r="L24" s="59"/>
      <c r="M24" s="59"/>
      <c r="N24" s="59"/>
      <c r="O24" s="59"/>
      <c r="P24" s="59"/>
      <c r="Q24" s="59"/>
      <c r="R24" s="59"/>
      <c r="S24" s="59"/>
      <c r="T24" s="59"/>
      <c r="U24" s="59"/>
      <c r="V24" s="59"/>
      <c r="W24" s="60"/>
      <c r="X24" s="62"/>
    </row>
    <row r="25" spans="2:27" ht="29.25" customHeight="1" thickTop="1" thickBot="1">
      <c r="B25" s="185" t="s">
        <v>2160</v>
      </c>
      <c r="C25" s="186"/>
      <c r="D25" s="186"/>
      <c r="E25" s="186"/>
      <c r="F25" s="186"/>
      <c r="G25" s="186"/>
      <c r="H25" s="186"/>
      <c r="I25" s="186"/>
      <c r="J25" s="186"/>
      <c r="K25" s="186"/>
      <c r="L25" s="186"/>
      <c r="M25" s="186"/>
      <c r="N25" s="186"/>
      <c r="O25" s="186"/>
      <c r="P25" s="186"/>
      <c r="Q25" s="187"/>
      <c r="R25" s="84" t="s">
        <v>41</v>
      </c>
      <c r="S25" s="162" t="s">
        <v>42</v>
      </c>
      <c r="T25" s="162"/>
      <c r="U25" s="85" t="s">
        <v>62</v>
      </c>
      <c r="V25" s="161" t="s">
        <v>63</v>
      </c>
      <c r="W25" s="163"/>
    </row>
    <row r="26" spans="2:27" ht="30.75" customHeight="1" thickBot="1">
      <c r="B26" s="188"/>
      <c r="C26" s="189"/>
      <c r="D26" s="189"/>
      <c r="E26" s="189"/>
      <c r="F26" s="189"/>
      <c r="G26" s="189"/>
      <c r="H26" s="189"/>
      <c r="I26" s="189"/>
      <c r="J26" s="189"/>
      <c r="K26" s="189"/>
      <c r="L26" s="189"/>
      <c r="M26" s="189"/>
      <c r="N26" s="189"/>
      <c r="O26" s="189"/>
      <c r="P26" s="189"/>
      <c r="Q26" s="190"/>
      <c r="R26" s="86" t="s">
        <v>64</v>
      </c>
      <c r="S26" s="86" t="s">
        <v>64</v>
      </c>
      <c r="T26" s="86" t="s">
        <v>48</v>
      </c>
      <c r="U26" s="86" t="s">
        <v>64</v>
      </c>
      <c r="V26" s="86" t="s">
        <v>65</v>
      </c>
      <c r="W26" s="87" t="s">
        <v>66</v>
      </c>
      <c r="Y26" s="62"/>
    </row>
    <row r="27" spans="2:27" ht="23.25" customHeight="1" thickBot="1">
      <c r="B27" s="191" t="s">
        <v>67</v>
      </c>
      <c r="C27" s="192"/>
      <c r="D27" s="192"/>
      <c r="E27" s="88" t="s">
        <v>1220</v>
      </c>
      <c r="F27" s="88"/>
      <c r="G27" s="88"/>
      <c r="H27" s="89"/>
      <c r="I27" s="89"/>
      <c r="J27" s="89"/>
      <c r="K27" s="89"/>
      <c r="L27" s="89"/>
      <c r="M27" s="89"/>
      <c r="N27" s="89"/>
      <c r="O27" s="89"/>
      <c r="P27" s="90"/>
      <c r="Q27" s="90"/>
      <c r="R27" s="91" t="s">
        <v>1219</v>
      </c>
      <c r="S27" s="91" t="s">
        <v>10</v>
      </c>
      <c r="T27" s="90"/>
      <c r="U27" s="91" t="s">
        <v>1217</v>
      </c>
      <c r="V27" s="90"/>
      <c r="W27" s="92">
        <f t="shared" ref="W27:W32" si="0">+IF(ISERR(U27/R27*100),"N/A",ROUND(U27/R27*100,2))</f>
        <v>53.14</v>
      </c>
    </row>
    <row r="28" spans="2:27" ht="26.25" customHeight="1">
      <c r="B28" s="193" t="s">
        <v>70</v>
      </c>
      <c r="C28" s="194"/>
      <c r="D28" s="194"/>
      <c r="E28" s="93" t="s">
        <v>1220</v>
      </c>
      <c r="F28" s="93"/>
      <c r="G28" s="93"/>
      <c r="H28" s="94"/>
      <c r="I28" s="94"/>
      <c r="J28" s="94"/>
      <c r="K28" s="94"/>
      <c r="L28" s="94"/>
      <c r="M28" s="94"/>
      <c r="N28" s="94"/>
      <c r="O28" s="94"/>
      <c r="P28" s="95"/>
      <c r="Q28" s="95"/>
      <c r="R28" s="96" t="s">
        <v>1219</v>
      </c>
      <c r="S28" s="96" t="s">
        <v>1218</v>
      </c>
      <c r="T28" s="96">
        <f>+IF(ISERR(S28/R28*100),"N/A",ROUND(S28/R28*100,2))</f>
        <v>66.239999999999995</v>
      </c>
      <c r="U28" s="96" t="s">
        <v>1217</v>
      </c>
      <c r="V28" s="96">
        <f>+IF(ISERR(U28/S28*100),"N/A",ROUND(U28/S28*100,2))</f>
        <v>80.22</v>
      </c>
      <c r="W28" s="97">
        <f t="shared" si="0"/>
        <v>53.14</v>
      </c>
    </row>
    <row r="29" spans="2:27" ht="23.25" customHeight="1" thickBot="1">
      <c r="B29" s="191" t="s">
        <v>67</v>
      </c>
      <c r="C29" s="192"/>
      <c r="D29" s="192"/>
      <c r="E29" s="88" t="s">
        <v>1215</v>
      </c>
      <c r="F29" s="88"/>
      <c r="G29" s="88"/>
      <c r="H29" s="89"/>
      <c r="I29" s="89"/>
      <c r="J29" s="89"/>
      <c r="K29" s="89"/>
      <c r="L29" s="89"/>
      <c r="M29" s="89"/>
      <c r="N29" s="89"/>
      <c r="O29" s="89"/>
      <c r="P29" s="90"/>
      <c r="Q29" s="90"/>
      <c r="R29" s="91" t="s">
        <v>1216</v>
      </c>
      <c r="S29" s="91" t="s">
        <v>10</v>
      </c>
      <c r="T29" s="90"/>
      <c r="U29" s="91" t="s">
        <v>1212</v>
      </c>
      <c r="V29" s="90"/>
      <c r="W29" s="92">
        <f t="shared" si="0"/>
        <v>78.37</v>
      </c>
    </row>
    <row r="30" spans="2:27" ht="26.25" customHeight="1">
      <c r="B30" s="193" t="s">
        <v>70</v>
      </c>
      <c r="C30" s="194"/>
      <c r="D30" s="194"/>
      <c r="E30" s="93" t="s">
        <v>1215</v>
      </c>
      <c r="F30" s="93"/>
      <c r="G30" s="93"/>
      <c r="H30" s="94"/>
      <c r="I30" s="94"/>
      <c r="J30" s="94"/>
      <c r="K30" s="94"/>
      <c r="L30" s="94"/>
      <c r="M30" s="94"/>
      <c r="N30" s="94"/>
      <c r="O30" s="94"/>
      <c r="P30" s="95"/>
      <c r="Q30" s="95"/>
      <c r="R30" s="96" t="s">
        <v>1214</v>
      </c>
      <c r="S30" s="96" t="s">
        <v>1213</v>
      </c>
      <c r="T30" s="96">
        <f>+IF(ISERR(S30/R30*100),"N/A",ROUND(S30/R30*100,2))</f>
        <v>78.5</v>
      </c>
      <c r="U30" s="96" t="s">
        <v>1212</v>
      </c>
      <c r="V30" s="96">
        <f>+IF(ISERR(U30/S30*100),"N/A",ROUND(U30/S30*100,2))</f>
        <v>86.76</v>
      </c>
      <c r="W30" s="97">
        <f t="shared" si="0"/>
        <v>68.11</v>
      </c>
    </row>
    <row r="31" spans="2:27" ht="23.25" customHeight="1" thickBot="1">
      <c r="B31" s="191" t="s">
        <v>67</v>
      </c>
      <c r="C31" s="192"/>
      <c r="D31" s="192"/>
      <c r="E31" s="88" t="s">
        <v>1211</v>
      </c>
      <c r="F31" s="88"/>
      <c r="G31" s="88"/>
      <c r="H31" s="89"/>
      <c r="I31" s="89"/>
      <c r="J31" s="89"/>
      <c r="K31" s="89"/>
      <c r="L31" s="89"/>
      <c r="M31" s="89"/>
      <c r="N31" s="89"/>
      <c r="O31" s="89"/>
      <c r="P31" s="90"/>
      <c r="Q31" s="90"/>
      <c r="R31" s="91" t="s">
        <v>219</v>
      </c>
      <c r="S31" s="91" t="s">
        <v>10</v>
      </c>
      <c r="T31" s="90"/>
      <c r="U31" s="91" t="s">
        <v>58</v>
      </c>
      <c r="V31" s="90"/>
      <c r="W31" s="92">
        <f t="shared" si="0"/>
        <v>0</v>
      </c>
    </row>
    <row r="32" spans="2:27" ht="26.25" customHeight="1" thickBot="1">
      <c r="B32" s="193" t="s">
        <v>70</v>
      </c>
      <c r="C32" s="194"/>
      <c r="D32" s="194"/>
      <c r="E32" s="93" t="s">
        <v>1211</v>
      </c>
      <c r="F32" s="93"/>
      <c r="G32" s="93"/>
      <c r="H32" s="94"/>
      <c r="I32" s="94"/>
      <c r="J32" s="94"/>
      <c r="K32" s="94"/>
      <c r="L32" s="94"/>
      <c r="M32" s="94"/>
      <c r="N32" s="94"/>
      <c r="O32" s="94"/>
      <c r="P32" s="95"/>
      <c r="Q32" s="95"/>
      <c r="R32" s="96" t="s">
        <v>1210</v>
      </c>
      <c r="S32" s="96" t="s">
        <v>569</v>
      </c>
      <c r="T32" s="96">
        <f>+IF(ISERR(S32/R32*100),"N/A",ROUND(S32/R32*100,2))</f>
        <v>72.73</v>
      </c>
      <c r="U32" s="96" t="s">
        <v>58</v>
      </c>
      <c r="V32" s="96">
        <f>+IF(ISERR(U32/S32*100),"N/A",ROUND(U32/S32*100,2))</f>
        <v>0</v>
      </c>
      <c r="W32" s="97">
        <f t="shared" si="0"/>
        <v>0</v>
      </c>
    </row>
    <row r="33" spans="2:23" ht="22.5" customHeight="1" thickTop="1" thickBot="1">
      <c r="B33" s="69" t="s">
        <v>72</v>
      </c>
      <c r="C33" s="58"/>
      <c r="D33" s="58"/>
      <c r="E33" s="58"/>
      <c r="F33" s="58"/>
      <c r="G33" s="58"/>
      <c r="H33" s="59"/>
      <c r="I33" s="59"/>
      <c r="J33" s="59"/>
      <c r="K33" s="59"/>
      <c r="L33" s="59"/>
      <c r="M33" s="59"/>
      <c r="N33" s="59"/>
      <c r="O33" s="59"/>
      <c r="P33" s="59"/>
      <c r="Q33" s="59"/>
      <c r="R33" s="59"/>
      <c r="S33" s="59"/>
      <c r="T33" s="59"/>
      <c r="U33" s="59"/>
      <c r="V33" s="59"/>
      <c r="W33" s="60"/>
    </row>
    <row r="34" spans="2:23" ht="37.5" customHeight="1" thickTop="1">
      <c r="B34" s="198" t="s">
        <v>2430</v>
      </c>
      <c r="C34" s="199"/>
      <c r="D34" s="199"/>
      <c r="E34" s="199"/>
      <c r="F34" s="199"/>
      <c r="G34" s="199"/>
      <c r="H34" s="199"/>
      <c r="I34" s="199"/>
      <c r="J34" s="199"/>
      <c r="K34" s="199"/>
      <c r="L34" s="199"/>
      <c r="M34" s="199"/>
      <c r="N34" s="199"/>
      <c r="O34" s="199"/>
      <c r="P34" s="199"/>
      <c r="Q34" s="199"/>
      <c r="R34" s="199"/>
      <c r="S34" s="199"/>
      <c r="T34" s="199"/>
      <c r="U34" s="199"/>
      <c r="V34" s="199"/>
      <c r="W34" s="200"/>
    </row>
    <row r="35" spans="2:23" ht="292.5"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row r="36" spans="2:23" ht="37.5" customHeight="1" thickTop="1">
      <c r="B36" s="198" t="s">
        <v>2431</v>
      </c>
      <c r="C36" s="199"/>
      <c r="D36" s="199"/>
      <c r="E36" s="199"/>
      <c r="F36" s="199"/>
      <c r="G36" s="199"/>
      <c r="H36" s="199"/>
      <c r="I36" s="199"/>
      <c r="J36" s="199"/>
      <c r="K36" s="199"/>
      <c r="L36" s="199"/>
      <c r="M36" s="199"/>
      <c r="N36" s="199"/>
      <c r="O36" s="199"/>
      <c r="P36" s="199"/>
      <c r="Q36" s="199"/>
      <c r="R36" s="199"/>
      <c r="S36" s="199"/>
      <c r="T36" s="199"/>
      <c r="U36" s="199"/>
      <c r="V36" s="199"/>
      <c r="W36" s="200"/>
    </row>
    <row r="37" spans="2:23" ht="133.5" customHeight="1" thickBot="1">
      <c r="B37" s="201"/>
      <c r="C37" s="202"/>
      <c r="D37" s="202"/>
      <c r="E37" s="202"/>
      <c r="F37" s="202"/>
      <c r="G37" s="202"/>
      <c r="H37" s="202"/>
      <c r="I37" s="202"/>
      <c r="J37" s="202"/>
      <c r="K37" s="202"/>
      <c r="L37" s="202"/>
      <c r="M37" s="202"/>
      <c r="N37" s="202"/>
      <c r="O37" s="202"/>
      <c r="P37" s="202"/>
      <c r="Q37" s="202"/>
      <c r="R37" s="202"/>
      <c r="S37" s="202"/>
      <c r="T37" s="202"/>
      <c r="U37" s="202"/>
      <c r="V37" s="202"/>
      <c r="W37" s="203"/>
    </row>
    <row r="38" spans="2:23" ht="37.5" customHeight="1" thickTop="1">
      <c r="B38" s="198" t="s">
        <v>2432</v>
      </c>
      <c r="C38" s="199"/>
      <c r="D38" s="199"/>
      <c r="E38" s="199"/>
      <c r="F38" s="199"/>
      <c r="G38" s="199"/>
      <c r="H38" s="199"/>
      <c r="I38" s="199"/>
      <c r="J38" s="199"/>
      <c r="K38" s="199"/>
      <c r="L38" s="199"/>
      <c r="M38" s="199"/>
      <c r="N38" s="199"/>
      <c r="O38" s="199"/>
      <c r="P38" s="199"/>
      <c r="Q38" s="199"/>
      <c r="R38" s="199"/>
      <c r="S38" s="199"/>
      <c r="T38" s="199"/>
      <c r="U38" s="199"/>
      <c r="V38" s="199"/>
      <c r="W38" s="200"/>
    </row>
    <row r="39" spans="2:23" ht="162" customHeight="1" thickBot="1">
      <c r="B39" s="204"/>
      <c r="C39" s="205"/>
      <c r="D39" s="205"/>
      <c r="E39" s="205"/>
      <c r="F39" s="205"/>
      <c r="G39" s="205"/>
      <c r="H39" s="205"/>
      <c r="I39" s="205"/>
      <c r="J39" s="205"/>
      <c r="K39" s="205"/>
      <c r="L39" s="205"/>
      <c r="M39" s="205"/>
      <c r="N39" s="205"/>
      <c r="O39" s="205"/>
      <c r="P39" s="205"/>
      <c r="Q39" s="205"/>
      <c r="R39" s="205"/>
      <c r="S39" s="205"/>
      <c r="T39" s="205"/>
      <c r="U39" s="205"/>
      <c r="V39" s="205"/>
      <c r="W39" s="206"/>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5:Q26"/>
    <mergeCell ref="S25:T25"/>
    <mergeCell ref="V25:W25"/>
    <mergeCell ref="B27:D27"/>
    <mergeCell ref="B28:D28"/>
    <mergeCell ref="B36:W37"/>
    <mergeCell ref="B38:W39"/>
    <mergeCell ref="B29:D29"/>
    <mergeCell ref="B30:D30"/>
    <mergeCell ref="B31:D31"/>
    <mergeCell ref="B32:D32"/>
    <mergeCell ref="B34:W35"/>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3" min="1" max="2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1194</v>
      </c>
      <c r="D4" s="213" t="s">
        <v>1193</v>
      </c>
      <c r="E4" s="213"/>
      <c r="F4" s="213"/>
      <c r="G4" s="213"/>
      <c r="H4" s="214"/>
      <c r="J4" s="215" t="s">
        <v>6</v>
      </c>
      <c r="K4" s="213"/>
      <c r="L4" s="71" t="s">
        <v>1251</v>
      </c>
      <c r="M4" s="216" t="s">
        <v>1250</v>
      </c>
      <c r="N4" s="216"/>
      <c r="O4" s="216"/>
      <c r="P4" s="216"/>
      <c r="Q4" s="217"/>
      <c r="R4" s="72"/>
      <c r="S4" s="218" t="s">
        <v>2256</v>
      </c>
      <c r="T4" s="219"/>
      <c r="U4" s="219"/>
      <c r="V4" s="210" t="s">
        <v>1242</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1249</v>
      </c>
      <c r="D6" s="209" t="s">
        <v>1248</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1247</v>
      </c>
      <c r="D7" s="212" t="s">
        <v>1246</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v>
      </c>
      <c r="K8" s="77" t="s">
        <v>18</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1245</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1202</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1244</v>
      </c>
      <c r="C21" s="207"/>
      <c r="D21" s="207"/>
      <c r="E21" s="207"/>
      <c r="F21" s="207"/>
      <c r="G21" s="207"/>
      <c r="H21" s="207"/>
      <c r="I21" s="207"/>
      <c r="J21" s="207"/>
      <c r="K21" s="207"/>
      <c r="L21" s="207"/>
      <c r="M21" s="208" t="s">
        <v>1200</v>
      </c>
      <c r="N21" s="208"/>
      <c r="O21" s="208" t="s">
        <v>48</v>
      </c>
      <c r="P21" s="208"/>
      <c r="Q21" s="208" t="s">
        <v>84</v>
      </c>
      <c r="R21" s="208"/>
      <c r="S21" s="82" t="s">
        <v>1243</v>
      </c>
      <c r="T21" s="82" t="s">
        <v>83</v>
      </c>
      <c r="U21" s="82" t="s">
        <v>83</v>
      </c>
      <c r="V21" s="82" t="str">
        <f>+IF(ISERR(U21/T21*100),"N/A",ROUND(U21/T21*100,2))</f>
        <v>N/A</v>
      </c>
      <c r="W21" s="83" t="str">
        <f>+IF(ISERR(U21/S21*100),"N/A",ROUND(U21/S21*100,2))</f>
        <v>N/A</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1198</v>
      </c>
      <c r="F25" s="88"/>
      <c r="G25" s="88"/>
      <c r="H25" s="89"/>
      <c r="I25" s="89"/>
      <c r="J25" s="89"/>
      <c r="K25" s="89"/>
      <c r="L25" s="89"/>
      <c r="M25" s="89"/>
      <c r="N25" s="89"/>
      <c r="O25" s="89"/>
      <c r="P25" s="90"/>
      <c r="Q25" s="90"/>
      <c r="R25" s="91" t="s">
        <v>1242</v>
      </c>
      <c r="S25" s="91" t="s">
        <v>10</v>
      </c>
      <c r="T25" s="90"/>
      <c r="U25" s="91" t="s">
        <v>1241</v>
      </c>
      <c r="V25" s="90"/>
      <c r="W25" s="92">
        <f>+IF(ISERR(U25/R25*100),"N/A",ROUND(U25/R25*100,2))</f>
        <v>100</v>
      </c>
    </row>
    <row r="26" spans="2:27" ht="26.25" customHeight="1" thickBot="1">
      <c r="B26" s="193" t="s">
        <v>70</v>
      </c>
      <c r="C26" s="194"/>
      <c r="D26" s="194"/>
      <c r="E26" s="93" t="s">
        <v>1198</v>
      </c>
      <c r="F26" s="93"/>
      <c r="G26" s="93"/>
      <c r="H26" s="94"/>
      <c r="I26" s="94"/>
      <c r="J26" s="94"/>
      <c r="K26" s="94"/>
      <c r="L26" s="94"/>
      <c r="M26" s="94"/>
      <c r="N26" s="94"/>
      <c r="O26" s="94"/>
      <c r="P26" s="95"/>
      <c r="Q26" s="95"/>
      <c r="R26" s="96" t="s">
        <v>1242</v>
      </c>
      <c r="S26" s="96" t="s">
        <v>1241</v>
      </c>
      <c r="T26" s="96">
        <f>+IF(ISERR(S26/R26*100),"N/A",ROUND(S26/R26*100,2))</f>
        <v>100</v>
      </c>
      <c r="U26" s="96" t="s">
        <v>1241</v>
      </c>
      <c r="V26" s="96">
        <f>+IF(ISERR(U26/S26*100),"N/A",ROUND(U26/S26*100,2))</f>
        <v>100</v>
      </c>
      <c r="W26" s="97">
        <f>+IF(ISERR(U26/R26*100),"N/A",ROUND(U26/R26*100,2))</f>
        <v>100</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2427</v>
      </c>
      <c r="C28" s="199"/>
      <c r="D28" s="199"/>
      <c r="E28" s="199"/>
      <c r="F28" s="199"/>
      <c r="G28" s="199"/>
      <c r="H28" s="199"/>
      <c r="I28" s="199"/>
      <c r="J28" s="199"/>
      <c r="K28" s="199"/>
      <c r="L28" s="199"/>
      <c r="M28" s="199"/>
      <c r="N28" s="199"/>
      <c r="O28" s="199"/>
      <c r="P28" s="199"/>
      <c r="Q28" s="199"/>
      <c r="R28" s="199"/>
      <c r="S28" s="199"/>
      <c r="T28" s="199"/>
      <c r="U28" s="199"/>
      <c r="V28" s="199"/>
      <c r="W28" s="200"/>
    </row>
    <row r="29" spans="2:27" ht="73.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2428</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2429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1263</v>
      </c>
      <c r="D4" s="213" t="s">
        <v>1262</v>
      </c>
      <c r="E4" s="213"/>
      <c r="F4" s="213"/>
      <c r="G4" s="213"/>
      <c r="H4" s="214"/>
      <c r="J4" s="215" t="s">
        <v>6</v>
      </c>
      <c r="K4" s="213"/>
      <c r="L4" s="71" t="s">
        <v>1261</v>
      </c>
      <c r="M4" s="216" t="s">
        <v>1260</v>
      </c>
      <c r="N4" s="216"/>
      <c r="O4" s="216"/>
      <c r="P4" s="216"/>
      <c r="Q4" s="217"/>
      <c r="R4" s="72"/>
      <c r="S4" s="218" t="s">
        <v>2256</v>
      </c>
      <c r="T4" s="219"/>
      <c r="U4" s="219"/>
      <c r="V4" s="210" t="s">
        <v>1254</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261</v>
      </c>
      <c r="D6" s="209" t="s">
        <v>1259</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v>
      </c>
      <c r="K8" s="77" t="s">
        <v>18</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26" customHeight="1" thickTop="1" thickBot="1">
      <c r="B10" s="78" t="s">
        <v>21</v>
      </c>
      <c r="C10" s="210" t="s">
        <v>1258</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1257</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1256</v>
      </c>
      <c r="C21" s="207"/>
      <c r="D21" s="207"/>
      <c r="E21" s="207"/>
      <c r="F21" s="207"/>
      <c r="G21" s="207"/>
      <c r="H21" s="207"/>
      <c r="I21" s="207"/>
      <c r="J21" s="207"/>
      <c r="K21" s="207"/>
      <c r="L21" s="207"/>
      <c r="M21" s="208" t="s">
        <v>261</v>
      </c>
      <c r="N21" s="208"/>
      <c r="O21" s="208" t="s">
        <v>48</v>
      </c>
      <c r="P21" s="208"/>
      <c r="Q21" s="208" t="s">
        <v>49</v>
      </c>
      <c r="R21" s="208"/>
      <c r="S21" s="82" t="s">
        <v>50</v>
      </c>
      <c r="T21" s="82" t="s">
        <v>393</v>
      </c>
      <c r="U21" s="82" t="s">
        <v>51</v>
      </c>
      <c r="V21" s="82">
        <f>+IF(ISERR(U21/T21*100),"N/A",ROUND(U21/T21*100,2))</f>
        <v>93.75</v>
      </c>
      <c r="W21" s="83">
        <f>+IF(ISERR(U21/S21*100),"N/A",ROUND(U21/S21*100,2))</f>
        <v>75</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247</v>
      </c>
      <c r="F25" s="88"/>
      <c r="G25" s="88"/>
      <c r="H25" s="89"/>
      <c r="I25" s="89"/>
      <c r="J25" s="89"/>
      <c r="K25" s="89"/>
      <c r="L25" s="89"/>
      <c r="M25" s="89"/>
      <c r="N25" s="89"/>
      <c r="O25" s="89"/>
      <c r="P25" s="90"/>
      <c r="Q25" s="90"/>
      <c r="R25" s="91" t="s">
        <v>1255</v>
      </c>
      <c r="S25" s="91" t="s">
        <v>10</v>
      </c>
      <c r="T25" s="90"/>
      <c r="U25" s="91" t="s">
        <v>1252</v>
      </c>
      <c r="V25" s="90"/>
      <c r="W25" s="92">
        <f>+IF(ISERR(U25/R25*100),"N/A",ROUND(U25/R25*100,2))</f>
        <v>26.47</v>
      </c>
    </row>
    <row r="26" spans="2:27" ht="26.25" customHeight="1" thickBot="1">
      <c r="B26" s="193" t="s">
        <v>70</v>
      </c>
      <c r="C26" s="194"/>
      <c r="D26" s="194"/>
      <c r="E26" s="93" t="s">
        <v>247</v>
      </c>
      <c r="F26" s="93"/>
      <c r="G26" s="93"/>
      <c r="H26" s="94"/>
      <c r="I26" s="94"/>
      <c r="J26" s="94"/>
      <c r="K26" s="94"/>
      <c r="L26" s="94"/>
      <c r="M26" s="94"/>
      <c r="N26" s="94"/>
      <c r="O26" s="94"/>
      <c r="P26" s="95"/>
      <c r="Q26" s="95"/>
      <c r="R26" s="96" t="s">
        <v>1254</v>
      </c>
      <c r="S26" s="96" t="s">
        <v>1253</v>
      </c>
      <c r="T26" s="96">
        <f>+IF(ISERR(S26/R26*100),"N/A",ROUND(S26/R26*100,2))</f>
        <v>80</v>
      </c>
      <c r="U26" s="96" t="s">
        <v>1252</v>
      </c>
      <c r="V26" s="96">
        <f>+IF(ISERR(U26/S26*100),"N/A",ROUND(U26/S26*100,2))</f>
        <v>37.5</v>
      </c>
      <c r="W26" s="97">
        <f>+IF(ISERR(U26/R26*100),"N/A",ROUND(U26/R26*100,2))</f>
        <v>30</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2424</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47.7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2425</v>
      </c>
      <c r="C30" s="199"/>
      <c r="D30" s="199"/>
      <c r="E30" s="199"/>
      <c r="F30" s="199"/>
      <c r="G30" s="199"/>
      <c r="H30" s="199"/>
      <c r="I30" s="199"/>
      <c r="J30" s="199"/>
      <c r="K30" s="199"/>
      <c r="L30" s="199"/>
      <c r="M30" s="199"/>
      <c r="N30" s="199"/>
      <c r="O30" s="199"/>
      <c r="P30" s="199"/>
      <c r="Q30" s="199"/>
      <c r="R30" s="199"/>
      <c r="S30" s="199"/>
      <c r="T30" s="199"/>
      <c r="U30" s="199"/>
      <c r="V30" s="199"/>
      <c r="W30" s="200"/>
    </row>
    <row r="31" spans="2:27" ht="4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2426</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indexed="53"/>
    <pageSetUpPr fitToPage="1"/>
  </sheetPr>
  <dimension ref="A1:AA36"/>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1263</v>
      </c>
      <c r="D4" s="213" t="s">
        <v>1262</v>
      </c>
      <c r="E4" s="213"/>
      <c r="F4" s="213"/>
      <c r="G4" s="213"/>
      <c r="H4" s="214"/>
      <c r="J4" s="215" t="s">
        <v>6</v>
      </c>
      <c r="K4" s="213"/>
      <c r="L4" s="71" t="s">
        <v>1294</v>
      </c>
      <c r="M4" s="216" t="s">
        <v>1293</v>
      </c>
      <c r="N4" s="216"/>
      <c r="O4" s="216"/>
      <c r="P4" s="216"/>
      <c r="Q4" s="217"/>
      <c r="R4" s="72"/>
      <c r="S4" s="218" t="s">
        <v>2256</v>
      </c>
      <c r="T4" s="219"/>
      <c r="U4" s="219"/>
      <c r="V4" s="210" t="s">
        <v>1292</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1271</v>
      </c>
      <c r="D6" s="209" t="s">
        <v>1291</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1290</v>
      </c>
      <c r="K8" s="77" t="s">
        <v>1289</v>
      </c>
      <c r="L8" s="77" t="s">
        <v>1288</v>
      </c>
      <c r="M8" s="77" t="s">
        <v>1287</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54.5" customHeight="1" thickTop="1" thickBot="1">
      <c r="B10" s="78" t="s">
        <v>21</v>
      </c>
      <c r="C10" s="210" t="s">
        <v>1286</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1285</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1284</v>
      </c>
      <c r="C21" s="207"/>
      <c r="D21" s="207"/>
      <c r="E21" s="207"/>
      <c r="F21" s="207"/>
      <c r="G21" s="207"/>
      <c r="H21" s="207"/>
      <c r="I21" s="207"/>
      <c r="J21" s="207"/>
      <c r="K21" s="207"/>
      <c r="L21" s="207"/>
      <c r="M21" s="208" t="s">
        <v>1271</v>
      </c>
      <c r="N21" s="208"/>
      <c r="O21" s="208" t="s">
        <v>48</v>
      </c>
      <c r="P21" s="208"/>
      <c r="Q21" s="208" t="s">
        <v>49</v>
      </c>
      <c r="R21" s="208"/>
      <c r="S21" s="82" t="s">
        <v>1283</v>
      </c>
      <c r="T21" s="82" t="s">
        <v>1282</v>
      </c>
      <c r="U21" s="82" t="s">
        <v>1281</v>
      </c>
      <c r="V21" s="82">
        <f>+IF(ISERR(U21/T21*100),"N/A",ROUND(U21/T21*100,2))</f>
        <v>110.02</v>
      </c>
      <c r="W21" s="83">
        <f>+IF(ISERR(U21/S21*100),"N/A",ROUND(U21/S21*100,2))</f>
        <v>72.48</v>
      </c>
    </row>
    <row r="22" spans="2:27" ht="56.25" customHeight="1">
      <c r="B22" s="175" t="s">
        <v>1280</v>
      </c>
      <c r="C22" s="207"/>
      <c r="D22" s="207"/>
      <c r="E22" s="207"/>
      <c r="F22" s="207"/>
      <c r="G22" s="207"/>
      <c r="H22" s="207"/>
      <c r="I22" s="207"/>
      <c r="J22" s="207"/>
      <c r="K22" s="207"/>
      <c r="L22" s="207"/>
      <c r="M22" s="208" t="s">
        <v>1271</v>
      </c>
      <c r="N22" s="208"/>
      <c r="O22" s="208" t="s">
        <v>48</v>
      </c>
      <c r="P22" s="208"/>
      <c r="Q22" s="208" t="s">
        <v>49</v>
      </c>
      <c r="R22" s="208"/>
      <c r="S22" s="82" t="s">
        <v>1279</v>
      </c>
      <c r="T22" s="82" t="s">
        <v>1278</v>
      </c>
      <c r="U22" s="82" t="s">
        <v>1277</v>
      </c>
      <c r="V22" s="82">
        <f>+IF(ISERR(U22/T22*100),"N/A",ROUND(U22/T22*100,2))</f>
        <v>163.08000000000001</v>
      </c>
      <c r="W22" s="83">
        <f>+IF(ISERR(U22/S22*100),"N/A",ROUND(U22/S22*100,2))</f>
        <v>101.36</v>
      </c>
    </row>
    <row r="23" spans="2:27" ht="56.25" customHeight="1">
      <c r="B23" s="175" t="s">
        <v>1276</v>
      </c>
      <c r="C23" s="207"/>
      <c r="D23" s="207"/>
      <c r="E23" s="207"/>
      <c r="F23" s="207"/>
      <c r="G23" s="207"/>
      <c r="H23" s="207"/>
      <c r="I23" s="207"/>
      <c r="J23" s="207"/>
      <c r="K23" s="207"/>
      <c r="L23" s="207"/>
      <c r="M23" s="208" t="s">
        <v>1271</v>
      </c>
      <c r="N23" s="208"/>
      <c r="O23" s="208" t="s">
        <v>48</v>
      </c>
      <c r="P23" s="208"/>
      <c r="Q23" s="208" t="s">
        <v>49</v>
      </c>
      <c r="R23" s="208"/>
      <c r="S23" s="82" t="s">
        <v>1275</v>
      </c>
      <c r="T23" s="82" t="s">
        <v>1274</v>
      </c>
      <c r="U23" s="82" t="s">
        <v>1273</v>
      </c>
      <c r="V23" s="82">
        <f>+IF(ISERR(U23/T23*100),"N/A",ROUND(U23/T23*100,2))</f>
        <v>105.51</v>
      </c>
      <c r="W23" s="83">
        <f>+IF(ISERR(U23/S23*100),"N/A",ROUND(U23/S23*100,2))</f>
        <v>78.36</v>
      </c>
    </row>
    <row r="24" spans="2:27" ht="56.25" customHeight="1" thickBot="1">
      <c r="B24" s="175" t="s">
        <v>1272</v>
      </c>
      <c r="C24" s="207"/>
      <c r="D24" s="207"/>
      <c r="E24" s="207"/>
      <c r="F24" s="207"/>
      <c r="G24" s="207"/>
      <c r="H24" s="207"/>
      <c r="I24" s="207"/>
      <c r="J24" s="207"/>
      <c r="K24" s="207"/>
      <c r="L24" s="207"/>
      <c r="M24" s="208" t="s">
        <v>1271</v>
      </c>
      <c r="N24" s="208"/>
      <c r="O24" s="208" t="s">
        <v>48</v>
      </c>
      <c r="P24" s="208"/>
      <c r="Q24" s="208" t="s">
        <v>49</v>
      </c>
      <c r="R24" s="208"/>
      <c r="S24" s="82" t="s">
        <v>1270</v>
      </c>
      <c r="T24" s="82" t="s">
        <v>1269</v>
      </c>
      <c r="U24" s="82" t="s">
        <v>1268</v>
      </c>
      <c r="V24" s="82">
        <f>+IF(ISERR(U24/T24*100),"N/A",ROUND(U24/T24*100,2))</f>
        <v>108.18</v>
      </c>
      <c r="W24" s="83">
        <f>+IF(ISERR(U24/S24*100),"N/A",ROUND(U24/S24*100,2))</f>
        <v>66.28</v>
      </c>
    </row>
    <row r="25" spans="2:27" ht="21.75" customHeight="1" thickTop="1" thickBot="1">
      <c r="B25" s="69" t="s">
        <v>61</v>
      </c>
      <c r="C25" s="58"/>
      <c r="D25" s="58"/>
      <c r="E25" s="58"/>
      <c r="F25" s="58"/>
      <c r="G25" s="58"/>
      <c r="H25" s="59"/>
      <c r="I25" s="59"/>
      <c r="J25" s="59"/>
      <c r="K25" s="59"/>
      <c r="L25" s="59"/>
      <c r="M25" s="59"/>
      <c r="N25" s="59"/>
      <c r="O25" s="59"/>
      <c r="P25" s="59"/>
      <c r="Q25" s="59"/>
      <c r="R25" s="59"/>
      <c r="S25" s="59"/>
      <c r="T25" s="59"/>
      <c r="U25" s="59"/>
      <c r="V25" s="59"/>
      <c r="W25" s="60"/>
      <c r="X25" s="62"/>
    </row>
    <row r="26" spans="2:27" ht="29.25" customHeight="1" thickTop="1" thickBot="1">
      <c r="B26" s="185" t="s">
        <v>2160</v>
      </c>
      <c r="C26" s="186"/>
      <c r="D26" s="186"/>
      <c r="E26" s="186"/>
      <c r="F26" s="186"/>
      <c r="G26" s="186"/>
      <c r="H26" s="186"/>
      <c r="I26" s="186"/>
      <c r="J26" s="186"/>
      <c r="K26" s="186"/>
      <c r="L26" s="186"/>
      <c r="M26" s="186"/>
      <c r="N26" s="186"/>
      <c r="O26" s="186"/>
      <c r="P26" s="186"/>
      <c r="Q26" s="187"/>
      <c r="R26" s="84" t="s">
        <v>41</v>
      </c>
      <c r="S26" s="162" t="s">
        <v>42</v>
      </c>
      <c r="T26" s="162"/>
      <c r="U26" s="85" t="s">
        <v>62</v>
      </c>
      <c r="V26" s="161" t="s">
        <v>63</v>
      </c>
      <c r="W26" s="163"/>
    </row>
    <row r="27" spans="2:27" ht="30.75" customHeight="1" thickBot="1">
      <c r="B27" s="188"/>
      <c r="C27" s="189"/>
      <c r="D27" s="189"/>
      <c r="E27" s="189"/>
      <c r="F27" s="189"/>
      <c r="G27" s="189"/>
      <c r="H27" s="189"/>
      <c r="I27" s="189"/>
      <c r="J27" s="189"/>
      <c r="K27" s="189"/>
      <c r="L27" s="189"/>
      <c r="M27" s="189"/>
      <c r="N27" s="189"/>
      <c r="O27" s="189"/>
      <c r="P27" s="189"/>
      <c r="Q27" s="190"/>
      <c r="R27" s="86" t="s">
        <v>64</v>
      </c>
      <c r="S27" s="86" t="s">
        <v>64</v>
      </c>
      <c r="T27" s="86" t="s">
        <v>48</v>
      </c>
      <c r="U27" s="86" t="s">
        <v>64</v>
      </c>
      <c r="V27" s="86" t="s">
        <v>65</v>
      </c>
      <c r="W27" s="87" t="s">
        <v>66</v>
      </c>
      <c r="Y27" s="62"/>
    </row>
    <row r="28" spans="2:27" ht="23.25" customHeight="1" thickBot="1">
      <c r="B28" s="191" t="s">
        <v>67</v>
      </c>
      <c r="C28" s="192"/>
      <c r="D28" s="192"/>
      <c r="E28" s="88" t="s">
        <v>1266</v>
      </c>
      <c r="F28" s="88"/>
      <c r="G28" s="88"/>
      <c r="H28" s="89"/>
      <c r="I28" s="89"/>
      <c r="J28" s="89"/>
      <c r="K28" s="89"/>
      <c r="L28" s="89"/>
      <c r="M28" s="89"/>
      <c r="N28" s="89"/>
      <c r="O28" s="89"/>
      <c r="P28" s="90"/>
      <c r="Q28" s="90"/>
      <c r="R28" s="91" t="s">
        <v>1267</v>
      </c>
      <c r="S28" s="91" t="s">
        <v>10</v>
      </c>
      <c r="T28" s="90"/>
      <c r="U28" s="91" t="s">
        <v>1264</v>
      </c>
      <c r="V28" s="90"/>
      <c r="W28" s="92">
        <f>+IF(ISERR(U28/R28*100),"N/A",ROUND(U28/R28*100,2))</f>
        <v>95.54</v>
      </c>
    </row>
    <row r="29" spans="2:27" ht="26.25" customHeight="1" thickBot="1">
      <c r="B29" s="193" t="s">
        <v>70</v>
      </c>
      <c r="C29" s="194"/>
      <c r="D29" s="194"/>
      <c r="E29" s="93" t="s">
        <v>1266</v>
      </c>
      <c r="F29" s="93"/>
      <c r="G29" s="93"/>
      <c r="H29" s="94"/>
      <c r="I29" s="94"/>
      <c r="J29" s="94"/>
      <c r="K29" s="94"/>
      <c r="L29" s="94"/>
      <c r="M29" s="94"/>
      <c r="N29" s="94"/>
      <c r="O29" s="94"/>
      <c r="P29" s="95"/>
      <c r="Q29" s="95"/>
      <c r="R29" s="96" t="s">
        <v>1265</v>
      </c>
      <c r="S29" s="96" t="s">
        <v>1048</v>
      </c>
      <c r="T29" s="96">
        <f>+IF(ISERR(S29/R29*100),"N/A",ROUND(S29/R29*100,2))</f>
        <v>98.55</v>
      </c>
      <c r="U29" s="96" t="s">
        <v>1264</v>
      </c>
      <c r="V29" s="96">
        <f>+IF(ISERR(U29/S29*100),"N/A",ROUND(U29/S29*100,2))</f>
        <v>95.02</v>
      </c>
      <c r="W29" s="97">
        <f>+IF(ISERR(U29/R29*100),"N/A",ROUND(U29/R29*100,2))</f>
        <v>93.65</v>
      </c>
    </row>
    <row r="30" spans="2:27" ht="22.5" customHeight="1" thickTop="1" thickBot="1">
      <c r="B30" s="69" t="s">
        <v>72</v>
      </c>
      <c r="C30" s="58"/>
      <c r="D30" s="58"/>
      <c r="E30" s="58"/>
      <c r="F30" s="58"/>
      <c r="G30" s="58"/>
      <c r="H30" s="59"/>
      <c r="I30" s="59"/>
      <c r="J30" s="59"/>
      <c r="K30" s="59"/>
      <c r="L30" s="59"/>
      <c r="M30" s="59"/>
      <c r="N30" s="59"/>
      <c r="O30" s="59"/>
      <c r="P30" s="59"/>
      <c r="Q30" s="59"/>
      <c r="R30" s="59"/>
      <c r="S30" s="59"/>
      <c r="T30" s="59"/>
      <c r="U30" s="59"/>
      <c r="V30" s="59"/>
      <c r="W30" s="60"/>
    </row>
    <row r="31" spans="2:27" ht="37.5" customHeight="1" thickTop="1">
      <c r="B31" s="198" t="s">
        <v>2421</v>
      </c>
      <c r="C31" s="199"/>
      <c r="D31" s="199"/>
      <c r="E31" s="199"/>
      <c r="F31" s="199"/>
      <c r="G31" s="199"/>
      <c r="H31" s="199"/>
      <c r="I31" s="199"/>
      <c r="J31" s="199"/>
      <c r="K31" s="199"/>
      <c r="L31" s="199"/>
      <c r="M31" s="199"/>
      <c r="N31" s="199"/>
      <c r="O31" s="199"/>
      <c r="P31" s="199"/>
      <c r="Q31" s="199"/>
      <c r="R31" s="199"/>
      <c r="S31" s="199"/>
      <c r="T31" s="199"/>
      <c r="U31" s="199"/>
      <c r="V31" s="199"/>
      <c r="W31" s="200"/>
    </row>
    <row r="32" spans="2:27" ht="58.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2422</v>
      </c>
      <c r="C33" s="199"/>
      <c r="D33" s="199"/>
      <c r="E33" s="199"/>
      <c r="F33" s="199"/>
      <c r="G33" s="199"/>
      <c r="H33" s="199"/>
      <c r="I33" s="199"/>
      <c r="J33" s="199"/>
      <c r="K33" s="199"/>
      <c r="L33" s="199"/>
      <c r="M33" s="199"/>
      <c r="N33" s="199"/>
      <c r="O33" s="199"/>
      <c r="P33" s="199"/>
      <c r="Q33" s="199"/>
      <c r="R33" s="199"/>
      <c r="S33" s="199"/>
      <c r="T33" s="199"/>
      <c r="U33" s="199"/>
      <c r="V33" s="199"/>
      <c r="W33" s="200"/>
    </row>
    <row r="34" spans="2:23" ht="51"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2423</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5.75" thickBot="1">
      <c r="B36" s="204"/>
      <c r="C36" s="205"/>
      <c r="D36" s="205"/>
      <c r="E36" s="205"/>
      <c r="F36" s="205"/>
      <c r="G36" s="205"/>
      <c r="H36" s="205"/>
      <c r="I36" s="205"/>
      <c r="J36" s="205"/>
      <c r="K36" s="205"/>
      <c r="L36" s="205"/>
      <c r="M36" s="205"/>
      <c r="N36" s="205"/>
      <c r="O36" s="205"/>
      <c r="P36" s="205"/>
      <c r="Q36" s="205"/>
      <c r="R36" s="205"/>
      <c r="S36" s="205"/>
      <c r="T36" s="205"/>
      <c r="U36" s="205"/>
      <c r="V36" s="205"/>
      <c r="W36" s="206"/>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1263</v>
      </c>
      <c r="D4" s="213" t="s">
        <v>1262</v>
      </c>
      <c r="E4" s="213"/>
      <c r="F4" s="213"/>
      <c r="G4" s="213"/>
      <c r="H4" s="214"/>
      <c r="J4" s="215" t="s">
        <v>6</v>
      </c>
      <c r="K4" s="213"/>
      <c r="L4" s="71" t="s">
        <v>1311</v>
      </c>
      <c r="M4" s="216" t="s">
        <v>1310</v>
      </c>
      <c r="N4" s="216"/>
      <c r="O4" s="216"/>
      <c r="P4" s="216"/>
      <c r="Q4" s="217"/>
      <c r="R4" s="72"/>
      <c r="S4" s="218" t="s">
        <v>2256</v>
      </c>
      <c r="T4" s="219"/>
      <c r="U4" s="219"/>
      <c r="V4" s="210" t="s">
        <v>1299</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1303</v>
      </c>
      <c r="D6" s="209" t="s">
        <v>1309</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v>
      </c>
      <c r="K8" s="77" t="s">
        <v>18</v>
      </c>
      <c r="L8" s="77" t="s">
        <v>1308</v>
      </c>
      <c r="M8" s="77" t="s">
        <v>1307</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52.25" customHeight="1" thickTop="1" thickBot="1">
      <c r="B10" s="78" t="s">
        <v>21</v>
      </c>
      <c r="C10" s="210" t="s">
        <v>1306</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1305</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1304</v>
      </c>
      <c r="C21" s="207"/>
      <c r="D21" s="207"/>
      <c r="E21" s="207"/>
      <c r="F21" s="207"/>
      <c r="G21" s="207"/>
      <c r="H21" s="207"/>
      <c r="I21" s="207"/>
      <c r="J21" s="207"/>
      <c r="K21" s="207"/>
      <c r="L21" s="207"/>
      <c r="M21" s="208" t="s">
        <v>1303</v>
      </c>
      <c r="N21" s="208"/>
      <c r="O21" s="208" t="s">
        <v>48</v>
      </c>
      <c r="P21" s="208"/>
      <c r="Q21" s="208" t="s">
        <v>49</v>
      </c>
      <c r="R21" s="208"/>
      <c r="S21" s="82" t="s">
        <v>1302</v>
      </c>
      <c r="T21" s="82" t="s">
        <v>1301</v>
      </c>
      <c r="U21" s="82" t="s">
        <v>1300</v>
      </c>
      <c r="V21" s="82">
        <f>+IF(ISERR(U21/T21*100),"N/A",ROUND(U21/T21*100,2))</f>
        <v>151.76</v>
      </c>
      <c r="W21" s="83">
        <f>+IF(ISERR(U21/S21*100),"N/A",ROUND(U21/S21*100,2))</f>
        <v>130.80000000000001</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1298</v>
      </c>
      <c r="F25" s="88"/>
      <c r="G25" s="88"/>
      <c r="H25" s="89"/>
      <c r="I25" s="89"/>
      <c r="J25" s="89"/>
      <c r="K25" s="89"/>
      <c r="L25" s="89"/>
      <c r="M25" s="89"/>
      <c r="N25" s="89"/>
      <c r="O25" s="89"/>
      <c r="P25" s="90"/>
      <c r="Q25" s="90"/>
      <c r="R25" s="91" t="s">
        <v>1299</v>
      </c>
      <c r="S25" s="91" t="s">
        <v>10</v>
      </c>
      <c r="T25" s="90"/>
      <c r="U25" s="91" t="s">
        <v>1295</v>
      </c>
      <c r="V25" s="90"/>
      <c r="W25" s="92">
        <f>+IF(ISERR(U25/R25*100),"N/A",ROUND(U25/R25*100,2))</f>
        <v>87.63</v>
      </c>
    </row>
    <row r="26" spans="2:27" ht="26.25" customHeight="1" thickBot="1">
      <c r="B26" s="193" t="s">
        <v>70</v>
      </c>
      <c r="C26" s="194"/>
      <c r="D26" s="194"/>
      <c r="E26" s="93" t="s">
        <v>1298</v>
      </c>
      <c r="F26" s="93"/>
      <c r="G26" s="93"/>
      <c r="H26" s="94"/>
      <c r="I26" s="94"/>
      <c r="J26" s="94"/>
      <c r="K26" s="94"/>
      <c r="L26" s="94"/>
      <c r="M26" s="94"/>
      <c r="N26" s="94"/>
      <c r="O26" s="94"/>
      <c r="P26" s="95"/>
      <c r="Q26" s="95"/>
      <c r="R26" s="96" t="s">
        <v>1297</v>
      </c>
      <c r="S26" s="96" t="s">
        <v>1296</v>
      </c>
      <c r="T26" s="96">
        <f>+IF(ISERR(S26/R26*100),"N/A",ROUND(S26/R26*100,2))</f>
        <v>98.21</v>
      </c>
      <c r="U26" s="96" t="s">
        <v>1295</v>
      </c>
      <c r="V26" s="96">
        <f>+IF(ISERR(U26/S26*100),"N/A",ROUND(U26/S26*100,2))</f>
        <v>95.37</v>
      </c>
      <c r="W26" s="97">
        <f>+IF(ISERR(U26/R26*100),"N/A",ROUND(U26/R26*100,2))</f>
        <v>93.66</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2418</v>
      </c>
      <c r="C28" s="199"/>
      <c r="D28" s="199"/>
      <c r="E28" s="199"/>
      <c r="F28" s="199"/>
      <c r="G28" s="199"/>
      <c r="H28" s="199"/>
      <c r="I28" s="199"/>
      <c r="J28" s="199"/>
      <c r="K28" s="199"/>
      <c r="L28" s="199"/>
      <c r="M28" s="199"/>
      <c r="N28" s="199"/>
      <c r="O28" s="199"/>
      <c r="P28" s="199"/>
      <c r="Q28" s="199"/>
      <c r="R28" s="199"/>
      <c r="S28" s="199"/>
      <c r="T28" s="199"/>
      <c r="U28" s="199"/>
      <c r="V28" s="199"/>
      <c r="W28" s="200"/>
    </row>
    <row r="29" spans="2:27" ht="50.2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2419</v>
      </c>
      <c r="C30" s="199"/>
      <c r="D30" s="199"/>
      <c r="E30" s="199"/>
      <c r="F30" s="199"/>
      <c r="G30" s="199"/>
      <c r="H30" s="199"/>
      <c r="I30" s="199"/>
      <c r="J30" s="199"/>
      <c r="K30" s="199"/>
      <c r="L30" s="199"/>
      <c r="M30" s="199"/>
      <c r="N30" s="199"/>
      <c r="O30" s="199"/>
      <c r="P30" s="199"/>
      <c r="Q30" s="199"/>
      <c r="R30" s="199"/>
      <c r="S30" s="199"/>
      <c r="T30" s="199"/>
      <c r="U30" s="199"/>
      <c r="V30" s="199"/>
      <c r="W30" s="200"/>
    </row>
    <row r="31" spans="2:27" ht="54"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2420</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1326</v>
      </c>
      <c r="D4" s="213" t="s">
        <v>1325</v>
      </c>
      <c r="E4" s="213"/>
      <c r="F4" s="213"/>
      <c r="G4" s="213"/>
      <c r="H4" s="214"/>
      <c r="J4" s="215" t="s">
        <v>6</v>
      </c>
      <c r="K4" s="213"/>
      <c r="L4" s="71" t="s">
        <v>461</v>
      </c>
      <c r="M4" s="216" t="s">
        <v>1324</v>
      </c>
      <c r="N4" s="216"/>
      <c r="O4" s="216"/>
      <c r="P4" s="216"/>
      <c r="Q4" s="217"/>
      <c r="R4" s="72"/>
      <c r="S4" s="218" t="s">
        <v>2256</v>
      </c>
      <c r="T4" s="219"/>
      <c r="U4" s="219"/>
      <c r="V4" s="210" t="s">
        <v>58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1315</v>
      </c>
      <c r="D6" s="209" t="s">
        <v>1323</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1322</v>
      </c>
      <c r="K8" s="77" t="s">
        <v>1321</v>
      </c>
      <c r="L8" s="77" t="s">
        <v>1320</v>
      </c>
      <c r="M8" s="77" t="s">
        <v>1319</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1318</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1317</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1316</v>
      </c>
      <c r="C21" s="207"/>
      <c r="D21" s="207"/>
      <c r="E21" s="207"/>
      <c r="F21" s="207"/>
      <c r="G21" s="207"/>
      <c r="H21" s="207"/>
      <c r="I21" s="207"/>
      <c r="J21" s="207"/>
      <c r="K21" s="207"/>
      <c r="L21" s="207"/>
      <c r="M21" s="208" t="s">
        <v>1315</v>
      </c>
      <c r="N21" s="208"/>
      <c r="O21" s="208" t="s">
        <v>1314</v>
      </c>
      <c r="P21" s="208"/>
      <c r="Q21" s="208" t="s">
        <v>66</v>
      </c>
      <c r="R21" s="208"/>
      <c r="S21" s="82" t="s">
        <v>338</v>
      </c>
      <c r="T21" s="82" t="s">
        <v>83</v>
      </c>
      <c r="U21" s="82" t="s">
        <v>83</v>
      </c>
      <c r="V21" s="82" t="str">
        <f>+IF(ISERR(U21/T21*100),"N/A",ROUND(U21/T21*100,2))</f>
        <v>N/A</v>
      </c>
      <c r="W21" s="83" t="str">
        <f>+IF(ISERR(U21/S21*100),"N/A",ROUND(U21/S21*100,2))</f>
        <v>N/A</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1313</v>
      </c>
      <c r="F25" s="88"/>
      <c r="G25" s="88"/>
      <c r="H25" s="89"/>
      <c r="I25" s="89"/>
      <c r="J25" s="89"/>
      <c r="K25" s="89"/>
      <c r="L25" s="89"/>
      <c r="M25" s="89"/>
      <c r="N25" s="89"/>
      <c r="O25" s="89"/>
      <c r="P25" s="90"/>
      <c r="Q25" s="90"/>
      <c r="R25" s="91" t="s">
        <v>1312</v>
      </c>
      <c r="S25" s="91" t="s">
        <v>10</v>
      </c>
      <c r="T25" s="90"/>
      <c r="U25" s="91" t="s">
        <v>58</v>
      </c>
      <c r="V25" s="90"/>
      <c r="W25" s="92">
        <f>+IF(ISERR(U25/R25*100),"N/A",ROUND(U25/R25*100,2))</f>
        <v>0</v>
      </c>
    </row>
    <row r="26" spans="2:27" ht="26.25" customHeight="1" thickBot="1">
      <c r="B26" s="193" t="s">
        <v>70</v>
      </c>
      <c r="C26" s="194"/>
      <c r="D26" s="194"/>
      <c r="E26" s="93" t="s">
        <v>1313</v>
      </c>
      <c r="F26" s="93"/>
      <c r="G26" s="93"/>
      <c r="H26" s="94"/>
      <c r="I26" s="94"/>
      <c r="J26" s="94"/>
      <c r="K26" s="94"/>
      <c r="L26" s="94"/>
      <c r="M26" s="94"/>
      <c r="N26" s="94"/>
      <c r="O26" s="94"/>
      <c r="P26" s="95"/>
      <c r="Q26" s="95"/>
      <c r="R26" s="96" t="s">
        <v>1312</v>
      </c>
      <c r="S26" s="96" t="s">
        <v>58</v>
      </c>
      <c r="T26" s="96">
        <f>+IF(ISERR(S26/R26*100),"N/A",ROUND(S26/R26*100,2))</f>
        <v>0</v>
      </c>
      <c r="U26" s="96" t="s">
        <v>58</v>
      </c>
      <c r="V26" s="96" t="str">
        <f>+IF(ISERR(U26/S26*100),"N/A",ROUND(U26/S26*100,2))</f>
        <v>N/A</v>
      </c>
      <c r="W26" s="97">
        <f>+IF(ISERR(U26/R26*100),"N/A",ROUND(U26/R26*100,2))</f>
        <v>0</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2415</v>
      </c>
      <c r="C28" s="199"/>
      <c r="D28" s="199"/>
      <c r="E28" s="199"/>
      <c r="F28" s="199"/>
      <c r="G28" s="199"/>
      <c r="H28" s="199"/>
      <c r="I28" s="199"/>
      <c r="J28" s="199"/>
      <c r="K28" s="199"/>
      <c r="L28" s="199"/>
      <c r="M28" s="199"/>
      <c r="N28" s="199"/>
      <c r="O28" s="199"/>
      <c r="P28" s="199"/>
      <c r="Q28" s="199"/>
      <c r="R28" s="199"/>
      <c r="S28" s="199"/>
      <c r="T28" s="199"/>
      <c r="U28" s="199"/>
      <c r="V28" s="199"/>
      <c r="W28" s="200"/>
    </row>
    <row r="29" spans="2:27" ht="39"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2416</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9.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2417</v>
      </c>
      <c r="C32" s="199"/>
      <c r="D32" s="199"/>
      <c r="E32" s="199"/>
      <c r="F32" s="199"/>
      <c r="G32" s="199"/>
      <c r="H32" s="199"/>
      <c r="I32" s="199"/>
      <c r="J32" s="199"/>
      <c r="K32" s="199"/>
      <c r="L32" s="199"/>
      <c r="M32" s="199"/>
      <c r="N32" s="199"/>
      <c r="O32" s="199"/>
      <c r="P32" s="199"/>
      <c r="Q32" s="199"/>
      <c r="R32" s="199"/>
      <c r="S32" s="199"/>
      <c r="T32" s="199"/>
      <c r="U32" s="199"/>
      <c r="V32" s="199"/>
      <c r="W32" s="200"/>
    </row>
    <row r="33" spans="2:23" ht="20.2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102</v>
      </c>
      <c r="D4" s="213" t="s">
        <v>101</v>
      </c>
      <c r="E4" s="213"/>
      <c r="F4" s="213"/>
      <c r="G4" s="213"/>
      <c r="H4" s="214"/>
      <c r="J4" s="215" t="s">
        <v>6</v>
      </c>
      <c r="K4" s="213"/>
      <c r="L4" s="71" t="s">
        <v>117</v>
      </c>
      <c r="M4" s="216" t="s">
        <v>116</v>
      </c>
      <c r="N4" s="216"/>
      <c r="O4" s="216"/>
      <c r="P4" s="216"/>
      <c r="Q4" s="217"/>
      <c r="R4" s="72"/>
      <c r="S4" s="218" t="s">
        <v>2256</v>
      </c>
      <c r="T4" s="219"/>
      <c r="U4" s="219"/>
      <c r="V4" s="210" t="s">
        <v>115</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106</v>
      </c>
      <c r="D6" s="209" t="s">
        <v>114</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113</v>
      </c>
      <c r="K8" s="77" t="s">
        <v>112</v>
      </c>
      <c r="L8" s="77" t="s">
        <v>111</v>
      </c>
      <c r="M8" s="77" t="s">
        <v>110</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109</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108</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107</v>
      </c>
      <c r="C21" s="207"/>
      <c r="D21" s="207"/>
      <c r="E21" s="207"/>
      <c r="F21" s="207"/>
      <c r="G21" s="207"/>
      <c r="H21" s="207"/>
      <c r="I21" s="207"/>
      <c r="J21" s="207"/>
      <c r="K21" s="207"/>
      <c r="L21" s="207"/>
      <c r="M21" s="208" t="s">
        <v>106</v>
      </c>
      <c r="N21" s="208"/>
      <c r="O21" s="208" t="s">
        <v>48</v>
      </c>
      <c r="P21" s="208"/>
      <c r="Q21" s="208" t="s">
        <v>49</v>
      </c>
      <c r="R21" s="208"/>
      <c r="S21" s="82" t="s">
        <v>50</v>
      </c>
      <c r="T21" s="82" t="s">
        <v>51</v>
      </c>
      <c r="U21" s="82" t="s">
        <v>51</v>
      </c>
      <c r="V21" s="82">
        <f>+IF(ISERR(U21/T21*100),"N/A",ROUND(U21/T21*100,2))</f>
        <v>100</v>
      </c>
      <c r="W21" s="83">
        <f>+IF(ISERR(U21/S21*100),"N/A",ROUND(U21/S21*100,2))</f>
        <v>75</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104</v>
      </c>
      <c r="F25" s="88"/>
      <c r="G25" s="88"/>
      <c r="H25" s="89"/>
      <c r="I25" s="89"/>
      <c r="J25" s="89"/>
      <c r="K25" s="89"/>
      <c r="L25" s="89"/>
      <c r="M25" s="89"/>
      <c r="N25" s="89"/>
      <c r="O25" s="89"/>
      <c r="P25" s="90"/>
      <c r="Q25" s="90"/>
      <c r="R25" s="91" t="s">
        <v>105</v>
      </c>
      <c r="S25" s="91" t="s">
        <v>10</v>
      </c>
      <c r="T25" s="90"/>
      <c r="U25" s="91" t="s">
        <v>58</v>
      </c>
      <c r="V25" s="90"/>
      <c r="W25" s="92">
        <f>+IF(ISERR(U25/R25*100),"N/A",ROUND(U25/R25*100,2))</f>
        <v>0</v>
      </c>
    </row>
    <row r="26" spans="2:27" ht="26.25" customHeight="1" thickBot="1">
      <c r="B26" s="193" t="s">
        <v>70</v>
      </c>
      <c r="C26" s="194"/>
      <c r="D26" s="194"/>
      <c r="E26" s="93" t="s">
        <v>104</v>
      </c>
      <c r="F26" s="93"/>
      <c r="G26" s="93"/>
      <c r="H26" s="94"/>
      <c r="I26" s="94"/>
      <c r="J26" s="94"/>
      <c r="K26" s="94"/>
      <c r="L26" s="94"/>
      <c r="M26" s="94"/>
      <c r="N26" s="94"/>
      <c r="O26" s="94"/>
      <c r="P26" s="95"/>
      <c r="Q26" s="95"/>
      <c r="R26" s="96" t="s">
        <v>103</v>
      </c>
      <c r="S26" s="96" t="s">
        <v>58</v>
      </c>
      <c r="T26" s="96">
        <f>+IF(ISERR(S26/R26*100),"N/A",ROUND(S26/R26*100,2))</f>
        <v>0</v>
      </c>
      <c r="U26" s="96" t="s">
        <v>58</v>
      </c>
      <c r="V26" s="96" t="str">
        <f>+IF(ISERR(U26/S26*100),"N/A",ROUND(U26/S26*100,2))</f>
        <v>N/A</v>
      </c>
      <c r="W26" s="97">
        <f>+IF(ISERR(U26/R26*100),"N/A",ROUND(U26/R26*100,2))</f>
        <v>0</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2542</v>
      </c>
      <c r="C28" s="199"/>
      <c r="D28" s="199"/>
      <c r="E28" s="199"/>
      <c r="F28" s="199"/>
      <c r="G28" s="199"/>
      <c r="H28" s="199"/>
      <c r="I28" s="199"/>
      <c r="J28" s="199"/>
      <c r="K28" s="199"/>
      <c r="L28" s="199"/>
      <c r="M28" s="199"/>
      <c r="N28" s="199"/>
      <c r="O28" s="199"/>
      <c r="P28" s="199"/>
      <c r="Q28" s="199"/>
      <c r="R28" s="199"/>
      <c r="S28" s="199"/>
      <c r="T28" s="199"/>
      <c r="U28" s="199"/>
      <c r="V28" s="199"/>
      <c r="W28" s="200"/>
    </row>
    <row r="29" spans="2:27" ht="99"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2543</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2544</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indexed="53"/>
    <pageSetUpPr fitToPage="1"/>
  </sheetPr>
  <dimension ref="A1:AA34"/>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1326</v>
      </c>
      <c r="D4" s="213" t="s">
        <v>1325</v>
      </c>
      <c r="E4" s="213"/>
      <c r="F4" s="213"/>
      <c r="G4" s="213"/>
      <c r="H4" s="214"/>
      <c r="J4" s="215" t="s">
        <v>6</v>
      </c>
      <c r="K4" s="213"/>
      <c r="L4" s="71" t="s">
        <v>1341</v>
      </c>
      <c r="M4" s="216" t="s">
        <v>1340</v>
      </c>
      <c r="N4" s="216"/>
      <c r="O4" s="216"/>
      <c r="P4" s="216"/>
      <c r="Q4" s="217"/>
      <c r="R4" s="72"/>
      <c r="S4" s="218" t="s">
        <v>2256</v>
      </c>
      <c r="T4" s="219"/>
      <c r="U4" s="219"/>
      <c r="V4" s="210" t="s">
        <v>416</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1330</v>
      </c>
      <c r="D6" s="209" t="s">
        <v>1339</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1338</v>
      </c>
      <c r="K8" s="77" t="s">
        <v>1337</v>
      </c>
      <c r="L8" s="77" t="s">
        <v>1336</v>
      </c>
      <c r="M8" s="77" t="s">
        <v>1335</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00.5" customHeight="1" thickTop="1" thickBot="1">
      <c r="B10" s="78" t="s">
        <v>21</v>
      </c>
      <c r="C10" s="210" t="s">
        <v>1334</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1333</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1332</v>
      </c>
      <c r="C21" s="207"/>
      <c r="D21" s="207"/>
      <c r="E21" s="207"/>
      <c r="F21" s="207"/>
      <c r="G21" s="207"/>
      <c r="H21" s="207"/>
      <c r="I21" s="207"/>
      <c r="J21" s="207"/>
      <c r="K21" s="207"/>
      <c r="L21" s="207"/>
      <c r="M21" s="208" t="s">
        <v>1330</v>
      </c>
      <c r="N21" s="208"/>
      <c r="O21" s="208" t="s">
        <v>48</v>
      </c>
      <c r="P21" s="208"/>
      <c r="Q21" s="208" t="s">
        <v>84</v>
      </c>
      <c r="R21" s="208"/>
      <c r="S21" s="82" t="s">
        <v>265</v>
      </c>
      <c r="T21" s="82" t="s">
        <v>83</v>
      </c>
      <c r="U21" s="82" t="s">
        <v>83</v>
      </c>
      <c r="V21" s="82" t="str">
        <f>+IF(ISERR(U21/T21*100),"N/A",ROUND(U21/T21*100,2))</f>
        <v>N/A</v>
      </c>
      <c r="W21" s="83" t="str">
        <f>+IF(ISERR(U21/S21*100),"N/A",ROUND(U21/S21*100,2))</f>
        <v>N/A</v>
      </c>
    </row>
    <row r="22" spans="2:27" ht="56.25" customHeight="1" thickBot="1">
      <c r="B22" s="175" t="s">
        <v>1331</v>
      </c>
      <c r="C22" s="207"/>
      <c r="D22" s="207"/>
      <c r="E22" s="207"/>
      <c r="F22" s="207"/>
      <c r="G22" s="207"/>
      <c r="H22" s="207"/>
      <c r="I22" s="207"/>
      <c r="J22" s="207"/>
      <c r="K22" s="207"/>
      <c r="L22" s="207"/>
      <c r="M22" s="208" t="s">
        <v>1330</v>
      </c>
      <c r="N22" s="208"/>
      <c r="O22" s="208" t="s">
        <v>48</v>
      </c>
      <c r="P22" s="208"/>
      <c r="Q22" s="208" t="s">
        <v>84</v>
      </c>
      <c r="R22" s="208"/>
      <c r="S22" s="82" t="s">
        <v>210</v>
      </c>
      <c r="T22" s="82" t="s">
        <v>83</v>
      </c>
      <c r="U22" s="82" t="s">
        <v>83</v>
      </c>
      <c r="V22" s="82" t="str">
        <f>+IF(ISERR(U22/T22*100),"N/A",ROUND(U22/T22*100,2))</f>
        <v>N/A</v>
      </c>
      <c r="W22" s="83" t="str">
        <f>+IF(ISERR(U22/S22*100),"N/A",ROUND(U22/S22*100,2))</f>
        <v>N/A</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1329</v>
      </c>
      <c r="F26" s="88"/>
      <c r="G26" s="88"/>
      <c r="H26" s="89"/>
      <c r="I26" s="89"/>
      <c r="J26" s="89"/>
      <c r="K26" s="89"/>
      <c r="L26" s="89"/>
      <c r="M26" s="89"/>
      <c r="N26" s="89"/>
      <c r="O26" s="89"/>
      <c r="P26" s="90"/>
      <c r="Q26" s="90"/>
      <c r="R26" s="91" t="s">
        <v>416</v>
      </c>
      <c r="S26" s="91" t="s">
        <v>10</v>
      </c>
      <c r="T26" s="90"/>
      <c r="U26" s="91" t="s">
        <v>1327</v>
      </c>
      <c r="V26" s="90"/>
      <c r="W26" s="92">
        <f>+IF(ISERR(U26/R26*100),"N/A",ROUND(U26/R26*100,2))</f>
        <v>65</v>
      </c>
    </row>
    <row r="27" spans="2:27" ht="26.25" customHeight="1" thickBot="1">
      <c r="B27" s="193" t="s">
        <v>70</v>
      </c>
      <c r="C27" s="194"/>
      <c r="D27" s="194"/>
      <c r="E27" s="93" t="s">
        <v>1329</v>
      </c>
      <c r="F27" s="93"/>
      <c r="G27" s="93"/>
      <c r="H27" s="94"/>
      <c r="I27" s="94"/>
      <c r="J27" s="94"/>
      <c r="K27" s="94"/>
      <c r="L27" s="94"/>
      <c r="M27" s="94"/>
      <c r="N27" s="94"/>
      <c r="O27" s="94"/>
      <c r="P27" s="95"/>
      <c r="Q27" s="95"/>
      <c r="R27" s="96" t="s">
        <v>416</v>
      </c>
      <c r="S27" s="96" t="s">
        <v>1328</v>
      </c>
      <c r="T27" s="96">
        <f>+IF(ISERR(S27/R27*100),"N/A",ROUND(S27/R27*100,2))</f>
        <v>95</v>
      </c>
      <c r="U27" s="96" t="s">
        <v>1327</v>
      </c>
      <c r="V27" s="96">
        <f>+IF(ISERR(U27/S27*100),"N/A",ROUND(U27/S27*100,2))</f>
        <v>68.42</v>
      </c>
      <c r="W27" s="97">
        <f>+IF(ISERR(U27/R27*100),"N/A",ROUND(U27/R27*100,2))</f>
        <v>65</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198" t="s">
        <v>2412</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84.5" customHeight="1" thickBot="1">
      <c r="B30" s="201"/>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Top="1">
      <c r="B31" s="198" t="s">
        <v>2413</v>
      </c>
      <c r="C31" s="199"/>
      <c r="D31" s="199"/>
      <c r="E31" s="199"/>
      <c r="F31" s="199"/>
      <c r="G31" s="199"/>
      <c r="H31" s="199"/>
      <c r="I31" s="199"/>
      <c r="J31" s="199"/>
      <c r="K31" s="199"/>
      <c r="L31" s="199"/>
      <c r="M31" s="199"/>
      <c r="N31" s="199"/>
      <c r="O31" s="199"/>
      <c r="P31" s="199"/>
      <c r="Q31" s="199"/>
      <c r="R31" s="199"/>
      <c r="S31" s="199"/>
      <c r="T31" s="199"/>
      <c r="U31" s="199"/>
      <c r="V31" s="199"/>
      <c r="W31" s="200"/>
    </row>
    <row r="32" spans="2:27" ht="65.2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2414</v>
      </c>
      <c r="C33" s="199"/>
      <c r="D33" s="199"/>
      <c r="E33" s="199"/>
      <c r="F33" s="199"/>
      <c r="G33" s="199"/>
      <c r="H33" s="199"/>
      <c r="I33" s="199"/>
      <c r="J33" s="199"/>
      <c r="K33" s="199"/>
      <c r="L33" s="199"/>
      <c r="M33" s="199"/>
      <c r="N33" s="199"/>
      <c r="O33" s="199"/>
      <c r="P33" s="199"/>
      <c r="Q33" s="199"/>
      <c r="R33" s="199"/>
      <c r="S33" s="199"/>
      <c r="T33" s="199"/>
      <c r="U33" s="199"/>
      <c r="V33" s="199"/>
      <c r="W33" s="200"/>
    </row>
    <row r="34" spans="2:23" ht="69.7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2" min="1" max="22"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indexed="53"/>
    <pageSetUpPr fitToPage="1"/>
  </sheetPr>
  <dimension ref="A1:AA34"/>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1326</v>
      </c>
      <c r="D4" s="213" t="s">
        <v>1325</v>
      </c>
      <c r="E4" s="213"/>
      <c r="F4" s="213"/>
      <c r="G4" s="213"/>
      <c r="H4" s="214"/>
      <c r="J4" s="215" t="s">
        <v>6</v>
      </c>
      <c r="K4" s="213"/>
      <c r="L4" s="71" t="s">
        <v>1351</v>
      </c>
      <c r="M4" s="216" t="s">
        <v>1350</v>
      </c>
      <c r="N4" s="216"/>
      <c r="O4" s="216"/>
      <c r="P4" s="216"/>
      <c r="Q4" s="217"/>
      <c r="R4" s="72"/>
      <c r="S4" s="218" t="s">
        <v>2256</v>
      </c>
      <c r="T4" s="219"/>
      <c r="U4" s="219"/>
      <c r="V4" s="210" t="s">
        <v>1343</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554</v>
      </c>
      <c r="D6" s="209" t="s">
        <v>1349</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1348</v>
      </c>
      <c r="K8" s="77" t="s">
        <v>1348</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1347</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1346</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1345</v>
      </c>
      <c r="C21" s="207"/>
      <c r="D21" s="207"/>
      <c r="E21" s="207"/>
      <c r="F21" s="207"/>
      <c r="G21" s="207"/>
      <c r="H21" s="207"/>
      <c r="I21" s="207"/>
      <c r="J21" s="207"/>
      <c r="K21" s="207"/>
      <c r="L21" s="207"/>
      <c r="M21" s="208" t="s">
        <v>554</v>
      </c>
      <c r="N21" s="208"/>
      <c r="O21" s="208" t="s">
        <v>48</v>
      </c>
      <c r="P21" s="208"/>
      <c r="Q21" s="208" t="s">
        <v>49</v>
      </c>
      <c r="R21" s="208"/>
      <c r="S21" s="82" t="s">
        <v>369</v>
      </c>
      <c r="T21" s="82" t="s">
        <v>319</v>
      </c>
      <c r="U21" s="82" t="s">
        <v>372</v>
      </c>
      <c r="V21" s="82">
        <f>+IF(ISERR(U21/T21*100),"N/A",ROUND(U21/T21*100,2))</f>
        <v>138.46</v>
      </c>
      <c r="W21" s="83">
        <f>+IF(ISERR(U21/S21*100),"N/A",ROUND(U21/S21*100,2))</f>
        <v>90</v>
      </c>
    </row>
    <row r="22" spans="2:27" ht="56.25" customHeight="1" thickBot="1">
      <c r="B22" s="175" t="s">
        <v>1344</v>
      </c>
      <c r="C22" s="207"/>
      <c r="D22" s="207"/>
      <c r="E22" s="207"/>
      <c r="F22" s="207"/>
      <c r="G22" s="207"/>
      <c r="H22" s="207"/>
      <c r="I22" s="207"/>
      <c r="J22" s="207"/>
      <c r="K22" s="207"/>
      <c r="L22" s="207"/>
      <c r="M22" s="208" t="s">
        <v>554</v>
      </c>
      <c r="N22" s="208"/>
      <c r="O22" s="208" t="s">
        <v>48</v>
      </c>
      <c r="P22" s="208"/>
      <c r="Q22" s="208" t="s">
        <v>49</v>
      </c>
      <c r="R22" s="208"/>
      <c r="S22" s="82" t="s">
        <v>369</v>
      </c>
      <c r="T22" s="82" t="s">
        <v>319</v>
      </c>
      <c r="U22" s="82" t="s">
        <v>372</v>
      </c>
      <c r="V22" s="82">
        <f>+IF(ISERR(U22/T22*100),"N/A",ROUND(U22/T22*100,2))</f>
        <v>138.46</v>
      </c>
      <c r="W22" s="83">
        <f>+IF(ISERR(U22/S22*100),"N/A",ROUND(U22/S22*100,2))</f>
        <v>90</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528</v>
      </c>
      <c r="F26" s="88"/>
      <c r="G26" s="88"/>
      <c r="H26" s="89"/>
      <c r="I26" s="89"/>
      <c r="J26" s="89"/>
      <c r="K26" s="89"/>
      <c r="L26" s="89"/>
      <c r="M26" s="89"/>
      <c r="N26" s="89"/>
      <c r="O26" s="89"/>
      <c r="P26" s="90"/>
      <c r="Q26" s="90"/>
      <c r="R26" s="91" t="s">
        <v>1343</v>
      </c>
      <c r="S26" s="91" t="s">
        <v>10</v>
      </c>
      <c r="T26" s="90"/>
      <c r="U26" s="91" t="s">
        <v>1342</v>
      </c>
      <c r="V26" s="90"/>
      <c r="W26" s="92">
        <f>+IF(ISERR(U26/R26*100),"N/A",ROUND(U26/R26*100,2))</f>
        <v>40</v>
      </c>
    </row>
    <row r="27" spans="2:27" ht="26.25" customHeight="1" thickBot="1">
      <c r="B27" s="193" t="s">
        <v>70</v>
      </c>
      <c r="C27" s="194"/>
      <c r="D27" s="194"/>
      <c r="E27" s="93" t="s">
        <v>528</v>
      </c>
      <c r="F27" s="93"/>
      <c r="G27" s="93"/>
      <c r="H27" s="94"/>
      <c r="I27" s="94"/>
      <c r="J27" s="94"/>
      <c r="K27" s="94"/>
      <c r="L27" s="94"/>
      <c r="M27" s="94"/>
      <c r="N27" s="94"/>
      <c r="O27" s="94"/>
      <c r="P27" s="95"/>
      <c r="Q27" s="95"/>
      <c r="R27" s="96" t="s">
        <v>1343</v>
      </c>
      <c r="S27" s="96" t="s">
        <v>1342</v>
      </c>
      <c r="T27" s="96">
        <f>+IF(ISERR(S27/R27*100),"N/A",ROUND(S27/R27*100,2))</f>
        <v>40</v>
      </c>
      <c r="U27" s="96" t="s">
        <v>1342</v>
      </c>
      <c r="V27" s="96">
        <f>+IF(ISERR(U27/S27*100),"N/A",ROUND(U27/S27*100,2))</f>
        <v>100</v>
      </c>
      <c r="W27" s="97">
        <f>+IF(ISERR(U27/R27*100),"N/A",ROUND(U27/R27*100,2))</f>
        <v>40</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198" t="s">
        <v>2409</v>
      </c>
      <c r="C29" s="199"/>
      <c r="D29" s="199"/>
      <c r="E29" s="199"/>
      <c r="F29" s="199"/>
      <c r="G29" s="199"/>
      <c r="H29" s="199"/>
      <c r="I29" s="199"/>
      <c r="J29" s="199"/>
      <c r="K29" s="199"/>
      <c r="L29" s="199"/>
      <c r="M29" s="199"/>
      <c r="N29" s="199"/>
      <c r="O29" s="199"/>
      <c r="P29" s="199"/>
      <c r="Q29" s="199"/>
      <c r="R29" s="199"/>
      <c r="S29" s="199"/>
      <c r="T29" s="199"/>
      <c r="U29" s="199"/>
      <c r="V29" s="199"/>
      <c r="W29" s="200"/>
    </row>
    <row r="30" spans="2:27" ht="47.25" customHeight="1" thickBot="1">
      <c r="B30" s="201"/>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Top="1">
      <c r="B31" s="198" t="s">
        <v>2410</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2411</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5.75" thickBot="1">
      <c r="B34" s="204"/>
      <c r="C34" s="205"/>
      <c r="D34" s="205"/>
      <c r="E34" s="205"/>
      <c r="F34" s="205"/>
      <c r="G34" s="205"/>
      <c r="H34" s="205"/>
      <c r="I34" s="205"/>
      <c r="J34" s="205"/>
      <c r="K34" s="205"/>
      <c r="L34" s="205"/>
      <c r="M34" s="205"/>
      <c r="N34" s="205"/>
      <c r="O34" s="205"/>
      <c r="P34" s="205"/>
      <c r="Q34" s="205"/>
      <c r="R34" s="205"/>
      <c r="S34" s="205"/>
      <c r="T34" s="205"/>
      <c r="U34" s="205"/>
      <c r="V34" s="205"/>
      <c r="W34" s="206"/>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indexed="53"/>
    <pageSetUpPr fitToPage="1"/>
  </sheetPr>
  <dimension ref="A1:AA4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1326</v>
      </c>
      <c r="D4" s="213" t="s">
        <v>1325</v>
      </c>
      <c r="E4" s="213"/>
      <c r="F4" s="213"/>
      <c r="G4" s="213"/>
      <c r="H4" s="214"/>
      <c r="J4" s="215" t="s">
        <v>6</v>
      </c>
      <c r="K4" s="213"/>
      <c r="L4" s="71" t="s">
        <v>206</v>
      </c>
      <c r="M4" s="216" t="s">
        <v>205</v>
      </c>
      <c r="N4" s="216"/>
      <c r="O4" s="216"/>
      <c r="P4" s="216"/>
      <c r="Q4" s="217"/>
      <c r="R4" s="72"/>
      <c r="S4" s="218" t="s">
        <v>2256</v>
      </c>
      <c r="T4" s="219"/>
      <c r="U4" s="219"/>
      <c r="V4" s="210" t="s">
        <v>1379</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1315</v>
      </c>
      <c r="D6" s="209" t="s">
        <v>1323</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1358</v>
      </c>
      <c r="D7" s="212" t="s">
        <v>1378</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1367</v>
      </c>
      <c r="D8" s="212" t="s">
        <v>1377</v>
      </c>
      <c r="E8" s="212"/>
      <c r="F8" s="212"/>
      <c r="G8" s="212"/>
      <c r="H8" s="212"/>
      <c r="J8" s="77" t="s">
        <v>1376</v>
      </c>
      <c r="K8" s="77" t="s">
        <v>1375</v>
      </c>
      <c r="L8" s="77" t="s">
        <v>1374</v>
      </c>
      <c r="M8" s="77" t="s">
        <v>1373</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62" customHeight="1" thickTop="1" thickBot="1">
      <c r="B10" s="78" t="s">
        <v>21</v>
      </c>
      <c r="C10" s="210" t="s">
        <v>1372</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1371</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1370</v>
      </c>
      <c r="C21" s="207"/>
      <c r="D21" s="207"/>
      <c r="E21" s="207"/>
      <c r="F21" s="207"/>
      <c r="G21" s="207"/>
      <c r="H21" s="207"/>
      <c r="I21" s="207"/>
      <c r="J21" s="207"/>
      <c r="K21" s="207"/>
      <c r="L21" s="207"/>
      <c r="M21" s="208" t="s">
        <v>1315</v>
      </c>
      <c r="N21" s="208"/>
      <c r="O21" s="208" t="s">
        <v>1369</v>
      </c>
      <c r="P21" s="208"/>
      <c r="Q21" s="208" t="s">
        <v>49</v>
      </c>
      <c r="R21" s="208"/>
      <c r="S21" s="82" t="s">
        <v>393</v>
      </c>
      <c r="T21" s="82" t="s">
        <v>473</v>
      </c>
      <c r="U21" s="82" t="s">
        <v>473</v>
      </c>
      <c r="V21" s="82">
        <f t="shared" ref="V21:V27" si="0">+IF(ISERR(U21/T21*100),"N/A",ROUND(U21/T21*100,2))</f>
        <v>100</v>
      </c>
      <c r="W21" s="83">
        <f t="shared" ref="W21:W27" si="1">+IF(ISERR(U21/S21*100),"N/A",ROUND(U21/S21*100,2))</f>
        <v>37.5</v>
      </c>
    </row>
    <row r="22" spans="2:27" ht="56.25" customHeight="1">
      <c r="B22" s="175" t="s">
        <v>1368</v>
      </c>
      <c r="C22" s="207"/>
      <c r="D22" s="207"/>
      <c r="E22" s="207"/>
      <c r="F22" s="207"/>
      <c r="G22" s="207"/>
      <c r="H22" s="207"/>
      <c r="I22" s="207"/>
      <c r="J22" s="207"/>
      <c r="K22" s="207"/>
      <c r="L22" s="207"/>
      <c r="M22" s="208" t="s">
        <v>1367</v>
      </c>
      <c r="N22" s="208"/>
      <c r="O22" s="208" t="s">
        <v>48</v>
      </c>
      <c r="P22" s="208"/>
      <c r="Q22" s="208" t="s">
        <v>49</v>
      </c>
      <c r="R22" s="208"/>
      <c r="S22" s="82" t="s">
        <v>53</v>
      </c>
      <c r="T22" s="82" t="s">
        <v>1366</v>
      </c>
      <c r="U22" s="82" t="s">
        <v>1365</v>
      </c>
      <c r="V22" s="82">
        <f t="shared" si="0"/>
        <v>143.91999999999999</v>
      </c>
      <c r="W22" s="83">
        <f t="shared" si="1"/>
        <v>106.5</v>
      </c>
    </row>
    <row r="23" spans="2:27" ht="56.25" customHeight="1">
      <c r="B23" s="175" t="s">
        <v>1364</v>
      </c>
      <c r="C23" s="207"/>
      <c r="D23" s="207"/>
      <c r="E23" s="207"/>
      <c r="F23" s="207"/>
      <c r="G23" s="207"/>
      <c r="H23" s="207"/>
      <c r="I23" s="207"/>
      <c r="J23" s="207"/>
      <c r="K23" s="207"/>
      <c r="L23" s="207"/>
      <c r="M23" s="208" t="s">
        <v>1358</v>
      </c>
      <c r="N23" s="208"/>
      <c r="O23" s="208" t="s">
        <v>48</v>
      </c>
      <c r="P23" s="208"/>
      <c r="Q23" s="208" t="s">
        <v>49</v>
      </c>
      <c r="R23" s="208"/>
      <c r="S23" s="82" t="s">
        <v>369</v>
      </c>
      <c r="T23" s="82" t="s">
        <v>369</v>
      </c>
      <c r="U23" s="82" t="s">
        <v>313</v>
      </c>
      <c r="V23" s="82">
        <f t="shared" si="0"/>
        <v>135</v>
      </c>
      <c r="W23" s="83">
        <f t="shared" si="1"/>
        <v>135</v>
      </c>
    </row>
    <row r="24" spans="2:27" ht="56.25" customHeight="1">
      <c r="B24" s="175" t="s">
        <v>1363</v>
      </c>
      <c r="C24" s="207"/>
      <c r="D24" s="207"/>
      <c r="E24" s="207"/>
      <c r="F24" s="207"/>
      <c r="G24" s="207"/>
      <c r="H24" s="207"/>
      <c r="I24" s="207"/>
      <c r="J24" s="207"/>
      <c r="K24" s="207"/>
      <c r="L24" s="207"/>
      <c r="M24" s="208" t="s">
        <v>1358</v>
      </c>
      <c r="N24" s="208"/>
      <c r="O24" s="208" t="s">
        <v>48</v>
      </c>
      <c r="P24" s="208"/>
      <c r="Q24" s="208" t="s">
        <v>49</v>
      </c>
      <c r="R24" s="208"/>
      <c r="S24" s="82" t="s">
        <v>50</v>
      </c>
      <c r="T24" s="82" t="s">
        <v>338</v>
      </c>
      <c r="U24" s="82" t="s">
        <v>473</v>
      </c>
      <c r="V24" s="82">
        <f t="shared" si="0"/>
        <v>50</v>
      </c>
      <c r="W24" s="83">
        <f t="shared" si="1"/>
        <v>30</v>
      </c>
    </row>
    <row r="25" spans="2:27" ht="56.25" customHeight="1">
      <c r="B25" s="175" t="s">
        <v>1362</v>
      </c>
      <c r="C25" s="207"/>
      <c r="D25" s="207"/>
      <c r="E25" s="207"/>
      <c r="F25" s="207"/>
      <c r="G25" s="207"/>
      <c r="H25" s="207"/>
      <c r="I25" s="207"/>
      <c r="J25" s="207"/>
      <c r="K25" s="207"/>
      <c r="L25" s="207"/>
      <c r="M25" s="208" t="s">
        <v>1358</v>
      </c>
      <c r="N25" s="208"/>
      <c r="O25" s="208" t="s">
        <v>48</v>
      </c>
      <c r="P25" s="208"/>
      <c r="Q25" s="208" t="s">
        <v>49</v>
      </c>
      <c r="R25" s="208"/>
      <c r="S25" s="82" t="s">
        <v>50</v>
      </c>
      <c r="T25" s="82" t="s">
        <v>799</v>
      </c>
      <c r="U25" s="82" t="s">
        <v>1361</v>
      </c>
      <c r="V25" s="82">
        <f t="shared" si="0"/>
        <v>126.74</v>
      </c>
      <c r="W25" s="83">
        <f t="shared" si="1"/>
        <v>109</v>
      </c>
    </row>
    <row r="26" spans="2:27" ht="56.25" customHeight="1">
      <c r="B26" s="175" t="s">
        <v>1360</v>
      </c>
      <c r="C26" s="207"/>
      <c r="D26" s="207"/>
      <c r="E26" s="207"/>
      <c r="F26" s="207"/>
      <c r="G26" s="207"/>
      <c r="H26" s="207"/>
      <c r="I26" s="207"/>
      <c r="J26" s="207"/>
      <c r="K26" s="207"/>
      <c r="L26" s="207"/>
      <c r="M26" s="208" t="s">
        <v>1358</v>
      </c>
      <c r="N26" s="208"/>
      <c r="O26" s="208" t="s">
        <v>48</v>
      </c>
      <c r="P26" s="208"/>
      <c r="Q26" s="208" t="s">
        <v>49</v>
      </c>
      <c r="R26" s="208"/>
      <c r="S26" s="82" t="s">
        <v>50</v>
      </c>
      <c r="T26" s="82" t="s">
        <v>50</v>
      </c>
      <c r="U26" s="82" t="s">
        <v>210</v>
      </c>
      <c r="V26" s="82">
        <f t="shared" si="0"/>
        <v>50</v>
      </c>
      <c r="W26" s="83">
        <f t="shared" si="1"/>
        <v>50</v>
      </c>
    </row>
    <row r="27" spans="2:27" ht="56.25" customHeight="1" thickBot="1">
      <c r="B27" s="175" t="s">
        <v>1359</v>
      </c>
      <c r="C27" s="207"/>
      <c r="D27" s="207"/>
      <c r="E27" s="207"/>
      <c r="F27" s="207"/>
      <c r="G27" s="207"/>
      <c r="H27" s="207"/>
      <c r="I27" s="207"/>
      <c r="J27" s="207"/>
      <c r="K27" s="207"/>
      <c r="L27" s="207"/>
      <c r="M27" s="208" t="s">
        <v>1358</v>
      </c>
      <c r="N27" s="208"/>
      <c r="O27" s="208" t="s">
        <v>48</v>
      </c>
      <c r="P27" s="208"/>
      <c r="Q27" s="208" t="s">
        <v>84</v>
      </c>
      <c r="R27" s="208"/>
      <c r="S27" s="82" t="s">
        <v>50</v>
      </c>
      <c r="T27" s="82" t="s">
        <v>83</v>
      </c>
      <c r="U27" s="82" t="s">
        <v>83</v>
      </c>
      <c r="V27" s="82" t="str">
        <f t="shared" si="0"/>
        <v>N/A</v>
      </c>
      <c r="W27" s="83" t="str">
        <f t="shared" si="1"/>
        <v>N/A</v>
      </c>
    </row>
    <row r="28" spans="2:27" ht="21.75" customHeight="1" thickTop="1" thickBot="1">
      <c r="B28" s="69" t="s">
        <v>61</v>
      </c>
      <c r="C28" s="58"/>
      <c r="D28" s="58"/>
      <c r="E28" s="58"/>
      <c r="F28" s="58"/>
      <c r="G28" s="58"/>
      <c r="H28" s="59"/>
      <c r="I28" s="59"/>
      <c r="J28" s="59"/>
      <c r="K28" s="59"/>
      <c r="L28" s="59"/>
      <c r="M28" s="59"/>
      <c r="N28" s="59"/>
      <c r="O28" s="59"/>
      <c r="P28" s="59"/>
      <c r="Q28" s="59"/>
      <c r="R28" s="59"/>
      <c r="S28" s="59"/>
      <c r="T28" s="59"/>
      <c r="U28" s="59"/>
      <c r="V28" s="59"/>
      <c r="W28" s="60"/>
      <c r="X28" s="62"/>
    </row>
    <row r="29" spans="2:27" ht="29.25" customHeight="1" thickTop="1" thickBot="1">
      <c r="B29" s="185" t="s">
        <v>2160</v>
      </c>
      <c r="C29" s="186"/>
      <c r="D29" s="186"/>
      <c r="E29" s="186"/>
      <c r="F29" s="186"/>
      <c r="G29" s="186"/>
      <c r="H29" s="186"/>
      <c r="I29" s="186"/>
      <c r="J29" s="186"/>
      <c r="K29" s="186"/>
      <c r="L29" s="186"/>
      <c r="M29" s="186"/>
      <c r="N29" s="186"/>
      <c r="O29" s="186"/>
      <c r="P29" s="186"/>
      <c r="Q29" s="187"/>
      <c r="R29" s="84" t="s">
        <v>41</v>
      </c>
      <c r="S29" s="162" t="s">
        <v>42</v>
      </c>
      <c r="T29" s="162"/>
      <c r="U29" s="85" t="s">
        <v>62</v>
      </c>
      <c r="V29" s="161" t="s">
        <v>63</v>
      </c>
      <c r="W29" s="163"/>
    </row>
    <row r="30" spans="2:27" ht="30.75" customHeight="1" thickBot="1">
      <c r="B30" s="188"/>
      <c r="C30" s="189"/>
      <c r="D30" s="189"/>
      <c r="E30" s="189"/>
      <c r="F30" s="189"/>
      <c r="G30" s="189"/>
      <c r="H30" s="189"/>
      <c r="I30" s="189"/>
      <c r="J30" s="189"/>
      <c r="K30" s="189"/>
      <c r="L30" s="189"/>
      <c r="M30" s="189"/>
      <c r="N30" s="189"/>
      <c r="O30" s="189"/>
      <c r="P30" s="189"/>
      <c r="Q30" s="190"/>
      <c r="R30" s="86" t="s">
        <v>64</v>
      </c>
      <c r="S30" s="86" t="s">
        <v>64</v>
      </c>
      <c r="T30" s="86" t="s">
        <v>48</v>
      </c>
      <c r="U30" s="86" t="s">
        <v>64</v>
      </c>
      <c r="V30" s="86" t="s">
        <v>65</v>
      </c>
      <c r="W30" s="87" t="s">
        <v>66</v>
      </c>
      <c r="Y30" s="62"/>
    </row>
    <row r="31" spans="2:27" ht="23.25" customHeight="1" thickBot="1">
      <c r="B31" s="191" t="s">
        <v>67</v>
      </c>
      <c r="C31" s="192"/>
      <c r="D31" s="192"/>
      <c r="E31" s="88" t="s">
        <v>1313</v>
      </c>
      <c r="F31" s="88"/>
      <c r="G31" s="88"/>
      <c r="H31" s="89"/>
      <c r="I31" s="89"/>
      <c r="J31" s="89"/>
      <c r="K31" s="89"/>
      <c r="L31" s="89"/>
      <c r="M31" s="89"/>
      <c r="N31" s="89"/>
      <c r="O31" s="89"/>
      <c r="P31" s="90"/>
      <c r="Q31" s="90"/>
      <c r="R31" s="91" t="s">
        <v>58</v>
      </c>
      <c r="S31" s="91" t="s">
        <v>10</v>
      </c>
      <c r="T31" s="90"/>
      <c r="U31" s="91" t="s">
        <v>58</v>
      </c>
      <c r="V31" s="90"/>
      <c r="W31" s="92" t="str">
        <f t="shared" ref="W31:W36" si="2">+IF(ISERR(U31/R31*100),"N/A",ROUND(U31/R31*100,2))</f>
        <v>N/A</v>
      </c>
    </row>
    <row r="32" spans="2:27" ht="26.25" customHeight="1">
      <c r="B32" s="193" t="s">
        <v>70</v>
      </c>
      <c r="C32" s="194"/>
      <c r="D32" s="194"/>
      <c r="E32" s="93" t="s">
        <v>1313</v>
      </c>
      <c r="F32" s="93"/>
      <c r="G32" s="93"/>
      <c r="H32" s="94"/>
      <c r="I32" s="94"/>
      <c r="J32" s="94"/>
      <c r="K32" s="94"/>
      <c r="L32" s="94"/>
      <c r="M32" s="94"/>
      <c r="N32" s="94"/>
      <c r="O32" s="94"/>
      <c r="P32" s="95"/>
      <c r="Q32" s="95"/>
      <c r="R32" s="96" t="s">
        <v>58</v>
      </c>
      <c r="S32" s="96" t="s">
        <v>58</v>
      </c>
      <c r="T32" s="96" t="str">
        <f>+IF(ISERR(S32/R32*100),"N/A",ROUND(S32/R32*100,2))</f>
        <v>N/A</v>
      </c>
      <c r="U32" s="96" t="s">
        <v>58</v>
      </c>
      <c r="V32" s="96" t="str">
        <f>+IF(ISERR(U32/S32*100),"N/A",ROUND(U32/S32*100,2))</f>
        <v>N/A</v>
      </c>
      <c r="W32" s="97" t="str">
        <f t="shared" si="2"/>
        <v>N/A</v>
      </c>
    </row>
    <row r="33" spans="2:23" ht="23.25" customHeight="1" thickBot="1">
      <c r="B33" s="191" t="s">
        <v>67</v>
      </c>
      <c r="C33" s="192"/>
      <c r="D33" s="192"/>
      <c r="E33" s="88" t="s">
        <v>1357</v>
      </c>
      <c r="F33" s="88"/>
      <c r="G33" s="88"/>
      <c r="H33" s="89"/>
      <c r="I33" s="89"/>
      <c r="J33" s="89"/>
      <c r="K33" s="89"/>
      <c r="L33" s="89"/>
      <c r="M33" s="89"/>
      <c r="N33" s="89"/>
      <c r="O33" s="89"/>
      <c r="P33" s="90"/>
      <c r="Q33" s="90"/>
      <c r="R33" s="91" t="s">
        <v>58</v>
      </c>
      <c r="S33" s="91" t="s">
        <v>10</v>
      </c>
      <c r="T33" s="90"/>
      <c r="U33" s="91" t="s">
        <v>58</v>
      </c>
      <c r="V33" s="90"/>
      <c r="W33" s="92" t="str">
        <f t="shared" si="2"/>
        <v>N/A</v>
      </c>
    </row>
    <row r="34" spans="2:23" ht="26.25" customHeight="1">
      <c r="B34" s="193" t="s">
        <v>70</v>
      </c>
      <c r="C34" s="194"/>
      <c r="D34" s="194"/>
      <c r="E34" s="93" t="s">
        <v>1357</v>
      </c>
      <c r="F34" s="93"/>
      <c r="G34" s="93"/>
      <c r="H34" s="94"/>
      <c r="I34" s="94"/>
      <c r="J34" s="94"/>
      <c r="K34" s="94"/>
      <c r="L34" s="94"/>
      <c r="M34" s="94"/>
      <c r="N34" s="94"/>
      <c r="O34" s="94"/>
      <c r="P34" s="95"/>
      <c r="Q34" s="95"/>
      <c r="R34" s="96" t="s">
        <v>58</v>
      </c>
      <c r="S34" s="96" t="s">
        <v>58</v>
      </c>
      <c r="T34" s="96" t="str">
        <f>+IF(ISERR(S34/R34*100),"N/A",ROUND(S34/R34*100,2))</f>
        <v>N/A</v>
      </c>
      <c r="U34" s="96" t="s">
        <v>58</v>
      </c>
      <c r="V34" s="96" t="str">
        <f>+IF(ISERR(U34/S34*100),"N/A",ROUND(U34/S34*100,2))</f>
        <v>N/A</v>
      </c>
      <c r="W34" s="97" t="str">
        <f t="shared" si="2"/>
        <v>N/A</v>
      </c>
    </row>
    <row r="35" spans="2:23" ht="23.25" customHeight="1" thickBot="1">
      <c r="B35" s="191" t="s">
        <v>67</v>
      </c>
      <c r="C35" s="192"/>
      <c r="D35" s="192"/>
      <c r="E35" s="88" t="s">
        <v>1355</v>
      </c>
      <c r="F35" s="88"/>
      <c r="G35" s="88"/>
      <c r="H35" s="89"/>
      <c r="I35" s="89"/>
      <c r="J35" s="89"/>
      <c r="K35" s="89"/>
      <c r="L35" s="89"/>
      <c r="M35" s="89"/>
      <c r="N35" s="89"/>
      <c r="O35" s="89"/>
      <c r="P35" s="90"/>
      <c r="Q35" s="90"/>
      <c r="R35" s="91" t="s">
        <v>1356</v>
      </c>
      <c r="S35" s="91" t="s">
        <v>10</v>
      </c>
      <c r="T35" s="90"/>
      <c r="U35" s="91" t="s">
        <v>1352</v>
      </c>
      <c r="V35" s="90"/>
      <c r="W35" s="92">
        <f t="shared" si="2"/>
        <v>81.09</v>
      </c>
    </row>
    <row r="36" spans="2:23" ht="26.25" customHeight="1" thickBot="1">
      <c r="B36" s="193" t="s">
        <v>70</v>
      </c>
      <c r="C36" s="194"/>
      <c r="D36" s="194"/>
      <c r="E36" s="93" t="s">
        <v>1355</v>
      </c>
      <c r="F36" s="93"/>
      <c r="G36" s="93"/>
      <c r="H36" s="94"/>
      <c r="I36" s="94"/>
      <c r="J36" s="94"/>
      <c r="K36" s="94"/>
      <c r="L36" s="94"/>
      <c r="M36" s="94"/>
      <c r="N36" s="94"/>
      <c r="O36" s="94"/>
      <c r="P36" s="95"/>
      <c r="Q36" s="95"/>
      <c r="R36" s="96" t="s">
        <v>1354</v>
      </c>
      <c r="S36" s="96" t="s">
        <v>1353</v>
      </c>
      <c r="T36" s="96">
        <f>+IF(ISERR(S36/R36*100),"N/A",ROUND(S36/R36*100,2))</f>
        <v>75.87</v>
      </c>
      <c r="U36" s="96" t="s">
        <v>1352</v>
      </c>
      <c r="V36" s="96">
        <f>+IF(ISERR(U36/S36*100),"N/A",ROUND(U36/S36*100,2))</f>
        <v>96.93</v>
      </c>
      <c r="W36" s="97">
        <f t="shared" si="2"/>
        <v>73.55</v>
      </c>
    </row>
    <row r="37" spans="2:23" ht="22.5" customHeight="1" thickTop="1" thickBot="1">
      <c r="B37" s="69" t="s">
        <v>72</v>
      </c>
      <c r="C37" s="58"/>
      <c r="D37" s="58"/>
      <c r="E37" s="58"/>
      <c r="F37" s="58"/>
      <c r="G37" s="58"/>
      <c r="H37" s="59"/>
      <c r="I37" s="59"/>
      <c r="J37" s="59"/>
      <c r="K37" s="59"/>
      <c r="L37" s="59"/>
      <c r="M37" s="59"/>
      <c r="N37" s="59"/>
      <c r="O37" s="59"/>
      <c r="P37" s="59"/>
      <c r="Q37" s="59"/>
      <c r="R37" s="59"/>
      <c r="S37" s="59"/>
      <c r="T37" s="59"/>
      <c r="U37" s="59"/>
      <c r="V37" s="59"/>
      <c r="W37" s="60"/>
    </row>
    <row r="38" spans="2:23" ht="37.5" customHeight="1" thickTop="1">
      <c r="B38" s="198" t="s">
        <v>2406</v>
      </c>
      <c r="C38" s="199"/>
      <c r="D38" s="199"/>
      <c r="E38" s="199"/>
      <c r="F38" s="199"/>
      <c r="G38" s="199"/>
      <c r="H38" s="199"/>
      <c r="I38" s="199"/>
      <c r="J38" s="199"/>
      <c r="K38" s="199"/>
      <c r="L38" s="199"/>
      <c r="M38" s="199"/>
      <c r="N38" s="199"/>
      <c r="O38" s="199"/>
      <c r="P38" s="199"/>
      <c r="Q38" s="199"/>
      <c r="R38" s="199"/>
      <c r="S38" s="199"/>
      <c r="T38" s="199"/>
      <c r="U38" s="199"/>
      <c r="V38" s="199"/>
      <c r="W38" s="200"/>
    </row>
    <row r="39" spans="2:23" ht="224.25" customHeight="1" thickBot="1">
      <c r="B39" s="201"/>
      <c r="C39" s="202"/>
      <c r="D39" s="202"/>
      <c r="E39" s="202"/>
      <c r="F39" s="202"/>
      <c r="G39" s="202"/>
      <c r="H39" s="202"/>
      <c r="I39" s="202"/>
      <c r="J39" s="202"/>
      <c r="K39" s="202"/>
      <c r="L39" s="202"/>
      <c r="M39" s="202"/>
      <c r="N39" s="202"/>
      <c r="O39" s="202"/>
      <c r="P39" s="202"/>
      <c r="Q39" s="202"/>
      <c r="R39" s="202"/>
      <c r="S39" s="202"/>
      <c r="T39" s="202"/>
      <c r="U39" s="202"/>
      <c r="V39" s="202"/>
      <c r="W39" s="203"/>
    </row>
    <row r="40" spans="2:23" ht="37.5" customHeight="1" thickTop="1">
      <c r="B40" s="198" t="s">
        <v>2407</v>
      </c>
      <c r="C40" s="199"/>
      <c r="D40" s="199"/>
      <c r="E40" s="199"/>
      <c r="F40" s="199"/>
      <c r="G40" s="199"/>
      <c r="H40" s="199"/>
      <c r="I40" s="199"/>
      <c r="J40" s="199"/>
      <c r="K40" s="199"/>
      <c r="L40" s="199"/>
      <c r="M40" s="199"/>
      <c r="N40" s="199"/>
      <c r="O40" s="199"/>
      <c r="P40" s="199"/>
      <c r="Q40" s="199"/>
      <c r="R40" s="199"/>
      <c r="S40" s="199"/>
      <c r="T40" s="199"/>
      <c r="U40" s="199"/>
      <c r="V40" s="199"/>
      <c r="W40" s="200"/>
    </row>
    <row r="41" spans="2:23" ht="178.5" customHeight="1" thickBot="1">
      <c r="B41" s="201"/>
      <c r="C41" s="202"/>
      <c r="D41" s="202"/>
      <c r="E41" s="202"/>
      <c r="F41" s="202"/>
      <c r="G41" s="202"/>
      <c r="H41" s="202"/>
      <c r="I41" s="202"/>
      <c r="J41" s="202"/>
      <c r="K41" s="202"/>
      <c r="L41" s="202"/>
      <c r="M41" s="202"/>
      <c r="N41" s="202"/>
      <c r="O41" s="202"/>
      <c r="P41" s="202"/>
      <c r="Q41" s="202"/>
      <c r="R41" s="202"/>
      <c r="S41" s="202"/>
      <c r="T41" s="202"/>
      <c r="U41" s="202"/>
      <c r="V41" s="202"/>
      <c r="W41" s="203"/>
    </row>
    <row r="42" spans="2:23" ht="37.5" customHeight="1" thickTop="1">
      <c r="B42" s="198" t="s">
        <v>2408</v>
      </c>
      <c r="C42" s="199"/>
      <c r="D42" s="199"/>
      <c r="E42" s="199"/>
      <c r="F42" s="199"/>
      <c r="G42" s="199"/>
      <c r="H42" s="199"/>
      <c r="I42" s="199"/>
      <c r="J42" s="199"/>
      <c r="K42" s="199"/>
      <c r="L42" s="199"/>
      <c r="M42" s="199"/>
      <c r="N42" s="199"/>
      <c r="O42" s="199"/>
      <c r="P42" s="199"/>
      <c r="Q42" s="199"/>
      <c r="R42" s="199"/>
      <c r="S42" s="199"/>
      <c r="T42" s="199"/>
      <c r="U42" s="199"/>
      <c r="V42" s="199"/>
      <c r="W42" s="200"/>
    </row>
    <row r="43" spans="2:23" ht="91.5" customHeight="1" thickBot="1">
      <c r="B43" s="204"/>
      <c r="C43" s="205"/>
      <c r="D43" s="205"/>
      <c r="E43" s="205"/>
      <c r="F43" s="205"/>
      <c r="G43" s="205"/>
      <c r="H43" s="205"/>
      <c r="I43" s="205"/>
      <c r="J43" s="205"/>
      <c r="K43" s="205"/>
      <c r="L43" s="205"/>
      <c r="M43" s="205"/>
      <c r="N43" s="205"/>
      <c r="O43" s="205"/>
      <c r="P43" s="205"/>
      <c r="Q43" s="205"/>
      <c r="R43" s="205"/>
      <c r="S43" s="205"/>
      <c r="T43" s="205"/>
      <c r="U43" s="205"/>
      <c r="V43" s="205"/>
      <c r="W43" s="206"/>
    </row>
  </sheetData>
  <mergeCells count="7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9:Q30"/>
    <mergeCell ref="S29:T29"/>
    <mergeCell ref="V29:W29"/>
    <mergeCell ref="B31:D31"/>
    <mergeCell ref="B32:D32"/>
    <mergeCell ref="B40:W41"/>
    <mergeCell ref="B42:W43"/>
    <mergeCell ref="B33:D33"/>
    <mergeCell ref="B34:D34"/>
    <mergeCell ref="B35:D35"/>
    <mergeCell ref="B36:D36"/>
    <mergeCell ref="B38:W39"/>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7" min="1" max="2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1326</v>
      </c>
      <c r="D4" s="213" t="s">
        <v>1325</v>
      </c>
      <c r="E4" s="213"/>
      <c r="F4" s="213"/>
      <c r="G4" s="213"/>
      <c r="H4" s="214"/>
      <c r="J4" s="215" t="s">
        <v>6</v>
      </c>
      <c r="K4" s="213"/>
      <c r="L4" s="71" t="s">
        <v>1384</v>
      </c>
      <c r="M4" s="216" t="s">
        <v>1383</v>
      </c>
      <c r="N4" s="216"/>
      <c r="O4" s="216"/>
      <c r="P4" s="216"/>
      <c r="Q4" s="217"/>
      <c r="R4" s="72"/>
      <c r="S4" s="218" t="s">
        <v>2256</v>
      </c>
      <c r="T4" s="219"/>
      <c r="U4" s="219"/>
      <c r="V4" s="210" t="s">
        <v>58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1315</v>
      </c>
      <c r="D6" s="209" t="s">
        <v>1323</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192</v>
      </c>
      <c r="K8" s="77" t="s">
        <v>463</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1382</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1317</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1381</v>
      </c>
      <c r="C21" s="207"/>
      <c r="D21" s="207"/>
      <c r="E21" s="207"/>
      <c r="F21" s="207"/>
      <c r="G21" s="207"/>
      <c r="H21" s="207"/>
      <c r="I21" s="207"/>
      <c r="J21" s="207"/>
      <c r="K21" s="207"/>
      <c r="L21" s="207"/>
      <c r="M21" s="208" t="s">
        <v>1315</v>
      </c>
      <c r="N21" s="208"/>
      <c r="O21" s="208" t="s">
        <v>1369</v>
      </c>
      <c r="P21" s="208"/>
      <c r="Q21" s="208" t="s">
        <v>49</v>
      </c>
      <c r="R21" s="208"/>
      <c r="S21" s="82" t="s">
        <v>393</v>
      </c>
      <c r="T21" s="82" t="s">
        <v>1380</v>
      </c>
      <c r="U21" s="82" t="s">
        <v>58</v>
      </c>
      <c r="V21" s="82">
        <f>+IF(ISERR(U21/T21*100),"N/A",ROUND(U21/T21*100,2))</f>
        <v>0</v>
      </c>
      <c r="W21" s="83">
        <f>+IF(ISERR(U21/S21*100),"N/A",ROUND(U21/S21*100,2))</f>
        <v>0</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1313</v>
      </c>
      <c r="F25" s="88"/>
      <c r="G25" s="88"/>
      <c r="H25" s="89"/>
      <c r="I25" s="89"/>
      <c r="J25" s="89"/>
      <c r="K25" s="89"/>
      <c r="L25" s="89"/>
      <c r="M25" s="89"/>
      <c r="N25" s="89"/>
      <c r="O25" s="89"/>
      <c r="P25" s="90"/>
      <c r="Q25" s="90"/>
      <c r="R25" s="91" t="s">
        <v>58</v>
      </c>
      <c r="S25" s="91" t="s">
        <v>10</v>
      </c>
      <c r="T25" s="90"/>
      <c r="U25" s="91" t="s">
        <v>58</v>
      </c>
      <c r="V25" s="90"/>
      <c r="W25" s="92" t="str">
        <f>+IF(ISERR(U25/R25*100),"N/A",ROUND(U25/R25*100,2))</f>
        <v>N/A</v>
      </c>
    </row>
    <row r="26" spans="2:27" ht="26.25" customHeight="1" thickBot="1">
      <c r="B26" s="193" t="s">
        <v>70</v>
      </c>
      <c r="C26" s="194"/>
      <c r="D26" s="194"/>
      <c r="E26" s="93" t="s">
        <v>1313</v>
      </c>
      <c r="F26" s="93"/>
      <c r="G26" s="93"/>
      <c r="H26" s="94"/>
      <c r="I26" s="94"/>
      <c r="J26" s="94"/>
      <c r="K26" s="94"/>
      <c r="L26" s="94"/>
      <c r="M26" s="94"/>
      <c r="N26" s="94"/>
      <c r="O26" s="94"/>
      <c r="P26" s="95"/>
      <c r="Q26" s="95"/>
      <c r="R26" s="96" t="s">
        <v>58</v>
      </c>
      <c r="S26" s="96" t="s">
        <v>58</v>
      </c>
      <c r="T26" s="96" t="str">
        <f>+IF(ISERR(S26/R26*100),"N/A",ROUND(S26/R26*100,2))</f>
        <v>N/A</v>
      </c>
      <c r="U26" s="96" t="s">
        <v>58</v>
      </c>
      <c r="V26" s="96" t="str">
        <f>+IF(ISERR(U26/S26*100),"N/A",ROUND(U26/S26*100,2))</f>
        <v>N/A</v>
      </c>
      <c r="W26" s="97" t="str">
        <f>+IF(ISERR(U26/R26*100),"N/A",ROUND(U26/R26*100,2))</f>
        <v>N/A</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2403</v>
      </c>
      <c r="C28" s="199"/>
      <c r="D28" s="199"/>
      <c r="E28" s="199"/>
      <c r="F28" s="199"/>
      <c r="G28" s="199"/>
      <c r="H28" s="199"/>
      <c r="I28" s="199"/>
      <c r="J28" s="199"/>
      <c r="K28" s="199"/>
      <c r="L28" s="199"/>
      <c r="M28" s="199"/>
      <c r="N28" s="199"/>
      <c r="O28" s="199"/>
      <c r="P28" s="199"/>
      <c r="Q28" s="199"/>
      <c r="R28" s="199"/>
      <c r="S28" s="199"/>
      <c r="T28" s="199"/>
      <c r="U28" s="199"/>
      <c r="V28" s="199"/>
      <c r="W28" s="200"/>
    </row>
    <row r="29" spans="2:27" ht="56.2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2404</v>
      </c>
      <c r="C30" s="199"/>
      <c r="D30" s="199"/>
      <c r="E30" s="199"/>
      <c r="F30" s="199"/>
      <c r="G30" s="199"/>
      <c r="H30" s="199"/>
      <c r="I30" s="199"/>
      <c r="J30" s="199"/>
      <c r="K30" s="199"/>
      <c r="L30" s="199"/>
      <c r="M30" s="199"/>
      <c r="N30" s="199"/>
      <c r="O30" s="199"/>
      <c r="P30" s="199"/>
      <c r="Q30" s="199"/>
      <c r="R30" s="199"/>
      <c r="S30" s="199"/>
      <c r="T30" s="199"/>
      <c r="U30" s="199"/>
      <c r="V30" s="199"/>
      <c r="W30" s="200"/>
    </row>
    <row r="31" spans="2:27" ht="41.2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2405</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indexed="53"/>
    <pageSetUpPr fitToPage="1"/>
  </sheetPr>
  <dimension ref="A1:AA35"/>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72.75" customHeight="1" thickTop="1" thickBot="1">
      <c r="B4" s="70" t="s">
        <v>3</v>
      </c>
      <c r="C4" s="71" t="s">
        <v>1326</v>
      </c>
      <c r="D4" s="213" t="s">
        <v>1325</v>
      </c>
      <c r="E4" s="213"/>
      <c r="F4" s="213"/>
      <c r="G4" s="213"/>
      <c r="H4" s="214"/>
      <c r="J4" s="215" t="s">
        <v>6</v>
      </c>
      <c r="K4" s="213"/>
      <c r="L4" s="71" t="s">
        <v>1398</v>
      </c>
      <c r="M4" s="216" t="s">
        <v>1397</v>
      </c>
      <c r="N4" s="216"/>
      <c r="O4" s="216"/>
      <c r="P4" s="216"/>
      <c r="Q4" s="217"/>
      <c r="R4" s="72"/>
      <c r="S4" s="218" t="s">
        <v>2256</v>
      </c>
      <c r="T4" s="219"/>
      <c r="U4" s="219"/>
      <c r="V4" s="210" t="s">
        <v>1343</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1387</v>
      </c>
      <c r="D6" s="209" t="s">
        <v>1396</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1395</v>
      </c>
      <c r="K8" s="77" t="s">
        <v>1394</v>
      </c>
      <c r="L8" s="77" t="s">
        <v>1395</v>
      </c>
      <c r="M8" s="77" t="s">
        <v>1394</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1393</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1392</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92.25" customHeight="1">
      <c r="B21" s="175" t="s">
        <v>1391</v>
      </c>
      <c r="C21" s="207"/>
      <c r="D21" s="207"/>
      <c r="E21" s="207"/>
      <c r="F21" s="207"/>
      <c r="G21" s="207"/>
      <c r="H21" s="207"/>
      <c r="I21" s="207"/>
      <c r="J21" s="207"/>
      <c r="K21" s="207"/>
      <c r="L21" s="207"/>
      <c r="M21" s="208" t="s">
        <v>1387</v>
      </c>
      <c r="N21" s="208"/>
      <c r="O21" s="208" t="s">
        <v>48</v>
      </c>
      <c r="P21" s="208"/>
      <c r="Q21" s="208" t="s">
        <v>49</v>
      </c>
      <c r="R21" s="208"/>
      <c r="S21" s="82" t="s">
        <v>50</v>
      </c>
      <c r="T21" s="82" t="s">
        <v>1390</v>
      </c>
      <c r="U21" s="82" t="s">
        <v>1390</v>
      </c>
      <c r="V21" s="82">
        <f>+IF(ISERR(U21/T21*100),"N/A",ROUND(U21/T21*100,2))</f>
        <v>100</v>
      </c>
      <c r="W21" s="83">
        <f>+IF(ISERR(U21/S21*100),"N/A",ROUND(U21/S21*100,2))</f>
        <v>1</v>
      </c>
    </row>
    <row r="22" spans="2:27" ht="56.25" customHeight="1">
      <c r="B22" s="175" t="s">
        <v>1389</v>
      </c>
      <c r="C22" s="207"/>
      <c r="D22" s="207"/>
      <c r="E22" s="207"/>
      <c r="F22" s="207"/>
      <c r="G22" s="207"/>
      <c r="H22" s="207"/>
      <c r="I22" s="207"/>
      <c r="J22" s="207"/>
      <c r="K22" s="207"/>
      <c r="L22" s="207"/>
      <c r="M22" s="208" t="s">
        <v>1387</v>
      </c>
      <c r="N22" s="208"/>
      <c r="O22" s="208" t="s">
        <v>48</v>
      </c>
      <c r="P22" s="208"/>
      <c r="Q22" s="208" t="s">
        <v>66</v>
      </c>
      <c r="R22" s="208"/>
      <c r="S22" s="82" t="s">
        <v>393</v>
      </c>
      <c r="T22" s="82" t="s">
        <v>83</v>
      </c>
      <c r="U22" s="82" t="s">
        <v>83</v>
      </c>
      <c r="V22" s="82" t="str">
        <f>+IF(ISERR(U22/T22*100),"N/A",ROUND(U22/T22*100,2))</f>
        <v>N/A</v>
      </c>
      <c r="W22" s="83" t="str">
        <f>+IF(ISERR(U22/S22*100),"N/A",ROUND(U22/S22*100,2))</f>
        <v>N/A</v>
      </c>
    </row>
    <row r="23" spans="2:27" ht="56.25" customHeight="1" thickBot="1">
      <c r="B23" s="175" t="s">
        <v>1388</v>
      </c>
      <c r="C23" s="207"/>
      <c r="D23" s="207"/>
      <c r="E23" s="207"/>
      <c r="F23" s="207"/>
      <c r="G23" s="207"/>
      <c r="H23" s="207"/>
      <c r="I23" s="207"/>
      <c r="J23" s="207"/>
      <c r="K23" s="207"/>
      <c r="L23" s="207"/>
      <c r="M23" s="208" t="s">
        <v>1387</v>
      </c>
      <c r="N23" s="208"/>
      <c r="O23" s="208" t="s">
        <v>48</v>
      </c>
      <c r="P23" s="208"/>
      <c r="Q23" s="208" t="s">
        <v>84</v>
      </c>
      <c r="R23" s="208"/>
      <c r="S23" s="82" t="s">
        <v>255</v>
      </c>
      <c r="T23" s="82" t="s">
        <v>83</v>
      </c>
      <c r="U23" s="82" t="s">
        <v>83</v>
      </c>
      <c r="V23" s="82" t="str">
        <f>+IF(ISERR(U23/T23*100),"N/A",ROUND(U23/T23*100,2))</f>
        <v>N/A</v>
      </c>
      <c r="W23" s="83" t="str">
        <f>+IF(ISERR(U23/S23*100),"N/A",ROUND(U23/S23*100,2))</f>
        <v>N/A</v>
      </c>
    </row>
    <row r="24" spans="2:27" ht="21.75" customHeight="1" thickTop="1" thickBot="1">
      <c r="B24" s="69" t="s">
        <v>61</v>
      </c>
      <c r="C24" s="58"/>
      <c r="D24" s="58"/>
      <c r="E24" s="58"/>
      <c r="F24" s="58"/>
      <c r="G24" s="58"/>
      <c r="H24" s="59"/>
      <c r="I24" s="59"/>
      <c r="J24" s="59"/>
      <c r="K24" s="59"/>
      <c r="L24" s="59"/>
      <c r="M24" s="59"/>
      <c r="N24" s="59"/>
      <c r="O24" s="59"/>
      <c r="P24" s="59"/>
      <c r="Q24" s="59"/>
      <c r="R24" s="59"/>
      <c r="S24" s="59"/>
      <c r="T24" s="59"/>
      <c r="U24" s="59"/>
      <c r="V24" s="59"/>
      <c r="W24" s="60"/>
      <c r="X24" s="62"/>
    </row>
    <row r="25" spans="2:27" ht="29.25" customHeight="1" thickTop="1" thickBot="1">
      <c r="B25" s="185" t="s">
        <v>2160</v>
      </c>
      <c r="C25" s="186"/>
      <c r="D25" s="186"/>
      <c r="E25" s="186"/>
      <c r="F25" s="186"/>
      <c r="G25" s="186"/>
      <c r="H25" s="186"/>
      <c r="I25" s="186"/>
      <c r="J25" s="186"/>
      <c r="K25" s="186"/>
      <c r="L25" s="186"/>
      <c r="M25" s="186"/>
      <c r="N25" s="186"/>
      <c r="O25" s="186"/>
      <c r="P25" s="186"/>
      <c r="Q25" s="187"/>
      <c r="R25" s="84" t="s">
        <v>41</v>
      </c>
      <c r="S25" s="162" t="s">
        <v>42</v>
      </c>
      <c r="T25" s="162"/>
      <c r="U25" s="85" t="s">
        <v>62</v>
      </c>
      <c r="V25" s="161" t="s">
        <v>63</v>
      </c>
      <c r="W25" s="163"/>
    </row>
    <row r="26" spans="2:27" ht="30.75" customHeight="1" thickBot="1">
      <c r="B26" s="188"/>
      <c r="C26" s="189"/>
      <c r="D26" s="189"/>
      <c r="E26" s="189"/>
      <c r="F26" s="189"/>
      <c r="G26" s="189"/>
      <c r="H26" s="189"/>
      <c r="I26" s="189"/>
      <c r="J26" s="189"/>
      <c r="K26" s="189"/>
      <c r="L26" s="189"/>
      <c r="M26" s="189"/>
      <c r="N26" s="189"/>
      <c r="O26" s="189"/>
      <c r="P26" s="189"/>
      <c r="Q26" s="190"/>
      <c r="R26" s="86" t="s">
        <v>64</v>
      </c>
      <c r="S26" s="86" t="s">
        <v>64</v>
      </c>
      <c r="T26" s="86" t="s">
        <v>48</v>
      </c>
      <c r="U26" s="86" t="s">
        <v>64</v>
      </c>
      <c r="V26" s="86" t="s">
        <v>65</v>
      </c>
      <c r="W26" s="87" t="s">
        <v>66</v>
      </c>
      <c r="Y26" s="62"/>
    </row>
    <row r="27" spans="2:27" ht="23.25" customHeight="1" thickBot="1">
      <c r="B27" s="191" t="s">
        <v>67</v>
      </c>
      <c r="C27" s="192"/>
      <c r="D27" s="192"/>
      <c r="E27" s="88" t="s">
        <v>1386</v>
      </c>
      <c r="F27" s="88"/>
      <c r="G27" s="88"/>
      <c r="H27" s="89"/>
      <c r="I27" s="89"/>
      <c r="J27" s="89"/>
      <c r="K27" s="89"/>
      <c r="L27" s="89"/>
      <c r="M27" s="89"/>
      <c r="N27" s="89"/>
      <c r="O27" s="89"/>
      <c r="P27" s="90"/>
      <c r="Q27" s="90"/>
      <c r="R27" s="91" t="s">
        <v>1385</v>
      </c>
      <c r="S27" s="91" t="s">
        <v>10</v>
      </c>
      <c r="T27" s="90"/>
      <c r="U27" s="91" t="s">
        <v>58</v>
      </c>
      <c r="V27" s="90"/>
      <c r="W27" s="92">
        <f>+IF(ISERR(U27/R27*100),"N/A",ROUND(U27/R27*100,2))</f>
        <v>0</v>
      </c>
    </row>
    <row r="28" spans="2:27" ht="26.25" customHeight="1" thickBot="1">
      <c r="B28" s="193" t="s">
        <v>70</v>
      </c>
      <c r="C28" s="194"/>
      <c r="D28" s="194"/>
      <c r="E28" s="93" t="s">
        <v>1386</v>
      </c>
      <c r="F28" s="93"/>
      <c r="G28" s="93"/>
      <c r="H28" s="94"/>
      <c r="I28" s="94"/>
      <c r="J28" s="94"/>
      <c r="K28" s="94"/>
      <c r="L28" s="94"/>
      <c r="M28" s="94"/>
      <c r="N28" s="94"/>
      <c r="O28" s="94"/>
      <c r="P28" s="95"/>
      <c r="Q28" s="95"/>
      <c r="R28" s="96" t="s">
        <v>1385</v>
      </c>
      <c r="S28" s="96" t="s">
        <v>58</v>
      </c>
      <c r="T28" s="96">
        <f>+IF(ISERR(S28/R28*100),"N/A",ROUND(S28/R28*100,2))</f>
        <v>0</v>
      </c>
      <c r="U28" s="96" t="s">
        <v>58</v>
      </c>
      <c r="V28" s="96" t="str">
        <f>+IF(ISERR(U28/S28*100),"N/A",ROUND(U28/S28*100,2))</f>
        <v>N/A</v>
      </c>
      <c r="W28" s="97">
        <f>+IF(ISERR(U28/R28*100),"N/A",ROUND(U28/R28*100,2))</f>
        <v>0</v>
      </c>
    </row>
    <row r="29" spans="2:27" ht="22.5" customHeight="1" thickTop="1" thickBot="1">
      <c r="B29" s="69" t="s">
        <v>72</v>
      </c>
      <c r="C29" s="58"/>
      <c r="D29" s="58"/>
      <c r="E29" s="58"/>
      <c r="F29" s="58"/>
      <c r="G29" s="58"/>
      <c r="H29" s="59"/>
      <c r="I29" s="59"/>
      <c r="J29" s="59"/>
      <c r="K29" s="59"/>
      <c r="L29" s="59"/>
      <c r="M29" s="59"/>
      <c r="N29" s="59"/>
      <c r="O29" s="59"/>
      <c r="P29" s="59"/>
      <c r="Q29" s="59"/>
      <c r="R29" s="59"/>
      <c r="S29" s="59"/>
      <c r="T29" s="59"/>
      <c r="U29" s="59"/>
      <c r="V29" s="59"/>
      <c r="W29" s="60"/>
    </row>
    <row r="30" spans="2:27" ht="37.5" customHeight="1" thickTop="1">
      <c r="B30" s="198" t="s">
        <v>2400</v>
      </c>
      <c r="C30" s="199"/>
      <c r="D30" s="199"/>
      <c r="E30" s="199"/>
      <c r="F30" s="199"/>
      <c r="G30" s="199"/>
      <c r="H30" s="199"/>
      <c r="I30" s="199"/>
      <c r="J30" s="199"/>
      <c r="K30" s="199"/>
      <c r="L30" s="199"/>
      <c r="M30" s="199"/>
      <c r="N30" s="199"/>
      <c r="O30" s="199"/>
      <c r="P30" s="199"/>
      <c r="Q30" s="199"/>
      <c r="R30" s="199"/>
      <c r="S30" s="199"/>
      <c r="T30" s="199"/>
      <c r="U30" s="199"/>
      <c r="V30" s="199"/>
      <c r="W30" s="200"/>
    </row>
    <row r="31" spans="2:27" ht="69.7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2401</v>
      </c>
      <c r="C32" s="199"/>
      <c r="D32" s="199"/>
      <c r="E32" s="199"/>
      <c r="F32" s="199"/>
      <c r="G32" s="199"/>
      <c r="H32" s="199"/>
      <c r="I32" s="199"/>
      <c r="J32" s="199"/>
      <c r="K32" s="199"/>
      <c r="L32" s="199"/>
      <c r="M32" s="199"/>
      <c r="N32" s="199"/>
      <c r="O32" s="199"/>
      <c r="P32" s="199"/>
      <c r="Q32" s="199"/>
      <c r="R32" s="199"/>
      <c r="S32" s="199"/>
      <c r="T32" s="199"/>
      <c r="U32" s="199"/>
      <c r="V32" s="199"/>
      <c r="W32" s="200"/>
    </row>
    <row r="33" spans="2:23" ht="21"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2402</v>
      </c>
      <c r="C34" s="199"/>
      <c r="D34" s="199"/>
      <c r="E34" s="199"/>
      <c r="F34" s="199"/>
      <c r="G34" s="199"/>
      <c r="H34" s="199"/>
      <c r="I34" s="199"/>
      <c r="J34" s="199"/>
      <c r="K34" s="199"/>
      <c r="L34" s="199"/>
      <c r="M34" s="199"/>
      <c r="N34" s="199"/>
      <c r="O34" s="199"/>
      <c r="P34" s="199"/>
      <c r="Q34" s="199"/>
      <c r="R34" s="199"/>
      <c r="S34" s="199"/>
      <c r="T34" s="199"/>
      <c r="U34" s="199"/>
      <c r="V34" s="199"/>
      <c r="W34" s="200"/>
    </row>
    <row r="35" spans="2:23" ht="39"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1406</v>
      </c>
      <c r="D4" s="213" t="s">
        <v>1410</v>
      </c>
      <c r="E4" s="213"/>
      <c r="F4" s="213"/>
      <c r="G4" s="213"/>
      <c r="H4" s="214"/>
      <c r="J4" s="215" t="s">
        <v>6</v>
      </c>
      <c r="K4" s="213"/>
      <c r="L4" s="71" t="s">
        <v>1409</v>
      </c>
      <c r="M4" s="216" t="s">
        <v>1408</v>
      </c>
      <c r="N4" s="216"/>
      <c r="O4" s="216"/>
      <c r="P4" s="216"/>
      <c r="Q4" s="217"/>
      <c r="R4" s="72"/>
      <c r="S4" s="218" t="s">
        <v>2256</v>
      </c>
      <c r="T4" s="219"/>
      <c r="U4" s="219"/>
      <c r="V4" s="210" t="s">
        <v>1254</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1403</v>
      </c>
      <c r="D6" s="209" t="s">
        <v>1407</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1406</v>
      </c>
      <c r="K8" s="77" t="s">
        <v>18</v>
      </c>
      <c r="L8" s="77" t="s">
        <v>1138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10</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1405</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1404</v>
      </c>
      <c r="C21" s="207"/>
      <c r="D21" s="207"/>
      <c r="E21" s="207"/>
      <c r="F21" s="207"/>
      <c r="G21" s="207"/>
      <c r="H21" s="207"/>
      <c r="I21" s="207"/>
      <c r="J21" s="207"/>
      <c r="K21" s="207"/>
      <c r="L21" s="207"/>
      <c r="M21" s="208" t="s">
        <v>1403</v>
      </c>
      <c r="N21" s="208"/>
      <c r="O21" s="208" t="s">
        <v>1402</v>
      </c>
      <c r="P21" s="208"/>
      <c r="Q21" s="208" t="s">
        <v>84</v>
      </c>
      <c r="R21" s="208"/>
      <c r="S21" s="82" t="s">
        <v>709</v>
      </c>
      <c r="T21" s="82" t="s">
        <v>83</v>
      </c>
      <c r="U21" s="82" t="s">
        <v>83</v>
      </c>
      <c r="V21" s="82" t="str">
        <f>+IF(ISERR(U21/T21*100),"N/A",ROUND(U21/T21*100,2))</f>
        <v>N/A</v>
      </c>
      <c r="W21" s="83" t="str">
        <f>+IF(ISERR(U21/S21*100),"N/A",ROUND(U21/S21*100,2))</f>
        <v>N/A</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1401</v>
      </c>
      <c r="F25" s="88"/>
      <c r="G25" s="88"/>
      <c r="H25" s="89"/>
      <c r="I25" s="89"/>
      <c r="J25" s="89"/>
      <c r="K25" s="89"/>
      <c r="L25" s="89"/>
      <c r="M25" s="89"/>
      <c r="N25" s="89"/>
      <c r="O25" s="89"/>
      <c r="P25" s="90"/>
      <c r="Q25" s="90"/>
      <c r="R25" s="91" t="s">
        <v>1400</v>
      </c>
      <c r="S25" s="91" t="s">
        <v>10</v>
      </c>
      <c r="T25" s="90"/>
      <c r="U25" s="91" t="s">
        <v>1399</v>
      </c>
      <c r="V25" s="90"/>
      <c r="W25" s="92">
        <f>+IF(ISERR(U25/R25*100),"N/A",ROUND(U25/R25*100,2))</f>
        <v>81.819999999999993</v>
      </c>
    </row>
    <row r="26" spans="2:27" ht="26.25" customHeight="1" thickBot="1">
      <c r="B26" s="193" t="s">
        <v>70</v>
      </c>
      <c r="C26" s="194"/>
      <c r="D26" s="194"/>
      <c r="E26" s="93" t="s">
        <v>1401</v>
      </c>
      <c r="F26" s="93"/>
      <c r="G26" s="93"/>
      <c r="H26" s="94"/>
      <c r="I26" s="94"/>
      <c r="J26" s="94"/>
      <c r="K26" s="94"/>
      <c r="L26" s="94"/>
      <c r="M26" s="94"/>
      <c r="N26" s="94"/>
      <c r="O26" s="94"/>
      <c r="P26" s="95"/>
      <c r="Q26" s="95"/>
      <c r="R26" s="96" t="s">
        <v>1400</v>
      </c>
      <c r="S26" s="96" t="s">
        <v>1400</v>
      </c>
      <c r="T26" s="96">
        <f>+IF(ISERR(S26/R26*100),"N/A",ROUND(S26/R26*100,2))</f>
        <v>100</v>
      </c>
      <c r="U26" s="96" t="s">
        <v>1399</v>
      </c>
      <c r="V26" s="96">
        <f>+IF(ISERR(U26/S26*100),"N/A",ROUND(U26/S26*100,2))</f>
        <v>81.819999999999993</v>
      </c>
      <c r="W26" s="97">
        <f>+IF(ISERR(U26/R26*100),"N/A",ROUND(U26/R26*100,2))</f>
        <v>81.819999999999993</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2397</v>
      </c>
      <c r="C28" s="199"/>
      <c r="D28" s="199"/>
      <c r="E28" s="199"/>
      <c r="F28" s="199"/>
      <c r="G28" s="199"/>
      <c r="H28" s="199"/>
      <c r="I28" s="199"/>
      <c r="J28" s="199"/>
      <c r="K28" s="199"/>
      <c r="L28" s="199"/>
      <c r="M28" s="199"/>
      <c r="N28" s="199"/>
      <c r="O28" s="199"/>
      <c r="P28" s="199"/>
      <c r="Q28" s="199"/>
      <c r="R28" s="199"/>
      <c r="S28" s="199"/>
      <c r="T28" s="199"/>
      <c r="U28" s="199"/>
      <c r="V28" s="199"/>
      <c r="W28" s="200"/>
    </row>
    <row r="29" spans="2:27" ht="62.2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2398</v>
      </c>
      <c r="C30" s="199"/>
      <c r="D30" s="199"/>
      <c r="E30" s="199"/>
      <c r="F30" s="199"/>
      <c r="G30" s="199"/>
      <c r="H30" s="199"/>
      <c r="I30" s="199"/>
      <c r="J30" s="199"/>
      <c r="K30" s="199"/>
      <c r="L30" s="199"/>
      <c r="M30" s="199"/>
      <c r="N30" s="199"/>
      <c r="O30" s="199"/>
      <c r="P30" s="199"/>
      <c r="Q30" s="199"/>
      <c r="R30" s="199"/>
      <c r="S30" s="199"/>
      <c r="T30" s="199"/>
      <c r="U30" s="199"/>
      <c r="V30" s="199"/>
      <c r="W30" s="200"/>
    </row>
    <row r="31" spans="2:27" ht="27"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2399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51"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1427</v>
      </c>
      <c r="D4" s="213" t="s">
        <v>1426</v>
      </c>
      <c r="E4" s="213"/>
      <c r="F4" s="213"/>
      <c r="G4" s="213"/>
      <c r="H4" s="214"/>
      <c r="J4" s="215" t="s">
        <v>6</v>
      </c>
      <c r="K4" s="213"/>
      <c r="L4" s="71" t="s">
        <v>1425</v>
      </c>
      <c r="M4" s="216" t="s">
        <v>1424</v>
      </c>
      <c r="N4" s="216"/>
      <c r="O4" s="216"/>
      <c r="P4" s="216"/>
      <c r="Q4" s="217"/>
      <c r="R4" s="72"/>
      <c r="S4" s="218" t="s">
        <v>2256</v>
      </c>
      <c r="T4" s="219"/>
      <c r="U4" s="219"/>
      <c r="V4" s="210" t="s">
        <v>1423</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1416</v>
      </c>
      <c r="D6" s="209" t="s">
        <v>1422</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1421</v>
      </c>
      <c r="K8" s="77" t="s">
        <v>1421</v>
      </c>
      <c r="L8" s="77" t="s">
        <v>1420</v>
      </c>
      <c r="M8" s="77" t="s">
        <v>1394</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1419</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1418</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1417</v>
      </c>
      <c r="C21" s="207"/>
      <c r="D21" s="207"/>
      <c r="E21" s="207"/>
      <c r="F21" s="207"/>
      <c r="G21" s="207"/>
      <c r="H21" s="207"/>
      <c r="I21" s="207"/>
      <c r="J21" s="207"/>
      <c r="K21" s="207"/>
      <c r="L21" s="207"/>
      <c r="M21" s="208" t="s">
        <v>1416</v>
      </c>
      <c r="N21" s="208"/>
      <c r="O21" s="208" t="s">
        <v>48</v>
      </c>
      <c r="P21" s="208"/>
      <c r="Q21" s="208" t="s">
        <v>84</v>
      </c>
      <c r="R21" s="208"/>
      <c r="S21" s="82" t="s">
        <v>210</v>
      </c>
      <c r="T21" s="82" t="s">
        <v>83</v>
      </c>
      <c r="U21" s="82" t="s">
        <v>83</v>
      </c>
      <c r="V21" s="82" t="str">
        <f>+IF(ISERR(U21/T21*100),"N/A",ROUND(U21/T21*100,2))</f>
        <v>N/A</v>
      </c>
      <c r="W21" s="83" t="str">
        <f>+IF(ISERR(U21/S21*100),"N/A",ROUND(U21/S21*100,2))</f>
        <v>N/A</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1414</v>
      </c>
      <c r="F25" s="88"/>
      <c r="G25" s="88"/>
      <c r="H25" s="89"/>
      <c r="I25" s="89"/>
      <c r="J25" s="89"/>
      <c r="K25" s="89"/>
      <c r="L25" s="89"/>
      <c r="M25" s="89"/>
      <c r="N25" s="89"/>
      <c r="O25" s="89"/>
      <c r="P25" s="90"/>
      <c r="Q25" s="90"/>
      <c r="R25" s="91" t="s">
        <v>1415</v>
      </c>
      <c r="S25" s="91" t="s">
        <v>10</v>
      </c>
      <c r="T25" s="90"/>
      <c r="U25" s="91" t="s">
        <v>1411</v>
      </c>
      <c r="V25" s="90"/>
      <c r="W25" s="92">
        <f>+IF(ISERR(U25/R25*100),"N/A",ROUND(U25/R25*100,2))</f>
        <v>26.18</v>
      </c>
    </row>
    <row r="26" spans="2:27" ht="26.25" customHeight="1" thickBot="1">
      <c r="B26" s="193" t="s">
        <v>70</v>
      </c>
      <c r="C26" s="194"/>
      <c r="D26" s="194"/>
      <c r="E26" s="93" t="s">
        <v>1414</v>
      </c>
      <c r="F26" s="93"/>
      <c r="G26" s="93"/>
      <c r="H26" s="94"/>
      <c r="I26" s="94"/>
      <c r="J26" s="94"/>
      <c r="K26" s="94"/>
      <c r="L26" s="94"/>
      <c r="M26" s="94"/>
      <c r="N26" s="94"/>
      <c r="O26" s="94"/>
      <c r="P26" s="95"/>
      <c r="Q26" s="95"/>
      <c r="R26" s="96" t="s">
        <v>1413</v>
      </c>
      <c r="S26" s="96" t="s">
        <v>1412</v>
      </c>
      <c r="T26" s="96">
        <f>+IF(ISERR(S26/R26*100),"N/A",ROUND(S26/R26*100,2))</f>
        <v>65.91</v>
      </c>
      <c r="U26" s="96" t="s">
        <v>1411</v>
      </c>
      <c r="V26" s="96">
        <f>+IF(ISERR(U26/S26*100),"N/A",ROUND(U26/S26*100,2))</f>
        <v>16.93</v>
      </c>
      <c r="W26" s="97">
        <f>+IF(ISERR(U26/R26*100),"N/A",ROUND(U26/R26*100,2))</f>
        <v>11.16</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2394</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41.7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2395</v>
      </c>
      <c r="C30" s="199"/>
      <c r="D30" s="199"/>
      <c r="E30" s="199"/>
      <c r="F30" s="199"/>
      <c r="G30" s="199"/>
      <c r="H30" s="199"/>
      <c r="I30" s="199"/>
      <c r="J30" s="199"/>
      <c r="K30" s="199"/>
      <c r="L30" s="199"/>
      <c r="M30" s="199"/>
      <c r="N30" s="199"/>
      <c r="O30" s="199"/>
      <c r="P30" s="199"/>
      <c r="Q30" s="199"/>
      <c r="R30" s="199"/>
      <c r="S30" s="199"/>
      <c r="T30" s="199"/>
      <c r="U30" s="199"/>
      <c r="V30" s="199"/>
      <c r="W30" s="200"/>
    </row>
    <row r="31" spans="2:27" ht="22.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2396</v>
      </c>
      <c r="C32" s="199"/>
      <c r="D32" s="199"/>
      <c r="E32" s="199"/>
      <c r="F32" s="199"/>
      <c r="G32" s="199"/>
      <c r="H32" s="199"/>
      <c r="I32" s="199"/>
      <c r="J32" s="199"/>
      <c r="K32" s="199"/>
      <c r="L32" s="199"/>
      <c r="M32" s="199"/>
      <c r="N32" s="199"/>
      <c r="O32" s="199"/>
      <c r="P32" s="199"/>
      <c r="Q32" s="199"/>
      <c r="R32" s="199"/>
      <c r="S32" s="199"/>
      <c r="T32" s="199"/>
      <c r="U32" s="199"/>
      <c r="V32" s="199"/>
      <c r="W32" s="200"/>
    </row>
    <row r="33" spans="2:23" ht="73.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indexed="53"/>
    <pageSetUpPr fitToPage="1"/>
  </sheetPr>
  <dimension ref="A1:AA34"/>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1427</v>
      </c>
      <c r="D4" s="213" t="s">
        <v>1426</v>
      </c>
      <c r="E4" s="213"/>
      <c r="F4" s="213"/>
      <c r="G4" s="213"/>
      <c r="H4" s="214"/>
      <c r="J4" s="215" t="s">
        <v>6</v>
      </c>
      <c r="K4" s="213"/>
      <c r="L4" s="71" t="s">
        <v>1447</v>
      </c>
      <c r="M4" s="216" t="s">
        <v>1446</v>
      </c>
      <c r="N4" s="216"/>
      <c r="O4" s="216"/>
      <c r="P4" s="216"/>
      <c r="Q4" s="217"/>
      <c r="R4" s="72"/>
      <c r="S4" s="218" t="s">
        <v>2256</v>
      </c>
      <c r="T4" s="219"/>
      <c r="U4" s="219"/>
      <c r="V4" s="210" t="s">
        <v>1445</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1434</v>
      </c>
      <c r="D6" s="209" t="s">
        <v>1444</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1443</v>
      </c>
      <c r="K8" s="77" t="s">
        <v>18</v>
      </c>
      <c r="L8" s="77" t="s">
        <v>1442</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1441</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1440</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1439</v>
      </c>
      <c r="C21" s="207"/>
      <c r="D21" s="207"/>
      <c r="E21" s="207"/>
      <c r="F21" s="207"/>
      <c r="G21" s="207"/>
      <c r="H21" s="207"/>
      <c r="I21" s="207"/>
      <c r="J21" s="207"/>
      <c r="K21" s="207"/>
      <c r="L21" s="207"/>
      <c r="M21" s="208" t="s">
        <v>1434</v>
      </c>
      <c r="N21" s="208"/>
      <c r="O21" s="208" t="s">
        <v>48</v>
      </c>
      <c r="P21" s="208"/>
      <c r="Q21" s="208" t="s">
        <v>49</v>
      </c>
      <c r="R21" s="208"/>
      <c r="S21" s="82" t="s">
        <v>1438</v>
      </c>
      <c r="T21" s="82" t="s">
        <v>1437</v>
      </c>
      <c r="U21" s="82" t="s">
        <v>1436</v>
      </c>
      <c r="V21" s="82">
        <f>+IF(ISERR(U21/T21*100),"N/A",ROUND(U21/T21*100,2))</f>
        <v>105</v>
      </c>
      <c r="W21" s="83">
        <f>+IF(ISERR(U21/S21*100),"N/A",ROUND(U21/S21*100,2))</f>
        <v>70</v>
      </c>
    </row>
    <row r="22" spans="2:27" ht="56.25" customHeight="1" thickBot="1">
      <c r="B22" s="175" t="s">
        <v>1435</v>
      </c>
      <c r="C22" s="207"/>
      <c r="D22" s="207"/>
      <c r="E22" s="207"/>
      <c r="F22" s="207"/>
      <c r="G22" s="207"/>
      <c r="H22" s="207"/>
      <c r="I22" s="207"/>
      <c r="J22" s="207"/>
      <c r="K22" s="207"/>
      <c r="L22" s="207"/>
      <c r="M22" s="208" t="s">
        <v>1434</v>
      </c>
      <c r="N22" s="208"/>
      <c r="O22" s="208" t="s">
        <v>48</v>
      </c>
      <c r="P22" s="208"/>
      <c r="Q22" s="208" t="s">
        <v>66</v>
      </c>
      <c r="R22" s="208"/>
      <c r="S22" s="82" t="s">
        <v>1433</v>
      </c>
      <c r="T22" s="82" t="s">
        <v>83</v>
      </c>
      <c r="U22" s="82" t="s">
        <v>83</v>
      </c>
      <c r="V22" s="82" t="str">
        <f>+IF(ISERR(U22/T22*100),"N/A",ROUND(U22/T22*100,2))</f>
        <v>N/A</v>
      </c>
      <c r="W22" s="83" t="str">
        <f>+IF(ISERR(U22/S22*100),"N/A",ROUND(U22/S22*100,2))</f>
        <v>N/A</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1431</v>
      </c>
      <c r="F26" s="88"/>
      <c r="G26" s="88"/>
      <c r="H26" s="89"/>
      <c r="I26" s="89"/>
      <c r="J26" s="89"/>
      <c r="K26" s="89"/>
      <c r="L26" s="89"/>
      <c r="M26" s="89"/>
      <c r="N26" s="89"/>
      <c r="O26" s="89"/>
      <c r="P26" s="90"/>
      <c r="Q26" s="90"/>
      <c r="R26" s="91" t="s">
        <v>1432</v>
      </c>
      <c r="S26" s="91" t="s">
        <v>10</v>
      </c>
      <c r="T26" s="90"/>
      <c r="U26" s="91" t="s">
        <v>1428</v>
      </c>
      <c r="V26" s="90"/>
      <c r="W26" s="92">
        <f>+IF(ISERR(U26/R26*100),"N/A",ROUND(U26/R26*100,2))</f>
        <v>94</v>
      </c>
    </row>
    <row r="27" spans="2:27" ht="26.25" customHeight="1" thickBot="1">
      <c r="B27" s="193" t="s">
        <v>70</v>
      </c>
      <c r="C27" s="194"/>
      <c r="D27" s="194"/>
      <c r="E27" s="93" t="s">
        <v>1431</v>
      </c>
      <c r="F27" s="93"/>
      <c r="G27" s="93"/>
      <c r="H27" s="94"/>
      <c r="I27" s="94"/>
      <c r="J27" s="94"/>
      <c r="K27" s="94"/>
      <c r="L27" s="94"/>
      <c r="M27" s="94"/>
      <c r="N27" s="94"/>
      <c r="O27" s="94"/>
      <c r="P27" s="95"/>
      <c r="Q27" s="95"/>
      <c r="R27" s="96" t="s">
        <v>1430</v>
      </c>
      <c r="S27" s="96" t="s">
        <v>1429</v>
      </c>
      <c r="T27" s="96">
        <f>+IF(ISERR(S27/R27*100),"N/A",ROUND(S27/R27*100,2))</f>
        <v>100</v>
      </c>
      <c r="U27" s="96" t="s">
        <v>1428</v>
      </c>
      <c r="V27" s="96">
        <f>+IF(ISERR(U27/S27*100),"N/A",ROUND(U27/S27*100,2))</f>
        <v>97.92</v>
      </c>
      <c r="W27" s="97">
        <f>+IF(ISERR(U27/R27*100),"N/A",ROUND(U27/R27*100,2))</f>
        <v>97.92</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198" t="s">
        <v>2391</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33.5" customHeight="1" thickBot="1">
      <c r="B30" s="201"/>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Top="1">
      <c r="B31" s="198" t="s">
        <v>2392</v>
      </c>
      <c r="C31" s="199"/>
      <c r="D31" s="199"/>
      <c r="E31" s="199"/>
      <c r="F31" s="199"/>
      <c r="G31" s="199"/>
      <c r="H31" s="199"/>
      <c r="I31" s="199"/>
      <c r="J31" s="199"/>
      <c r="K31" s="199"/>
      <c r="L31" s="199"/>
      <c r="M31" s="199"/>
      <c r="N31" s="199"/>
      <c r="O31" s="199"/>
      <c r="P31" s="199"/>
      <c r="Q31" s="199"/>
      <c r="R31" s="199"/>
      <c r="S31" s="199"/>
      <c r="T31" s="199"/>
      <c r="U31" s="199"/>
      <c r="V31" s="199"/>
      <c r="W31" s="200"/>
    </row>
    <row r="32" spans="2:27" ht="47.2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2393</v>
      </c>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indexed="53"/>
    <pageSetUpPr fitToPage="1"/>
  </sheetPr>
  <dimension ref="A1:AA34"/>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1427</v>
      </c>
      <c r="D4" s="213" t="s">
        <v>1426</v>
      </c>
      <c r="E4" s="213"/>
      <c r="F4" s="213"/>
      <c r="G4" s="213"/>
      <c r="H4" s="214"/>
      <c r="J4" s="215" t="s">
        <v>6</v>
      </c>
      <c r="K4" s="213"/>
      <c r="L4" s="71" t="s">
        <v>1464</v>
      </c>
      <c r="M4" s="216" t="s">
        <v>1463</v>
      </c>
      <c r="N4" s="216"/>
      <c r="O4" s="216"/>
      <c r="P4" s="216"/>
      <c r="Q4" s="217"/>
      <c r="R4" s="72"/>
      <c r="S4" s="218" t="s">
        <v>2256</v>
      </c>
      <c r="T4" s="219"/>
      <c r="U4" s="219"/>
      <c r="V4" s="210" t="s">
        <v>1462</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170</v>
      </c>
      <c r="D6" s="209" t="s">
        <v>1461</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1460</v>
      </c>
      <c r="K8" s="77" t="s">
        <v>1459</v>
      </c>
      <c r="L8" s="77" t="s">
        <v>1458</v>
      </c>
      <c r="M8" s="77" t="s">
        <v>1457</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1456</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1455</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1454</v>
      </c>
      <c r="C21" s="207"/>
      <c r="D21" s="207"/>
      <c r="E21" s="207"/>
      <c r="F21" s="207"/>
      <c r="G21" s="207"/>
      <c r="H21" s="207"/>
      <c r="I21" s="207"/>
      <c r="J21" s="207"/>
      <c r="K21" s="207"/>
      <c r="L21" s="207"/>
      <c r="M21" s="208" t="s">
        <v>170</v>
      </c>
      <c r="N21" s="208"/>
      <c r="O21" s="208" t="s">
        <v>48</v>
      </c>
      <c r="P21" s="208"/>
      <c r="Q21" s="208" t="s">
        <v>49</v>
      </c>
      <c r="R21" s="208"/>
      <c r="S21" s="82" t="s">
        <v>539</v>
      </c>
      <c r="T21" s="82" t="s">
        <v>539</v>
      </c>
      <c r="U21" s="82" t="s">
        <v>340</v>
      </c>
      <c r="V21" s="82">
        <f>+IF(ISERR(U21/T21*100),"N/A",ROUND(U21/T21*100,2))</f>
        <v>97.78</v>
      </c>
      <c r="W21" s="83">
        <f>+IF(ISERR(U21/S21*100),"N/A",ROUND(U21/S21*100,2))</f>
        <v>97.78</v>
      </c>
    </row>
    <row r="22" spans="2:27" ht="56.25" customHeight="1" thickBot="1">
      <c r="B22" s="175" t="s">
        <v>1453</v>
      </c>
      <c r="C22" s="207"/>
      <c r="D22" s="207"/>
      <c r="E22" s="207"/>
      <c r="F22" s="207"/>
      <c r="G22" s="207"/>
      <c r="H22" s="207"/>
      <c r="I22" s="207"/>
      <c r="J22" s="207"/>
      <c r="K22" s="207"/>
      <c r="L22" s="207"/>
      <c r="M22" s="208" t="s">
        <v>170</v>
      </c>
      <c r="N22" s="208"/>
      <c r="O22" s="208" t="s">
        <v>48</v>
      </c>
      <c r="P22" s="208"/>
      <c r="Q22" s="208" t="s">
        <v>49</v>
      </c>
      <c r="R22" s="208"/>
      <c r="S22" s="82" t="s">
        <v>539</v>
      </c>
      <c r="T22" s="82" t="s">
        <v>539</v>
      </c>
      <c r="U22" s="82" t="s">
        <v>1452</v>
      </c>
      <c r="V22" s="82">
        <f>+IF(ISERR(U22/T22*100),"N/A",ROUND(U22/T22*100,2))</f>
        <v>92.09</v>
      </c>
      <c r="W22" s="83">
        <f>+IF(ISERR(U22/S22*100),"N/A",ROUND(U22/S22*100,2))</f>
        <v>92.09</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166</v>
      </c>
      <c r="F26" s="88"/>
      <c r="G26" s="88"/>
      <c r="H26" s="89"/>
      <c r="I26" s="89"/>
      <c r="J26" s="89"/>
      <c r="K26" s="89"/>
      <c r="L26" s="89"/>
      <c r="M26" s="89"/>
      <c r="N26" s="89"/>
      <c r="O26" s="89"/>
      <c r="P26" s="90"/>
      <c r="Q26" s="90"/>
      <c r="R26" s="91" t="s">
        <v>1451</v>
      </c>
      <c r="S26" s="91" t="s">
        <v>10</v>
      </c>
      <c r="T26" s="90"/>
      <c r="U26" s="91" t="s">
        <v>1448</v>
      </c>
      <c r="V26" s="90"/>
      <c r="W26" s="92">
        <f>+IF(ISERR(U26/R26*100),"N/A",ROUND(U26/R26*100,2))</f>
        <v>54.15</v>
      </c>
    </row>
    <row r="27" spans="2:27" ht="26.25" customHeight="1" thickBot="1">
      <c r="B27" s="193" t="s">
        <v>70</v>
      </c>
      <c r="C27" s="194"/>
      <c r="D27" s="194"/>
      <c r="E27" s="93" t="s">
        <v>166</v>
      </c>
      <c r="F27" s="93"/>
      <c r="G27" s="93"/>
      <c r="H27" s="94"/>
      <c r="I27" s="94"/>
      <c r="J27" s="94"/>
      <c r="K27" s="94"/>
      <c r="L27" s="94"/>
      <c r="M27" s="94"/>
      <c r="N27" s="94"/>
      <c r="O27" s="94"/>
      <c r="P27" s="95"/>
      <c r="Q27" s="95"/>
      <c r="R27" s="96" t="s">
        <v>1450</v>
      </c>
      <c r="S27" s="96" t="s">
        <v>1449</v>
      </c>
      <c r="T27" s="96">
        <f>+IF(ISERR(S27/R27*100),"N/A",ROUND(S27/R27*100,2))</f>
        <v>77.900000000000006</v>
      </c>
      <c r="U27" s="96" t="s">
        <v>1448</v>
      </c>
      <c r="V27" s="96">
        <f>+IF(ISERR(U27/S27*100),"N/A",ROUND(U27/S27*100,2))</f>
        <v>69.680000000000007</v>
      </c>
      <c r="W27" s="97">
        <f>+IF(ISERR(U27/R27*100),"N/A",ROUND(U27/R27*100,2))</f>
        <v>54.28</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198" t="s">
        <v>2388</v>
      </c>
      <c r="C29" s="199"/>
      <c r="D29" s="199"/>
      <c r="E29" s="199"/>
      <c r="F29" s="199"/>
      <c r="G29" s="199"/>
      <c r="H29" s="199"/>
      <c r="I29" s="199"/>
      <c r="J29" s="199"/>
      <c r="K29" s="199"/>
      <c r="L29" s="199"/>
      <c r="M29" s="199"/>
      <c r="N29" s="199"/>
      <c r="O29" s="199"/>
      <c r="P29" s="199"/>
      <c r="Q29" s="199"/>
      <c r="R29" s="199"/>
      <c r="S29" s="199"/>
      <c r="T29" s="199"/>
      <c r="U29" s="199"/>
      <c r="V29" s="199"/>
      <c r="W29" s="200"/>
    </row>
    <row r="30" spans="2:27" ht="46.5" customHeight="1" thickBot="1">
      <c r="B30" s="201"/>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Top="1">
      <c r="B31" s="198" t="s">
        <v>2389</v>
      </c>
      <c r="C31" s="199"/>
      <c r="D31" s="199"/>
      <c r="E31" s="199"/>
      <c r="F31" s="199"/>
      <c r="G31" s="199"/>
      <c r="H31" s="199"/>
      <c r="I31" s="199"/>
      <c r="J31" s="199"/>
      <c r="K31" s="199"/>
      <c r="L31" s="199"/>
      <c r="M31" s="199"/>
      <c r="N31" s="199"/>
      <c r="O31" s="199"/>
      <c r="P31" s="199"/>
      <c r="Q31" s="199"/>
      <c r="R31" s="199"/>
      <c r="S31" s="199"/>
      <c r="T31" s="199"/>
      <c r="U31" s="199"/>
      <c r="V31" s="199"/>
      <c r="W31" s="200"/>
    </row>
    <row r="32" spans="2:27" ht="51"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2390</v>
      </c>
      <c r="C33" s="199"/>
      <c r="D33" s="199"/>
      <c r="E33" s="199"/>
      <c r="F33" s="199"/>
      <c r="G33" s="199"/>
      <c r="H33" s="199"/>
      <c r="I33" s="199"/>
      <c r="J33" s="199"/>
      <c r="K33" s="199"/>
      <c r="L33" s="199"/>
      <c r="M33" s="199"/>
      <c r="N33" s="199"/>
      <c r="O33" s="199"/>
      <c r="P33" s="199"/>
      <c r="Q33" s="199"/>
      <c r="R33" s="199"/>
      <c r="S33" s="199"/>
      <c r="T33" s="199"/>
      <c r="U33" s="199"/>
      <c r="V33" s="199"/>
      <c r="W33" s="200"/>
    </row>
    <row r="34" spans="2:23" ht="24"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1427</v>
      </c>
      <c r="D4" s="213" t="s">
        <v>1426</v>
      </c>
      <c r="E4" s="213"/>
      <c r="F4" s="213"/>
      <c r="G4" s="213"/>
      <c r="H4" s="214"/>
      <c r="J4" s="215" t="s">
        <v>6</v>
      </c>
      <c r="K4" s="213"/>
      <c r="L4" s="71" t="s">
        <v>1482</v>
      </c>
      <c r="M4" s="216" t="s">
        <v>1481</v>
      </c>
      <c r="N4" s="216"/>
      <c r="O4" s="216"/>
      <c r="P4" s="216"/>
      <c r="Q4" s="217"/>
      <c r="R4" s="72"/>
      <c r="S4" s="218" t="s">
        <v>2256</v>
      </c>
      <c r="T4" s="219"/>
      <c r="U4" s="219"/>
      <c r="V4" s="210" t="s">
        <v>1480</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1472</v>
      </c>
      <c r="D6" s="209" t="s">
        <v>1479</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1478</v>
      </c>
      <c r="K8" s="77" t="s">
        <v>1477</v>
      </c>
      <c r="L8" s="77" t="s">
        <v>1476</v>
      </c>
      <c r="M8" s="77" t="s">
        <v>1475</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1474</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1455</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1473</v>
      </c>
      <c r="C21" s="207"/>
      <c r="D21" s="207"/>
      <c r="E21" s="207"/>
      <c r="F21" s="207"/>
      <c r="G21" s="207"/>
      <c r="H21" s="207"/>
      <c r="I21" s="207"/>
      <c r="J21" s="207"/>
      <c r="K21" s="207"/>
      <c r="L21" s="207"/>
      <c r="M21" s="208" t="s">
        <v>1472</v>
      </c>
      <c r="N21" s="208"/>
      <c r="O21" s="208" t="s">
        <v>904</v>
      </c>
      <c r="P21" s="208"/>
      <c r="Q21" s="208" t="s">
        <v>49</v>
      </c>
      <c r="R21" s="208"/>
      <c r="S21" s="82" t="s">
        <v>1471</v>
      </c>
      <c r="T21" s="82" t="s">
        <v>1470</v>
      </c>
      <c r="U21" s="82" t="s">
        <v>1470</v>
      </c>
      <c r="V21" s="82">
        <f>+IF(ISERR(U21/T21*100),"N/A",ROUND(U21/T21*100,2))</f>
        <v>100</v>
      </c>
      <c r="W21" s="83">
        <f>+IF(ISERR(U21/S21*100),"N/A",ROUND(U21/S21*100,2))</f>
        <v>104.17</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1468</v>
      </c>
      <c r="F25" s="88"/>
      <c r="G25" s="88"/>
      <c r="H25" s="89"/>
      <c r="I25" s="89"/>
      <c r="J25" s="89"/>
      <c r="K25" s="89"/>
      <c r="L25" s="89"/>
      <c r="M25" s="89"/>
      <c r="N25" s="89"/>
      <c r="O25" s="89"/>
      <c r="P25" s="90"/>
      <c r="Q25" s="90"/>
      <c r="R25" s="91" t="s">
        <v>1469</v>
      </c>
      <c r="S25" s="91" t="s">
        <v>10</v>
      </c>
      <c r="T25" s="90"/>
      <c r="U25" s="91" t="s">
        <v>1465</v>
      </c>
      <c r="V25" s="90"/>
      <c r="W25" s="92">
        <f>+IF(ISERR(U25/R25*100),"N/A",ROUND(U25/R25*100,2))</f>
        <v>85.94</v>
      </c>
    </row>
    <row r="26" spans="2:27" ht="26.25" customHeight="1" thickBot="1">
      <c r="B26" s="193" t="s">
        <v>70</v>
      </c>
      <c r="C26" s="194"/>
      <c r="D26" s="194"/>
      <c r="E26" s="93" t="s">
        <v>1468</v>
      </c>
      <c r="F26" s="93"/>
      <c r="G26" s="93"/>
      <c r="H26" s="94"/>
      <c r="I26" s="94"/>
      <c r="J26" s="94"/>
      <c r="K26" s="94"/>
      <c r="L26" s="94"/>
      <c r="M26" s="94"/>
      <c r="N26" s="94"/>
      <c r="O26" s="94"/>
      <c r="P26" s="95"/>
      <c r="Q26" s="95"/>
      <c r="R26" s="96" t="s">
        <v>1467</v>
      </c>
      <c r="S26" s="96" t="s">
        <v>1466</v>
      </c>
      <c r="T26" s="96">
        <f>+IF(ISERR(S26/R26*100),"N/A",ROUND(S26/R26*100,2))</f>
        <v>88.48</v>
      </c>
      <c r="U26" s="96" t="s">
        <v>1465</v>
      </c>
      <c r="V26" s="96">
        <f>+IF(ISERR(U26/S26*100),"N/A",ROUND(U26/S26*100,2))</f>
        <v>98.21</v>
      </c>
      <c r="W26" s="97">
        <f>+IF(ISERR(U26/R26*100),"N/A",ROUND(U26/R26*100,2))</f>
        <v>86.89</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2385</v>
      </c>
      <c r="C28" s="199"/>
      <c r="D28" s="199"/>
      <c r="E28" s="199"/>
      <c r="F28" s="199"/>
      <c r="G28" s="199"/>
      <c r="H28" s="199"/>
      <c r="I28" s="199"/>
      <c r="J28" s="199"/>
      <c r="K28" s="199"/>
      <c r="L28" s="199"/>
      <c r="M28" s="199"/>
      <c r="N28" s="199"/>
      <c r="O28" s="199"/>
      <c r="P28" s="199"/>
      <c r="Q28" s="199"/>
      <c r="R28" s="199"/>
      <c r="S28" s="199"/>
      <c r="T28" s="199"/>
      <c r="U28" s="199"/>
      <c r="V28" s="199"/>
      <c r="W28" s="200"/>
    </row>
    <row r="29" spans="2:27" ht="61.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2386</v>
      </c>
      <c r="C30" s="199"/>
      <c r="D30" s="199"/>
      <c r="E30" s="199"/>
      <c r="F30" s="199"/>
      <c r="G30" s="199"/>
      <c r="H30" s="199"/>
      <c r="I30" s="199"/>
      <c r="J30" s="199"/>
      <c r="K30" s="199"/>
      <c r="L30" s="199"/>
      <c r="M30" s="199"/>
      <c r="N30" s="199"/>
      <c r="O30" s="199"/>
      <c r="P30" s="199"/>
      <c r="Q30" s="199"/>
      <c r="R30" s="199"/>
      <c r="S30" s="199"/>
      <c r="T30" s="199"/>
      <c r="U30" s="199"/>
      <c r="V30" s="199"/>
      <c r="W30" s="200"/>
    </row>
    <row r="31" spans="2:27" ht="90"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2387</v>
      </c>
      <c r="C32" s="199"/>
      <c r="D32" s="199"/>
      <c r="E32" s="199"/>
      <c r="F32" s="199"/>
      <c r="G32" s="199"/>
      <c r="H32" s="199"/>
      <c r="I32" s="199"/>
      <c r="J32" s="199"/>
      <c r="K32" s="199"/>
      <c r="L32" s="199"/>
      <c r="M32" s="199"/>
      <c r="N32" s="199"/>
      <c r="O32" s="199"/>
      <c r="P32" s="199"/>
      <c r="Q32" s="199"/>
      <c r="R32" s="199"/>
      <c r="S32" s="199"/>
      <c r="T32" s="199"/>
      <c r="U32" s="199"/>
      <c r="V32" s="199"/>
      <c r="W32" s="200"/>
    </row>
    <row r="33" spans="2:23" ht="30"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3"/>
    <pageSetUpPr fitToPage="1"/>
  </sheetPr>
  <dimension ref="A1:AA42"/>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102</v>
      </c>
      <c r="D4" s="213" t="s">
        <v>101</v>
      </c>
      <c r="E4" s="213"/>
      <c r="F4" s="213"/>
      <c r="G4" s="213"/>
      <c r="H4" s="214"/>
      <c r="J4" s="215" t="s">
        <v>6</v>
      </c>
      <c r="K4" s="213"/>
      <c r="L4" s="71" t="s">
        <v>153</v>
      </c>
      <c r="M4" s="216" t="s">
        <v>152</v>
      </c>
      <c r="N4" s="216"/>
      <c r="O4" s="216"/>
      <c r="P4" s="216"/>
      <c r="Q4" s="217"/>
      <c r="R4" s="72"/>
      <c r="S4" s="218" t="s">
        <v>2256</v>
      </c>
      <c r="T4" s="219"/>
      <c r="U4" s="219"/>
      <c r="V4" s="210" t="s">
        <v>151</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141</v>
      </c>
      <c r="D6" s="209" t="s">
        <v>150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124</v>
      </c>
      <c r="D7" s="212" t="s">
        <v>149</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148</v>
      </c>
      <c r="K8" s="77" t="s">
        <v>147</v>
      </c>
      <c r="L8" s="77" t="s">
        <v>146</v>
      </c>
      <c r="M8" s="77" t="s">
        <v>145</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46.25" customHeight="1" thickTop="1" thickBot="1">
      <c r="B10" s="78" t="s">
        <v>21</v>
      </c>
      <c r="C10" s="210" t="s">
        <v>144</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143</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142</v>
      </c>
      <c r="C21" s="207"/>
      <c r="D21" s="207"/>
      <c r="E21" s="207"/>
      <c r="F21" s="207"/>
      <c r="G21" s="207"/>
      <c r="H21" s="207"/>
      <c r="I21" s="207"/>
      <c r="J21" s="207"/>
      <c r="K21" s="207"/>
      <c r="L21" s="207"/>
      <c r="M21" s="208" t="s">
        <v>141</v>
      </c>
      <c r="N21" s="208"/>
      <c r="O21" s="208" t="s">
        <v>48</v>
      </c>
      <c r="P21" s="208"/>
      <c r="Q21" s="208" t="s">
        <v>49</v>
      </c>
      <c r="R21" s="208"/>
      <c r="S21" s="82" t="s">
        <v>50</v>
      </c>
      <c r="T21" s="82" t="s">
        <v>51</v>
      </c>
      <c r="U21" s="82" t="s">
        <v>140</v>
      </c>
      <c r="V21" s="82">
        <f t="shared" ref="V21:V28" si="0">+IF(ISERR(U21/T21*100),"N/A",ROUND(U21/T21*100,2))</f>
        <v>107.61</v>
      </c>
      <c r="W21" s="83">
        <f t="shared" ref="W21:W28" si="1">+IF(ISERR(U21/S21*100),"N/A",ROUND(U21/S21*100,2))</f>
        <v>80.709999999999994</v>
      </c>
    </row>
    <row r="22" spans="2:27" ht="56.25" customHeight="1">
      <c r="B22" s="175" t="s">
        <v>139</v>
      </c>
      <c r="C22" s="207"/>
      <c r="D22" s="207"/>
      <c r="E22" s="207"/>
      <c r="F22" s="207"/>
      <c r="G22" s="207"/>
      <c r="H22" s="207"/>
      <c r="I22" s="207"/>
      <c r="J22" s="207"/>
      <c r="K22" s="207"/>
      <c r="L22" s="207"/>
      <c r="M22" s="208" t="s">
        <v>124</v>
      </c>
      <c r="N22" s="208"/>
      <c r="O22" s="208" t="s">
        <v>138</v>
      </c>
      <c r="P22" s="208"/>
      <c r="Q22" s="208" t="s">
        <v>49</v>
      </c>
      <c r="R22" s="208"/>
      <c r="S22" s="82" t="s">
        <v>50</v>
      </c>
      <c r="T22" s="82" t="s">
        <v>130</v>
      </c>
      <c r="U22" s="82" t="s">
        <v>137</v>
      </c>
      <c r="V22" s="82">
        <f t="shared" si="0"/>
        <v>112.99</v>
      </c>
      <c r="W22" s="83">
        <f t="shared" si="1"/>
        <v>87</v>
      </c>
    </row>
    <row r="23" spans="2:27" ht="56.25" customHeight="1">
      <c r="B23" s="175" t="s">
        <v>136</v>
      </c>
      <c r="C23" s="207"/>
      <c r="D23" s="207"/>
      <c r="E23" s="207"/>
      <c r="F23" s="207"/>
      <c r="G23" s="207"/>
      <c r="H23" s="207"/>
      <c r="I23" s="207"/>
      <c r="J23" s="207"/>
      <c r="K23" s="207"/>
      <c r="L23" s="207"/>
      <c r="M23" s="208" t="s">
        <v>124</v>
      </c>
      <c r="N23" s="208"/>
      <c r="O23" s="208" t="s">
        <v>135</v>
      </c>
      <c r="P23" s="208"/>
      <c r="Q23" s="208" t="s">
        <v>49</v>
      </c>
      <c r="R23" s="208"/>
      <c r="S23" s="82" t="s">
        <v>50</v>
      </c>
      <c r="T23" s="82" t="s">
        <v>134</v>
      </c>
      <c r="U23" s="82" t="s">
        <v>133</v>
      </c>
      <c r="V23" s="82">
        <f t="shared" si="0"/>
        <v>310.23</v>
      </c>
      <c r="W23" s="83">
        <f t="shared" si="1"/>
        <v>273</v>
      </c>
    </row>
    <row r="24" spans="2:27" ht="56.25" customHeight="1">
      <c r="B24" s="175" t="s">
        <v>132</v>
      </c>
      <c r="C24" s="207"/>
      <c r="D24" s="207"/>
      <c r="E24" s="207"/>
      <c r="F24" s="207"/>
      <c r="G24" s="207"/>
      <c r="H24" s="207"/>
      <c r="I24" s="207"/>
      <c r="J24" s="207"/>
      <c r="K24" s="207"/>
      <c r="L24" s="207"/>
      <c r="M24" s="208" t="s">
        <v>124</v>
      </c>
      <c r="N24" s="208"/>
      <c r="O24" s="208" t="s">
        <v>131</v>
      </c>
      <c r="P24" s="208"/>
      <c r="Q24" s="208" t="s">
        <v>49</v>
      </c>
      <c r="R24" s="208"/>
      <c r="S24" s="82" t="s">
        <v>50</v>
      </c>
      <c r="T24" s="82" t="s">
        <v>130</v>
      </c>
      <c r="U24" s="82" t="s">
        <v>129</v>
      </c>
      <c r="V24" s="82">
        <f t="shared" si="0"/>
        <v>96.1</v>
      </c>
      <c r="W24" s="83">
        <f t="shared" si="1"/>
        <v>74</v>
      </c>
    </row>
    <row r="25" spans="2:27" ht="56.25" customHeight="1">
      <c r="B25" s="175" t="s">
        <v>128</v>
      </c>
      <c r="C25" s="207"/>
      <c r="D25" s="207"/>
      <c r="E25" s="207"/>
      <c r="F25" s="207"/>
      <c r="G25" s="207"/>
      <c r="H25" s="207"/>
      <c r="I25" s="207"/>
      <c r="J25" s="207"/>
      <c r="K25" s="207"/>
      <c r="L25" s="207"/>
      <c r="M25" s="208" t="s">
        <v>124</v>
      </c>
      <c r="N25" s="208"/>
      <c r="O25" s="208" t="s">
        <v>48</v>
      </c>
      <c r="P25" s="208"/>
      <c r="Q25" s="208" t="s">
        <v>49</v>
      </c>
      <c r="R25" s="208"/>
      <c r="S25" s="82" t="s">
        <v>50</v>
      </c>
      <c r="T25" s="82" t="s">
        <v>51</v>
      </c>
      <c r="U25" s="82" t="s">
        <v>51</v>
      </c>
      <c r="V25" s="82">
        <f t="shared" si="0"/>
        <v>100</v>
      </c>
      <c r="W25" s="83">
        <f t="shared" si="1"/>
        <v>75</v>
      </c>
    </row>
    <row r="26" spans="2:27" ht="56.25" customHeight="1">
      <c r="B26" s="175" t="s">
        <v>127</v>
      </c>
      <c r="C26" s="207"/>
      <c r="D26" s="207"/>
      <c r="E26" s="207"/>
      <c r="F26" s="207"/>
      <c r="G26" s="207"/>
      <c r="H26" s="207"/>
      <c r="I26" s="207"/>
      <c r="J26" s="207"/>
      <c r="K26" s="207"/>
      <c r="L26" s="207"/>
      <c r="M26" s="208" t="s">
        <v>124</v>
      </c>
      <c r="N26" s="208"/>
      <c r="O26" s="208" t="s">
        <v>48</v>
      </c>
      <c r="P26" s="208"/>
      <c r="Q26" s="208" t="s">
        <v>49</v>
      </c>
      <c r="R26" s="208"/>
      <c r="S26" s="82" t="s">
        <v>50</v>
      </c>
      <c r="T26" s="82" t="s">
        <v>50</v>
      </c>
      <c r="U26" s="82" t="s">
        <v>58</v>
      </c>
      <c r="V26" s="82">
        <f t="shared" si="0"/>
        <v>0</v>
      </c>
      <c r="W26" s="83">
        <f t="shared" si="1"/>
        <v>0</v>
      </c>
    </row>
    <row r="27" spans="2:27" ht="56.25" customHeight="1">
      <c r="B27" s="175" t="s">
        <v>126</v>
      </c>
      <c r="C27" s="207"/>
      <c r="D27" s="207"/>
      <c r="E27" s="207"/>
      <c r="F27" s="207"/>
      <c r="G27" s="207"/>
      <c r="H27" s="207"/>
      <c r="I27" s="207"/>
      <c r="J27" s="207"/>
      <c r="K27" s="207"/>
      <c r="L27" s="207"/>
      <c r="M27" s="208" t="s">
        <v>124</v>
      </c>
      <c r="N27" s="208"/>
      <c r="O27" s="208" t="s">
        <v>48</v>
      </c>
      <c r="P27" s="208"/>
      <c r="Q27" s="208" t="s">
        <v>49</v>
      </c>
      <c r="R27" s="208"/>
      <c r="S27" s="82" t="s">
        <v>50</v>
      </c>
      <c r="T27" s="82" t="s">
        <v>51</v>
      </c>
      <c r="U27" s="82" t="s">
        <v>50</v>
      </c>
      <c r="V27" s="82">
        <f t="shared" si="0"/>
        <v>133.33000000000001</v>
      </c>
      <c r="W27" s="83">
        <f t="shared" si="1"/>
        <v>100</v>
      </c>
    </row>
    <row r="28" spans="2:27" ht="56.25" customHeight="1" thickBot="1">
      <c r="B28" s="175" t="s">
        <v>125</v>
      </c>
      <c r="C28" s="207"/>
      <c r="D28" s="207"/>
      <c r="E28" s="207"/>
      <c r="F28" s="207"/>
      <c r="G28" s="207"/>
      <c r="H28" s="207"/>
      <c r="I28" s="207"/>
      <c r="J28" s="207"/>
      <c r="K28" s="207"/>
      <c r="L28" s="207"/>
      <c r="M28" s="208" t="s">
        <v>124</v>
      </c>
      <c r="N28" s="208"/>
      <c r="O28" s="208" t="s">
        <v>48</v>
      </c>
      <c r="P28" s="208"/>
      <c r="Q28" s="208" t="s">
        <v>49</v>
      </c>
      <c r="R28" s="208"/>
      <c r="S28" s="82" t="s">
        <v>50</v>
      </c>
      <c r="T28" s="82" t="s">
        <v>50</v>
      </c>
      <c r="U28" s="82" t="s">
        <v>58</v>
      </c>
      <c r="V28" s="82">
        <f t="shared" si="0"/>
        <v>0</v>
      </c>
      <c r="W28" s="83">
        <f t="shared" si="1"/>
        <v>0</v>
      </c>
    </row>
    <row r="29" spans="2:27" ht="21.75" customHeight="1" thickTop="1" thickBot="1">
      <c r="B29" s="69" t="s">
        <v>61</v>
      </c>
      <c r="C29" s="58"/>
      <c r="D29" s="58"/>
      <c r="E29" s="58"/>
      <c r="F29" s="58"/>
      <c r="G29" s="58"/>
      <c r="H29" s="59"/>
      <c r="I29" s="59"/>
      <c r="J29" s="59"/>
      <c r="K29" s="59"/>
      <c r="L29" s="59"/>
      <c r="M29" s="59"/>
      <c r="N29" s="59"/>
      <c r="O29" s="59"/>
      <c r="P29" s="59"/>
      <c r="Q29" s="59"/>
      <c r="R29" s="59"/>
      <c r="S29" s="59"/>
      <c r="T29" s="59"/>
      <c r="U29" s="59"/>
      <c r="V29" s="59"/>
      <c r="W29" s="60"/>
      <c r="X29" s="62"/>
    </row>
    <row r="30" spans="2:27" ht="29.25" customHeight="1" thickTop="1" thickBot="1">
      <c r="B30" s="185" t="s">
        <v>2160</v>
      </c>
      <c r="C30" s="186"/>
      <c r="D30" s="186"/>
      <c r="E30" s="186"/>
      <c r="F30" s="186"/>
      <c r="G30" s="186"/>
      <c r="H30" s="186"/>
      <c r="I30" s="186"/>
      <c r="J30" s="186"/>
      <c r="K30" s="186"/>
      <c r="L30" s="186"/>
      <c r="M30" s="186"/>
      <c r="N30" s="186"/>
      <c r="O30" s="186"/>
      <c r="P30" s="186"/>
      <c r="Q30" s="187"/>
      <c r="R30" s="84" t="s">
        <v>41</v>
      </c>
      <c r="S30" s="162" t="s">
        <v>42</v>
      </c>
      <c r="T30" s="162"/>
      <c r="U30" s="85" t="s">
        <v>62</v>
      </c>
      <c r="V30" s="161" t="s">
        <v>63</v>
      </c>
      <c r="W30" s="163"/>
    </row>
    <row r="31" spans="2:27" ht="30.75" customHeight="1" thickBot="1">
      <c r="B31" s="188"/>
      <c r="C31" s="189"/>
      <c r="D31" s="189"/>
      <c r="E31" s="189"/>
      <c r="F31" s="189"/>
      <c r="G31" s="189"/>
      <c r="H31" s="189"/>
      <c r="I31" s="189"/>
      <c r="J31" s="189"/>
      <c r="K31" s="189"/>
      <c r="L31" s="189"/>
      <c r="M31" s="189"/>
      <c r="N31" s="189"/>
      <c r="O31" s="189"/>
      <c r="P31" s="189"/>
      <c r="Q31" s="190"/>
      <c r="R31" s="86" t="s">
        <v>64</v>
      </c>
      <c r="S31" s="86" t="s">
        <v>64</v>
      </c>
      <c r="T31" s="86" t="s">
        <v>48</v>
      </c>
      <c r="U31" s="86" t="s">
        <v>64</v>
      </c>
      <c r="V31" s="86" t="s">
        <v>65</v>
      </c>
      <c r="W31" s="87" t="s">
        <v>66</v>
      </c>
      <c r="Y31" s="62"/>
    </row>
    <row r="32" spans="2:27" ht="23.25" customHeight="1" thickBot="1">
      <c r="B32" s="191" t="s">
        <v>67</v>
      </c>
      <c r="C32" s="192"/>
      <c r="D32" s="192"/>
      <c r="E32" s="88" t="s">
        <v>122</v>
      </c>
      <c r="F32" s="88"/>
      <c r="G32" s="88"/>
      <c r="H32" s="89"/>
      <c r="I32" s="89"/>
      <c r="J32" s="89"/>
      <c r="K32" s="89"/>
      <c r="L32" s="89"/>
      <c r="M32" s="89"/>
      <c r="N32" s="89"/>
      <c r="O32" s="89"/>
      <c r="P32" s="90"/>
      <c r="Q32" s="90"/>
      <c r="R32" s="91" t="s">
        <v>123</v>
      </c>
      <c r="S32" s="91" t="s">
        <v>10</v>
      </c>
      <c r="T32" s="90"/>
      <c r="U32" s="91" t="s">
        <v>120</v>
      </c>
      <c r="V32" s="90"/>
      <c r="W32" s="92">
        <f>+IF(ISERR(U32/R32*100),"N/A",ROUND(U32/R32*100,2))</f>
        <v>25.51</v>
      </c>
    </row>
    <row r="33" spans="2:23" ht="26.25" customHeight="1">
      <c r="B33" s="193" t="s">
        <v>70</v>
      </c>
      <c r="C33" s="194"/>
      <c r="D33" s="194"/>
      <c r="E33" s="93" t="s">
        <v>122</v>
      </c>
      <c r="F33" s="93"/>
      <c r="G33" s="93"/>
      <c r="H33" s="94"/>
      <c r="I33" s="94"/>
      <c r="J33" s="94"/>
      <c r="K33" s="94"/>
      <c r="L33" s="94"/>
      <c r="M33" s="94"/>
      <c r="N33" s="94"/>
      <c r="O33" s="94"/>
      <c r="P33" s="95"/>
      <c r="Q33" s="95"/>
      <c r="R33" s="96" t="s">
        <v>121</v>
      </c>
      <c r="S33" s="96" t="s">
        <v>120</v>
      </c>
      <c r="T33" s="96">
        <f>+IF(ISERR(S33/R33*100),"N/A",ROUND(S33/R33*100,2))</f>
        <v>11.81</v>
      </c>
      <c r="U33" s="96" t="s">
        <v>120</v>
      </c>
      <c r="V33" s="96">
        <f>+IF(ISERR(U33/S33*100),"N/A",ROUND(U33/S33*100,2))</f>
        <v>100</v>
      </c>
      <c r="W33" s="97">
        <f>+IF(ISERR(U33/R33*100),"N/A",ROUND(U33/R33*100,2))</f>
        <v>11.81</v>
      </c>
    </row>
    <row r="34" spans="2:23" ht="23.25" customHeight="1" thickBot="1">
      <c r="B34" s="191" t="s">
        <v>67</v>
      </c>
      <c r="C34" s="192"/>
      <c r="D34" s="192"/>
      <c r="E34" s="88" t="s">
        <v>119</v>
      </c>
      <c r="F34" s="88"/>
      <c r="G34" s="88"/>
      <c r="H34" s="89"/>
      <c r="I34" s="89"/>
      <c r="J34" s="89"/>
      <c r="K34" s="89"/>
      <c r="L34" s="89"/>
      <c r="M34" s="89"/>
      <c r="N34" s="89"/>
      <c r="O34" s="89"/>
      <c r="P34" s="90"/>
      <c r="Q34" s="90"/>
      <c r="R34" s="91" t="s">
        <v>118</v>
      </c>
      <c r="S34" s="91" t="s">
        <v>10</v>
      </c>
      <c r="T34" s="90"/>
      <c r="U34" s="91" t="s">
        <v>58</v>
      </c>
      <c r="V34" s="90"/>
      <c r="W34" s="92">
        <f>+IF(ISERR(U34/R34*100),"N/A",ROUND(U34/R34*100,2))</f>
        <v>0</v>
      </c>
    </row>
    <row r="35" spans="2:23" ht="26.25" customHeight="1" thickBot="1">
      <c r="B35" s="193" t="s">
        <v>70</v>
      </c>
      <c r="C35" s="194"/>
      <c r="D35" s="194"/>
      <c r="E35" s="93" t="s">
        <v>119</v>
      </c>
      <c r="F35" s="93"/>
      <c r="G35" s="93"/>
      <c r="H35" s="94"/>
      <c r="I35" s="94"/>
      <c r="J35" s="94"/>
      <c r="K35" s="94"/>
      <c r="L35" s="94"/>
      <c r="M35" s="94"/>
      <c r="N35" s="94"/>
      <c r="O35" s="94"/>
      <c r="P35" s="95"/>
      <c r="Q35" s="95"/>
      <c r="R35" s="96" t="s">
        <v>118</v>
      </c>
      <c r="S35" s="96" t="s">
        <v>58</v>
      </c>
      <c r="T35" s="96">
        <f>+IF(ISERR(S35/R35*100),"N/A",ROUND(S35/R35*100,2))</f>
        <v>0</v>
      </c>
      <c r="U35" s="96" t="s">
        <v>58</v>
      </c>
      <c r="V35" s="96" t="str">
        <f>+IF(ISERR(U35/S35*100),"N/A",ROUND(U35/S35*100,2))</f>
        <v>N/A</v>
      </c>
      <c r="W35" s="97">
        <f>+IF(ISERR(U35/R35*100),"N/A",ROUND(U35/R35*100,2))</f>
        <v>0</v>
      </c>
    </row>
    <row r="36" spans="2:23" ht="22.5" customHeight="1" thickTop="1" thickBot="1">
      <c r="B36" s="69" t="s">
        <v>72</v>
      </c>
      <c r="C36" s="58"/>
      <c r="D36" s="58"/>
      <c r="E36" s="58"/>
      <c r="F36" s="58"/>
      <c r="G36" s="58"/>
      <c r="H36" s="59"/>
      <c r="I36" s="59"/>
      <c r="J36" s="59"/>
      <c r="K36" s="59"/>
      <c r="L36" s="59"/>
      <c r="M36" s="59"/>
      <c r="N36" s="59"/>
      <c r="O36" s="59"/>
      <c r="P36" s="59"/>
      <c r="Q36" s="59"/>
      <c r="R36" s="59"/>
      <c r="S36" s="59"/>
      <c r="T36" s="59"/>
      <c r="U36" s="59"/>
      <c r="V36" s="59"/>
      <c r="W36" s="60"/>
    </row>
    <row r="37" spans="2:23" ht="37.5" customHeight="1" thickTop="1">
      <c r="B37" s="198" t="s">
        <v>2539</v>
      </c>
      <c r="C37" s="199"/>
      <c r="D37" s="199"/>
      <c r="E37" s="199"/>
      <c r="F37" s="199"/>
      <c r="G37" s="199"/>
      <c r="H37" s="199"/>
      <c r="I37" s="199"/>
      <c r="J37" s="199"/>
      <c r="K37" s="199"/>
      <c r="L37" s="199"/>
      <c r="M37" s="199"/>
      <c r="N37" s="199"/>
      <c r="O37" s="199"/>
      <c r="P37" s="199"/>
      <c r="Q37" s="199"/>
      <c r="R37" s="199"/>
      <c r="S37" s="199"/>
      <c r="T37" s="199"/>
      <c r="U37" s="199"/>
      <c r="V37" s="199"/>
      <c r="W37" s="200"/>
    </row>
    <row r="38" spans="2:23" ht="144" customHeight="1" thickBot="1">
      <c r="B38" s="201"/>
      <c r="C38" s="202"/>
      <c r="D38" s="202"/>
      <c r="E38" s="202"/>
      <c r="F38" s="202"/>
      <c r="G38" s="202"/>
      <c r="H38" s="202"/>
      <c r="I38" s="202"/>
      <c r="J38" s="202"/>
      <c r="K38" s="202"/>
      <c r="L38" s="202"/>
      <c r="M38" s="202"/>
      <c r="N38" s="202"/>
      <c r="O38" s="202"/>
      <c r="P38" s="202"/>
      <c r="Q38" s="202"/>
      <c r="R38" s="202"/>
      <c r="S38" s="202"/>
      <c r="T38" s="202"/>
      <c r="U38" s="202"/>
      <c r="V38" s="202"/>
      <c r="W38" s="203"/>
    </row>
    <row r="39" spans="2:23" ht="37.5" customHeight="1" thickTop="1">
      <c r="B39" s="198" t="s">
        <v>2540</v>
      </c>
      <c r="C39" s="199"/>
      <c r="D39" s="199"/>
      <c r="E39" s="199"/>
      <c r="F39" s="199"/>
      <c r="G39" s="199"/>
      <c r="H39" s="199"/>
      <c r="I39" s="199"/>
      <c r="J39" s="199"/>
      <c r="K39" s="199"/>
      <c r="L39" s="199"/>
      <c r="M39" s="199"/>
      <c r="N39" s="199"/>
      <c r="O39" s="199"/>
      <c r="P39" s="199"/>
      <c r="Q39" s="199"/>
      <c r="R39" s="199"/>
      <c r="S39" s="199"/>
      <c r="T39" s="199"/>
      <c r="U39" s="199"/>
      <c r="V39" s="199"/>
      <c r="W39" s="200"/>
    </row>
    <row r="40" spans="2:23" ht="166.5" customHeight="1" thickBot="1">
      <c r="B40" s="201"/>
      <c r="C40" s="202"/>
      <c r="D40" s="202"/>
      <c r="E40" s="202"/>
      <c r="F40" s="202"/>
      <c r="G40" s="202"/>
      <c r="H40" s="202"/>
      <c r="I40" s="202"/>
      <c r="J40" s="202"/>
      <c r="K40" s="202"/>
      <c r="L40" s="202"/>
      <c r="M40" s="202"/>
      <c r="N40" s="202"/>
      <c r="O40" s="202"/>
      <c r="P40" s="202"/>
      <c r="Q40" s="202"/>
      <c r="R40" s="202"/>
      <c r="S40" s="202"/>
      <c r="T40" s="202"/>
      <c r="U40" s="202"/>
      <c r="V40" s="202"/>
      <c r="W40" s="203"/>
    </row>
    <row r="41" spans="2:23" ht="37.5" customHeight="1" thickTop="1">
      <c r="B41" s="198" t="s">
        <v>2541</v>
      </c>
      <c r="C41" s="199"/>
      <c r="D41" s="199"/>
      <c r="E41" s="199"/>
      <c r="F41" s="199"/>
      <c r="G41" s="199"/>
      <c r="H41" s="199"/>
      <c r="I41" s="199"/>
      <c r="J41" s="199"/>
      <c r="K41" s="199"/>
      <c r="L41" s="199"/>
      <c r="M41" s="199"/>
      <c r="N41" s="199"/>
      <c r="O41" s="199"/>
      <c r="P41" s="199"/>
      <c r="Q41" s="199"/>
      <c r="R41" s="199"/>
      <c r="S41" s="199"/>
      <c r="T41" s="199"/>
      <c r="U41" s="199"/>
      <c r="V41" s="199"/>
      <c r="W41" s="200"/>
    </row>
    <row r="42" spans="2:23" ht="172.5" customHeight="1" thickBot="1">
      <c r="B42" s="204"/>
      <c r="C42" s="205"/>
      <c r="D42" s="205"/>
      <c r="E42" s="205"/>
      <c r="F42" s="205"/>
      <c r="G42" s="205"/>
      <c r="H42" s="205"/>
      <c r="I42" s="205"/>
      <c r="J42" s="205"/>
      <c r="K42" s="205"/>
      <c r="L42" s="205"/>
      <c r="M42" s="205"/>
      <c r="N42" s="205"/>
      <c r="O42" s="205"/>
      <c r="P42" s="205"/>
      <c r="Q42" s="205"/>
      <c r="R42" s="205"/>
      <c r="S42" s="205"/>
      <c r="T42" s="205"/>
      <c r="U42" s="205"/>
      <c r="V42" s="205"/>
      <c r="W42" s="206"/>
    </row>
  </sheetData>
  <mergeCells count="8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30:Q31"/>
    <mergeCell ref="S30:T30"/>
    <mergeCell ref="B39:W40"/>
    <mergeCell ref="B41:W42"/>
    <mergeCell ref="V30:W30"/>
    <mergeCell ref="B32:D32"/>
    <mergeCell ref="B33:D33"/>
    <mergeCell ref="B34:D34"/>
    <mergeCell ref="B35:D35"/>
    <mergeCell ref="B37:W38"/>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5" min="1" max="2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indexed="53"/>
    <pageSetUpPr fitToPage="1"/>
  </sheetPr>
  <dimension ref="A1:AA35"/>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1427</v>
      </c>
      <c r="D4" s="213" t="s">
        <v>1426</v>
      </c>
      <c r="E4" s="213"/>
      <c r="F4" s="213"/>
      <c r="G4" s="213"/>
      <c r="H4" s="214"/>
      <c r="J4" s="215" t="s">
        <v>6</v>
      </c>
      <c r="K4" s="213"/>
      <c r="L4" s="71" t="s">
        <v>1504</v>
      </c>
      <c r="M4" s="216" t="s">
        <v>1503</v>
      </c>
      <c r="N4" s="216"/>
      <c r="O4" s="216"/>
      <c r="P4" s="216"/>
      <c r="Q4" s="217"/>
      <c r="R4" s="72"/>
      <c r="S4" s="218" t="s">
        <v>2256</v>
      </c>
      <c r="T4" s="219"/>
      <c r="U4" s="219"/>
      <c r="V4" s="210" t="s">
        <v>1502</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532</v>
      </c>
      <c r="D6" s="209" t="s">
        <v>1501</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1500</v>
      </c>
      <c r="K8" s="77" t="s">
        <v>1499</v>
      </c>
      <c r="L8" s="77" t="s">
        <v>1498</v>
      </c>
      <c r="M8" s="77" t="s">
        <v>1497</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1496</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1455</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1495</v>
      </c>
      <c r="C21" s="207"/>
      <c r="D21" s="207"/>
      <c r="E21" s="207"/>
      <c r="F21" s="207"/>
      <c r="G21" s="207"/>
      <c r="H21" s="207"/>
      <c r="I21" s="207"/>
      <c r="J21" s="207"/>
      <c r="K21" s="207"/>
      <c r="L21" s="207"/>
      <c r="M21" s="208" t="s">
        <v>532</v>
      </c>
      <c r="N21" s="208"/>
      <c r="O21" s="208" t="s">
        <v>48</v>
      </c>
      <c r="P21" s="208"/>
      <c r="Q21" s="208" t="s">
        <v>49</v>
      </c>
      <c r="R21" s="208"/>
      <c r="S21" s="82" t="s">
        <v>1494</v>
      </c>
      <c r="T21" s="82" t="s">
        <v>310</v>
      </c>
      <c r="U21" s="82" t="s">
        <v>1493</v>
      </c>
      <c r="V21" s="82">
        <f>+IF(ISERR(U21/T21*100),"N/A",ROUND(U21/T21*100,2))</f>
        <v>118.01</v>
      </c>
      <c r="W21" s="83">
        <f>+IF(ISERR(U21/S21*100),"N/A",ROUND(U21/S21*100,2))</f>
        <v>0.08</v>
      </c>
    </row>
    <row r="22" spans="2:27" ht="56.25" customHeight="1">
      <c r="B22" s="175" t="s">
        <v>1492</v>
      </c>
      <c r="C22" s="207"/>
      <c r="D22" s="207"/>
      <c r="E22" s="207"/>
      <c r="F22" s="207"/>
      <c r="G22" s="207"/>
      <c r="H22" s="207"/>
      <c r="I22" s="207"/>
      <c r="J22" s="207"/>
      <c r="K22" s="207"/>
      <c r="L22" s="207"/>
      <c r="M22" s="208" t="s">
        <v>532</v>
      </c>
      <c r="N22" s="208"/>
      <c r="O22" s="208" t="s">
        <v>48</v>
      </c>
      <c r="P22" s="208"/>
      <c r="Q22" s="208" t="s">
        <v>49</v>
      </c>
      <c r="R22" s="208"/>
      <c r="S22" s="82" t="s">
        <v>1491</v>
      </c>
      <c r="T22" s="82" t="s">
        <v>51</v>
      </c>
      <c r="U22" s="82" t="s">
        <v>1490</v>
      </c>
      <c r="V22" s="82">
        <f>+IF(ISERR(U22/T22*100),"N/A",ROUND(U22/T22*100,2))</f>
        <v>139.47999999999999</v>
      </c>
      <c r="W22" s="83">
        <f>+IF(ISERR(U22/S22*100),"N/A",ROUND(U22/S22*100,2))</f>
        <v>0</v>
      </c>
    </row>
    <row r="23" spans="2:27" ht="56.25" customHeight="1" thickBot="1">
      <c r="B23" s="175" t="s">
        <v>1489</v>
      </c>
      <c r="C23" s="207"/>
      <c r="D23" s="207"/>
      <c r="E23" s="207"/>
      <c r="F23" s="207"/>
      <c r="G23" s="207"/>
      <c r="H23" s="207"/>
      <c r="I23" s="207"/>
      <c r="J23" s="207"/>
      <c r="K23" s="207"/>
      <c r="L23" s="207"/>
      <c r="M23" s="208" t="s">
        <v>532</v>
      </c>
      <c r="N23" s="208"/>
      <c r="O23" s="208" t="s">
        <v>48</v>
      </c>
      <c r="P23" s="208"/>
      <c r="Q23" s="208" t="s">
        <v>49</v>
      </c>
      <c r="R23" s="208"/>
      <c r="S23" s="82" t="s">
        <v>1488</v>
      </c>
      <c r="T23" s="82" t="s">
        <v>51</v>
      </c>
      <c r="U23" s="82" t="s">
        <v>1487</v>
      </c>
      <c r="V23" s="82">
        <f>+IF(ISERR(U23/T23*100),"N/A",ROUND(U23/T23*100,2))</f>
        <v>101.89</v>
      </c>
      <c r="W23" s="83">
        <f>+IF(ISERR(U23/S23*100),"N/A",ROUND(U23/S23*100,2))</f>
        <v>0</v>
      </c>
    </row>
    <row r="24" spans="2:27" ht="21.75" customHeight="1" thickTop="1" thickBot="1">
      <c r="B24" s="69" t="s">
        <v>61</v>
      </c>
      <c r="C24" s="58"/>
      <c r="D24" s="58"/>
      <c r="E24" s="58"/>
      <c r="F24" s="58"/>
      <c r="G24" s="58"/>
      <c r="H24" s="59"/>
      <c r="I24" s="59"/>
      <c r="J24" s="59"/>
      <c r="K24" s="59"/>
      <c r="L24" s="59"/>
      <c r="M24" s="59"/>
      <c r="N24" s="59"/>
      <c r="O24" s="59"/>
      <c r="P24" s="59"/>
      <c r="Q24" s="59"/>
      <c r="R24" s="59"/>
      <c r="S24" s="59"/>
      <c r="T24" s="59"/>
      <c r="U24" s="59"/>
      <c r="V24" s="59"/>
      <c r="W24" s="60"/>
      <c r="X24" s="62"/>
    </row>
    <row r="25" spans="2:27" ht="29.25" customHeight="1" thickTop="1" thickBot="1">
      <c r="B25" s="185" t="s">
        <v>2160</v>
      </c>
      <c r="C25" s="186"/>
      <c r="D25" s="186"/>
      <c r="E25" s="186"/>
      <c r="F25" s="186"/>
      <c r="G25" s="186"/>
      <c r="H25" s="186"/>
      <c r="I25" s="186"/>
      <c r="J25" s="186"/>
      <c r="K25" s="186"/>
      <c r="L25" s="186"/>
      <c r="M25" s="186"/>
      <c r="N25" s="186"/>
      <c r="O25" s="186"/>
      <c r="P25" s="186"/>
      <c r="Q25" s="187"/>
      <c r="R25" s="84" t="s">
        <v>41</v>
      </c>
      <c r="S25" s="162" t="s">
        <v>42</v>
      </c>
      <c r="T25" s="162"/>
      <c r="U25" s="85" t="s">
        <v>62</v>
      </c>
      <c r="V25" s="161" t="s">
        <v>63</v>
      </c>
      <c r="W25" s="163"/>
    </row>
    <row r="26" spans="2:27" ht="30.75" customHeight="1" thickBot="1">
      <c r="B26" s="188"/>
      <c r="C26" s="189"/>
      <c r="D26" s="189"/>
      <c r="E26" s="189"/>
      <c r="F26" s="189"/>
      <c r="G26" s="189"/>
      <c r="H26" s="189"/>
      <c r="I26" s="189"/>
      <c r="J26" s="189"/>
      <c r="K26" s="189"/>
      <c r="L26" s="189"/>
      <c r="M26" s="189"/>
      <c r="N26" s="189"/>
      <c r="O26" s="189"/>
      <c r="P26" s="189"/>
      <c r="Q26" s="190"/>
      <c r="R26" s="86" t="s">
        <v>64</v>
      </c>
      <c r="S26" s="86" t="s">
        <v>64</v>
      </c>
      <c r="T26" s="86" t="s">
        <v>48</v>
      </c>
      <c r="U26" s="86" t="s">
        <v>64</v>
      </c>
      <c r="V26" s="86" t="s">
        <v>65</v>
      </c>
      <c r="W26" s="87" t="s">
        <v>66</v>
      </c>
      <c r="Y26" s="62"/>
    </row>
    <row r="27" spans="2:27" ht="23.25" customHeight="1" thickBot="1">
      <c r="B27" s="191" t="s">
        <v>67</v>
      </c>
      <c r="C27" s="192"/>
      <c r="D27" s="192"/>
      <c r="E27" s="88" t="s">
        <v>515</v>
      </c>
      <c r="F27" s="88"/>
      <c r="G27" s="88"/>
      <c r="H27" s="89"/>
      <c r="I27" s="89"/>
      <c r="J27" s="89"/>
      <c r="K27" s="89"/>
      <c r="L27" s="89"/>
      <c r="M27" s="89"/>
      <c r="N27" s="89"/>
      <c r="O27" s="89"/>
      <c r="P27" s="90"/>
      <c r="Q27" s="90"/>
      <c r="R27" s="91" t="s">
        <v>1486</v>
      </c>
      <c r="S27" s="91" t="s">
        <v>10</v>
      </c>
      <c r="T27" s="90"/>
      <c r="U27" s="91" t="s">
        <v>1483</v>
      </c>
      <c r="V27" s="90"/>
      <c r="W27" s="92">
        <f>+IF(ISERR(U27/R27*100),"N/A",ROUND(U27/R27*100,2))</f>
        <v>58.94</v>
      </c>
    </row>
    <row r="28" spans="2:27" ht="26.25" customHeight="1" thickBot="1">
      <c r="B28" s="193" t="s">
        <v>70</v>
      </c>
      <c r="C28" s="194"/>
      <c r="D28" s="194"/>
      <c r="E28" s="93" t="s">
        <v>515</v>
      </c>
      <c r="F28" s="93"/>
      <c r="G28" s="93"/>
      <c r="H28" s="94"/>
      <c r="I28" s="94"/>
      <c r="J28" s="94"/>
      <c r="K28" s="94"/>
      <c r="L28" s="94"/>
      <c r="M28" s="94"/>
      <c r="N28" s="94"/>
      <c r="O28" s="94"/>
      <c r="P28" s="95"/>
      <c r="Q28" s="95"/>
      <c r="R28" s="96" t="s">
        <v>1485</v>
      </c>
      <c r="S28" s="96" t="s">
        <v>1484</v>
      </c>
      <c r="T28" s="96">
        <f>+IF(ISERR(S28/R28*100),"N/A",ROUND(S28/R28*100,2))</f>
        <v>70.010000000000005</v>
      </c>
      <c r="U28" s="96" t="s">
        <v>1483</v>
      </c>
      <c r="V28" s="96">
        <f>+IF(ISERR(U28/S28*100),"N/A",ROUND(U28/S28*100,2))</f>
        <v>90.57</v>
      </c>
      <c r="W28" s="97">
        <f>+IF(ISERR(U28/R28*100),"N/A",ROUND(U28/R28*100,2))</f>
        <v>63.41</v>
      </c>
    </row>
    <row r="29" spans="2:27" ht="22.5" customHeight="1" thickTop="1" thickBot="1">
      <c r="B29" s="69" t="s">
        <v>72</v>
      </c>
      <c r="C29" s="58"/>
      <c r="D29" s="58"/>
      <c r="E29" s="58"/>
      <c r="F29" s="58"/>
      <c r="G29" s="58"/>
      <c r="H29" s="59"/>
      <c r="I29" s="59"/>
      <c r="J29" s="59"/>
      <c r="K29" s="59"/>
      <c r="L29" s="59"/>
      <c r="M29" s="59"/>
      <c r="N29" s="59"/>
      <c r="O29" s="59"/>
      <c r="P29" s="59"/>
      <c r="Q29" s="59"/>
      <c r="R29" s="59"/>
      <c r="S29" s="59"/>
      <c r="T29" s="59"/>
      <c r="U29" s="59"/>
      <c r="V29" s="59"/>
      <c r="W29" s="60"/>
    </row>
    <row r="30" spans="2:27" ht="37.5" customHeight="1" thickTop="1">
      <c r="B30" s="198" t="s">
        <v>2382</v>
      </c>
      <c r="C30" s="199"/>
      <c r="D30" s="199"/>
      <c r="E30" s="199"/>
      <c r="F30" s="199"/>
      <c r="G30" s="199"/>
      <c r="H30" s="199"/>
      <c r="I30" s="199"/>
      <c r="J30" s="199"/>
      <c r="K30" s="199"/>
      <c r="L30" s="199"/>
      <c r="M30" s="199"/>
      <c r="N30" s="199"/>
      <c r="O30" s="199"/>
      <c r="P30" s="199"/>
      <c r="Q30" s="199"/>
      <c r="R30" s="199"/>
      <c r="S30" s="199"/>
      <c r="T30" s="199"/>
      <c r="U30" s="199"/>
      <c r="V30" s="199"/>
      <c r="W30" s="200"/>
    </row>
    <row r="31" spans="2:27" ht="23.2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2383</v>
      </c>
      <c r="C32" s="199"/>
      <c r="D32" s="199"/>
      <c r="E32" s="199"/>
      <c r="F32" s="199"/>
      <c r="G32" s="199"/>
      <c r="H32" s="199"/>
      <c r="I32" s="199"/>
      <c r="J32" s="199"/>
      <c r="K32" s="199"/>
      <c r="L32" s="199"/>
      <c r="M32" s="199"/>
      <c r="N32" s="199"/>
      <c r="O32" s="199"/>
      <c r="P32" s="199"/>
      <c r="Q32" s="199"/>
      <c r="R32" s="199"/>
      <c r="S32" s="199"/>
      <c r="T32" s="199"/>
      <c r="U32" s="199"/>
      <c r="V32" s="199"/>
      <c r="W32" s="200"/>
    </row>
    <row r="33" spans="2:23" ht="76.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2384</v>
      </c>
      <c r="C34" s="199"/>
      <c r="D34" s="199"/>
      <c r="E34" s="199"/>
      <c r="F34" s="199"/>
      <c r="G34" s="199"/>
      <c r="H34" s="199"/>
      <c r="I34" s="199"/>
      <c r="J34" s="199"/>
      <c r="K34" s="199"/>
      <c r="L34" s="199"/>
      <c r="M34" s="199"/>
      <c r="N34" s="199"/>
      <c r="O34" s="199"/>
      <c r="P34" s="199"/>
      <c r="Q34" s="199"/>
      <c r="R34" s="199"/>
      <c r="S34" s="199"/>
      <c r="T34" s="199"/>
      <c r="U34" s="199"/>
      <c r="V34" s="199"/>
      <c r="W34" s="200"/>
    </row>
    <row r="35" spans="2:23" ht="42"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indexed="53"/>
    <pageSetUpPr fitToPage="1"/>
  </sheetPr>
  <dimension ref="A1:AA37"/>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76.5" customHeight="1" thickTop="1" thickBot="1">
      <c r="B4" s="70" t="s">
        <v>3</v>
      </c>
      <c r="C4" s="71" t="s">
        <v>1427</v>
      </c>
      <c r="D4" s="213" t="s">
        <v>1426</v>
      </c>
      <c r="E4" s="213"/>
      <c r="F4" s="213"/>
      <c r="G4" s="213"/>
      <c r="H4" s="214"/>
      <c r="J4" s="215" t="s">
        <v>6</v>
      </c>
      <c r="K4" s="213"/>
      <c r="L4" s="71" t="s">
        <v>1521</v>
      </c>
      <c r="M4" s="216" t="s">
        <v>1520</v>
      </c>
      <c r="N4" s="216"/>
      <c r="O4" s="216"/>
      <c r="P4" s="216"/>
      <c r="Q4" s="217"/>
      <c r="R4" s="72"/>
      <c r="S4" s="218" t="s">
        <v>2256</v>
      </c>
      <c r="T4" s="219"/>
      <c r="U4" s="219"/>
      <c r="V4" s="210" t="s">
        <v>1507</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1434</v>
      </c>
      <c r="D6" s="209" t="s">
        <v>1444</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1519</v>
      </c>
      <c r="K8" s="77" t="s">
        <v>18</v>
      </c>
      <c r="L8" s="77" t="s">
        <v>1518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32.75" customHeight="1" thickTop="1" thickBot="1">
      <c r="B10" s="78" t="s">
        <v>21</v>
      </c>
      <c r="C10" s="210" t="s">
        <v>1517</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1440</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1516</v>
      </c>
      <c r="C21" s="207"/>
      <c r="D21" s="207"/>
      <c r="E21" s="207"/>
      <c r="F21" s="207"/>
      <c r="G21" s="207"/>
      <c r="H21" s="207"/>
      <c r="I21" s="207"/>
      <c r="J21" s="207"/>
      <c r="K21" s="207"/>
      <c r="L21" s="207"/>
      <c r="M21" s="208" t="s">
        <v>1434</v>
      </c>
      <c r="N21" s="208"/>
      <c r="O21" s="208" t="s">
        <v>48</v>
      </c>
      <c r="P21" s="208"/>
      <c r="Q21" s="208" t="s">
        <v>84</v>
      </c>
      <c r="R21" s="208"/>
      <c r="S21" s="82" t="s">
        <v>970</v>
      </c>
      <c r="T21" s="82" t="s">
        <v>83</v>
      </c>
      <c r="U21" s="82" t="s">
        <v>83</v>
      </c>
      <c r="V21" s="82" t="str">
        <f>+IF(ISERR(U21/T21*100),"N/A",ROUND(U21/T21*100,2))</f>
        <v>N/A</v>
      </c>
      <c r="W21" s="83" t="str">
        <f>+IF(ISERR(U21/S21*100),"N/A",ROUND(U21/S21*100,2))</f>
        <v>N/A</v>
      </c>
    </row>
    <row r="22" spans="2:27" ht="56.25" customHeight="1">
      <c r="B22" s="175" t="s">
        <v>1515</v>
      </c>
      <c r="C22" s="207"/>
      <c r="D22" s="207"/>
      <c r="E22" s="207"/>
      <c r="F22" s="207"/>
      <c r="G22" s="207"/>
      <c r="H22" s="207"/>
      <c r="I22" s="207"/>
      <c r="J22" s="207"/>
      <c r="K22" s="207"/>
      <c r="L22" s="207"/>
      <c r="M22" s="208" t="s">
        <v>1434</v>
      </c>
      <c r="N22" s="208"/>
      <c r="O22" s="208" t="s">
        <v>1509</v>
      </c>
      <c r="P22" s="208"/>
      <c r="Q22" s="208" t="s">
        <v>84</v>
      </c>
      <c r="R22" s="208"/>
      <c r="S22" s="82" t="s">
        <v>1514</v>
      </c>
      <c r="T22" s="82" t="s">
        <v>83</v>
      </c>
      <c r="U22" s="82" t="s">
        <v>83</v>
      </c>
      <c r="V22" s="82" t="str">
        <f>+IF(ISERR(U22/T22*100),"N/A",ROUND(U22/T22*100,2))</f>
        <v>N/A</v>
      </c>
      <c r="W22" s="83" t="str">
        <f>+IF(ISERR(U22/S22*100),"N/A",ROUND(U22/S22*100,2))</f>
        <v>N/A</v>
      </c>
    </row>
    <row r="23" spans="2:27" ht="56.25" customHeight="1">
      <c r="B23" s="175" t="s">
        <v>1513</v>
      </c>
      <c r="C23" s="207"/>
      <c r="D23" s="207"/>
      <c r="E23" s="207"/>
      <c r="F23" s="207"/>
      <c r="G23" s="207"/>
      <c r="H23" s="207"/>
      <c r="I23" s="207"/>
      <c r="J23" s="207"/>
      <c r="K23" s="207"/>
      <c r="L23" s="207"/>
      <c r="M23" s="208" t="s">
        <v>1434</v>
      </c>
      <c r="N23" s="208"/>
      <c r="O23" s="208" t="s">
        <v>1509</v>
      </c>
      <c r="P23" s="208"/>
      <c r="Q23" s="208" t="s">
        <v>66</v>
      </c>
      <c r="R23" s="208"/>
      <c r="S23" s="82" t="s">
        <v>1512</v>
      </c>
      <c r="T23" s="82" t="s">
        <v>83</v>
      </c>
      <c r="U23" s="82" t="s">
        <v>83</v>
      </c>
      <c r="V23" s="82" t="str">
        <f>+IF(ISERR(U23/T23*100),"N/A",ROUND(U23/T23*100,2))</f>
        <v>N/A</v>
      </c>
      <c r="W23" s="83" t="str">
        <f>+IF(ISERR(U23/S23*100),"N/A",ROUND(U23/S23*100,2))</f>
        <v>N/A</v>
      </c>
    </row>
    <row r="24" spans="2:27" ht="56.25" customHeight="1">
      <c r="B24" s="175" t="s">
        <v>1511</v>
      </c>
      <c r="C24" s="207"/>
      <c r="D24" s="207"/>
      <c r="E24" s="207"/>
      <c r="F24" s="207"/>
      <c r="G24" s="207"/>
      <c r="H24" s="207"/>
      <c r="I24" s="207"/>
      <c r="J24" s="207"/>
      <c r="K24" s="207"/>
      <c r="L24" s="207"/>
      <c r="M24" s="208" t="s">
        <v>1434</v>
      </c>
      <c r="N24" s="208"/>
      <c r="O24" s="208" t="s">
        <v>48</v>
      </c>
      <c r="P24" s="208"/>
      <c r="Q24" s="208" t="s">
        <v>66</v>
      </c>
      <c r="R24" s="208"/>
      <c r="S24" s="82" t="s">
        <v>779</v>
      </c>
      <c r="T24" s="82" t="s">
        <v>83</v>
      </c>
      <c r="U24" s="82" t="s">
        <v>83</v>
      </c>
      <c r="V24" s="82" t="str">
        <f>+IF(ISERR(U24/T24*100),"N/A",ROUND(U24/T24*100,2))</f>
        <v>N/A</v>
      </c>
      <c r="W24" s="83" t="str">
        <f>+IF(ISERR(U24/S24*100),"N/A",ROUND(U24/S24*100,2))</f>
        <v>N/A</v>
      </c>
    </row>
    <row r="25" spans="2:27" ht="56.25" customHeight="1" thickBot="1">
      <c r="B25" s="175" t="s">
        <v>1510</v>
      </c>
      <c r="C25" s="207"/>
      <c r="D25" s="207"/>
      <c r="E25" s="207"/>
      <c r="F25" s="207"/>
      <c r="G25" s="207"/>
      <c r="H25" s="207"/>
      <c r="I25" s="207"/>
      <c r="J25" s="207"/>
      <c r="K25" s="207"/>
      <c r="L25" s="207"/>
      <c r="M25" s="208" t="s">
        <v>1434</v>
      </c>
      <c r="N25" s="208"/>
      <c r="O25" s="208" t="s">
        <v>1509</v>
      </c>
      <c r="P25" s="208"/>
      <c r="Q25" s="208" t="s">
        <v>66</v>
      </c>
      <c r="R25" s="208"/>
      <c r="S25" s="82" t="s">
        <v>1508</v>
      </c>
      <c r="T25" s="82" t="s">
        <v>83</v>
      </c>
      <c r="U25" s="82" t="s">
        <v>83</v>
      </c>
      <c r="V25" s="82" t="str">
        <f>+IF(ISERR(U25/T25*100),"N/A",ROUND(U25/T25*100,2))</f>
        <v>N/A</v>
      </c>
      <c r="W25" s="83" t="str">
        <f>+IF(ISERR(U25/S25*100),"N/A",ROUND(U25/S25*100,2))</f>
        <v>N/A</v>
      </c>
    </row>
    <row r="26" spans="2:27" ht="21.75" customHeight="1" thickTop="1" thickBot="1">
      <c r="B26" s="69" t="s">
        <v>61</v>
      </c>
      <c r="C26" s="58"/>
      <c r="D26" s="58"/>
      <c r="E26" s="58"/>
      <c r="F26" s="58"/>
      <c r="G26" s="58"/>
      <c r="H26" s="59"/>
      <c r="I26" s="59"/>
      <c r="J26" s="59"/>
      <c r="K26" s="59"/>
      <c r="L26" s="59"/>
      <c r="M26" s="59"/>
      <c r="N26" s="59"/>
      <c r="O26" s="59"/>
      <c r="P26" s="59"/>
      <c r="Q26" s="59"/>
      <c r="R26" s="59"/>
      <c r="S26" s="59"/>
      <c r="T26" s="59"/>
      <c r="U26" s="59"/>
      <c r="V26" s="59"/>
      <c r="W26" s="60"/>
      <c r="X26" s="62"/>
    </row>
    <row r="27" spans="2:27" ht="29.25" customHeight="1" thickTop="1" thickBot="1">
      <c r="B27" s="185" t="s">
        <v>2160</v>
      </c>
      <c r="C27" s="186"/>
      <c r="D27" s="186"/>
      <c r="E27" s="186"/>
      <c r="F27" s="186"/>
      <c r="G27" s="186"/>
      <c r="H27" s="186"/>
      <c r="I27" s="186"/>
      <c r="J27" s="186"/>
      <c r="K27" s="186"/>
      <c r="L27" s="186"/>
      <c r="M27" s="186"/>
      <c r="N27" s="186"/>
      <c r="O27" s="186"/>
      <c r="P27" s="186"/>
      <c r="Q27" s="187"/>
      <c r="R27" s="84" t="s">
        <v>41</v>
      </c>
      <c r="S27" s="162" t="s">
        <v>42</v>
      </c>
      <c r="T27" s="162"/>
      <c r="U27" s="85" t="s">
        <v>62</v>
      </c>
      <c r="V27" s="161" t="s">
        <v>63</v>
      </c>
      <c r="W27" s="163"/>
    </row>
    <row r="28" spans="2:27" ht="30.75" customHeight="1" thickBot="1">
      <c r="B28" s="188"/>
      <c r="C28" s="189"/>
      <c r="D28" s="189"/>
      <c r="E28" s="189"/>
      <c r="F28" s="189"/>
      <c r="G28" s="189"/>
      <c r="H28" s="189"/>
      <c r="I28" s="189"/>
      <c r="J28" s="189"/>
      <c r="K28" s="189"/>
      <c r="L28" s="189"/>
      <c r="M28" s="189"/>
      <c r="N28" s="189"/>
      <c r="O28" s="189"/>
      <c r="P28" s="189"/>
      <c r="Q28" s="190"/>
      <c r="R28" s="86" t="s">
        <v>64</v>
      </c>
      <c r="S28" s="86" t="s">
        <v>64</v>
      </c>
      <c r="T28" s="86" t="s">
        <v>48</v>
      </c>
      <c r="U28" s="86" t="s">
        <v>64</v>
      </c>
      <c r="V28" s="86" t="s">
        <v>65</v>
      </c>
      <c r="W28" s="87" t="s">
        <v>66</v>
      </c>
      <c r="Y28" s="62"/>
    </row>
    <row r="29" spans="2:27" ht="23.25" customHeight="1" thickBot="1">
      <c r="B29" s="191" t="s">
        <v>67</v>
      </c>
      <c r="C29" s="192"/>
      <c r="D29" s="192"/>
      <c r="E29" s="88" t="s">
        <v>1431</v>
      </c>
      <c r="F29" s="88"/>
      <c r="G29" s="88"/>
      <c r="H29" s="89"/>
      <c r="I29" s="89"/>
      <c r="J29" s="89"/>
      <c r="K29" s="89"/>
      <c r="L29" s="89"/>
      <c r="M29" s="89"/>
      <c r="N29" s="89"/>
      <c r="O29" s="89"/>
      <c r="P29" s="90"/>
      <c r="Q29" s="90"/>
      <c r="R29" s="91" t="s">
        <v>1507</v>
      </c>
      <c r="S29" s="91" t="s">
        <v>10</v>
      </c>
      <c r="T29" s="90"/>
      <c r="U29" s="91" t="s">
        <v>1505</v>
      </c>
      <c r="V29" s="90"/>
      <c r="W29" s="92">
        <f>+IF(ISERR(U29/R29*100),"N/A",ROUND(U29/R29*100,2))</f>
        <v>95.42</v>
      </c>
    </row>
    <row r="30" spans="2:27" ht="26.25" customHeight="1" thickBot="1">
      <c r="B30" s="193" t="s">
        <v>70</v>
      </c>
      <c r="C30" s="194"/>
      <c r="D30" s="194"/>
      <c r="E30" s="93" t="s">
        <v>1431</v>
      </c>
      <c r="F30" s="93"/>
      <c r="G30" s="93"/>
      <c r="H30" s="94"/>
      <c r="I30" s="94"/>
      <c r="J30" s="94"/>
      <c r="K30" s="94"/>
      <c r="L30" s="94"/>
      <c r="M30" s="94"/>
      <c r="N30" s="94"/>
      <c r="O30" s="94"/>
      <c r="P30" s="95"/>
      <c r="Q30" s="95"/>
      <c r="R30" s="96" t="s">
        <v>1506</v>
      </c>
      <c r="S30" s="96" t="s">
        <v>1506</v>
      </c>
      <c r="T30" s="96">
        <f>+IF(ISERR(S30/R30*100),"N/A",ROUND(S30/R30*100,2))</f>
        <v>100</v>
      </c>
      <c r="U30" s="96" t="s">
        <v>1505</v>
      </c>
      <c r="V30" s="96">
        <f>+IF(ISERR(U30/S30*100),"N/A",ROUND(U30/S30*100,2))</f>
        <v>99.04</v>
      </c>
      <c r="W30" s="97">
        <f>+IF(ISERR(U30/R30*100),"N/A",ROUND(U30/R30*100,2))</f>
        <v>99.04</v>
      </c>
    </row>
    <row r="31" spans="2:27" ht="22.5" customHeight="1" thickTop="1" thickBot="1">
      <c r="B31" s="69" t="s">
        <v>72</v>
      </c>
      <c r="C31" s="58"/>
      <c r="D31" s="58"/>
      <c r="E31" s="58"/>
      <c r="F31" s="58"/>
      <c r="G31" s="58"/>
      <c r="H31" s="59"/>
      <c r="I31" s="59"/>
      <c r="J31" s="59"/>
      <c r="K31" s="59"/>
      <c r="L31" s="59"/>
      <c r="M31" s="59"/>
      <c r="N31" s="59"/>
      <c r="O31" s="59"/>
      <c r="P31" s="59"/>
      <c r="Q31" s="59"/>
      <c r="R31" s="59"/>
      <c r="S31" s="59"/>
      <c r="T31" s="59"/>
      <c r="U31" s="59"/>
      <c r="V31" s="59"/>
      <c r="W31" s="60"/>
    </row>
    <row r="32" spans="2:27" ht="37.5" customHeight="1" thickTop="1">
      <c r="B32" s="198" t="s">
        <v>2379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92.2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2380</v>
      </c>
      <c r="C34" s="199"/>
      <c r="D34" s="199"/>
      <c r="E34" s="199"/>
      <c r="F34" s="199"/>
      <c r="G34" s="199"/>
      <c r="H34" s="199"/>
      <c r="I34" s="199"/>
      <c r="J34" s="199"/>
      <c r="K34" s="199"/>
      <c r="L34" s="199"/>
      <c r="M34" s="199"/>
      <c r="N34" s="199"/>
      <c r="O34" s="199"/>
      <c r="P34" s="199"/>
      <c r="Q34" s="199"/>
      <c r="R34" s="199"/>
      <c r="S34" s="199"/>
      <c r="T34" s="199"/>
      <c r="U34" s="199"/>
      <c r="V34" s="199"/>
      <c r="W34" s="200"/>
    </row>
    <row r="35" spans="2:23" ht="30"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row r="36" spans="2:23" ht="37.5" customHeight="1" thickTop="1">
      <c r="B36" s="198" t="s">
        <v>2381</v>
      </c>
      <c r="C36" s="199"/>
      <c r="D36" s="199"/>
      <c r="E36" s="199"/>
      <c r="F36" s="199"/>
      <c r="G36" s="199"/>
      <c r="H36" s="199"/>
      <c r="I36" s="199"/>
      <c r="J36" s="199"/>
      <c r="K36" s="199"/>
      <c r="L36" s="199"/>
      <c r="M36" s="199"/>
      <c r="N36" s="199"/>
      <c r="O36" s="199"/>
      <c r="P36" s="199"/>
      <c r="Q36" s="199"/>
      <c r="R36" s="199"/>
      <c r="S36" s="199"/>
      <c r="T36" s="199"/>
      <c r="U36" s="199"/>
      <c r="V36" s="199"/>
      <c r="W36" s="200"/>
    </row>
    <row r="37" spans="2:23" ht="22.5" customHeight="1" thickBot="1">
      <c r="B37" s="204"/>
      <c r="C37" s="205"/>
      <c r="D37" s="205"/>
      <c r="E37" s="205"/>
      <c r="F37" s="205"/>
      <c r="G37" s="205"/>
      <c r="H37" s="205"/>
      <c r="I37" s="205"/>
      <c r="J37" s="205"/>
      <c r="K37" s="205"/>
      <c r="L37" s="205"/>
      <c r="M37" s="205"/>
      <c r="N37" s="205"/>
      <c r="O37" s="205"/>
      <c r="P37" s="205"/>
      <c r="Q37" s="205"/>
      <c r="R37" s="205"/>
      <c r="S37" s="205"/>
      <c r="T37" s="205"/>
      <c r="U37" s="205"/>
      <c r="V37" s="205"/>
      <c r="W37" s="206"/>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8F933-378B-40BD-B7F1-42824B650EAE}">
  <sheetPr>
    <tabColor rgb="FFFF6600"/>
    <pageSetUpPr fitToPage="1"/>
  </sheetPr>
  <dimension ref="A1:AA36"/>
  <sheetViews>
    <sheetView view="pageBreakPreview" topLeftCell="A28"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1427</v>
      </c>
      <c r="D4" s="213" t="s">
        <v>1426</v>
      </c>
      <c r="E4" s="213"/>
      <c r="F4" s="213"/>
      <c r="G4" s="213"/>
      <c r="H4" s="214"/>
      <c r="J4" s="215" t="s">
        <v>6</v>
      </c>
      <c r="K4" s="213"/>
      <c r="L4" s="71" t="s">
        <v>2249</v>
      </c>
      <c r="M4" s="216" t="s">
        <v>2250</v>
      </c>
      <c r="N4" s="216"/>
      <c r="O4" s="216"/>
      <c r="P4" s="216"/>
      <c r="Q4" s="217"/>
      <c r="R4" s="72"/>
      <c r="S4" s="218" t="s">
        <v>2256</v>
      </c>
      <c r="T4" s="219"/>
      <c r="U4" s="219"/>
      <c r="V4" s="210">
        <v>0</v>
      </c>
      <c r="W4" s="211"/>
    </row>
    <row r="5" spans="1:25" ht="15.75" customHeight="1" thickTop="1">
      <c r="B5" s="55" t="s">
        <v>10</v>
      </c>
      <c r="C5" s="212" t="s">
        <v>10</v>
      </c>
      <c r="D5" s="212"/>
      <c r="E5" s="212"/>
      <c r="F5" s="212"/>
      <c r="G5" s="212"/>
      <c r="H5" s="212"/>
      <c r="I5" s="212"/>
      <c r="J5" s="212"/>
      <c r="K5" s="212"/>
      <c r="L5" s="212"/>
      <c r="M5" s="212"/>
      <c r="N5" s="212"/>
      <c r="O5" s="212"/>
      <c r="P5" s="212"/>
      <c r="Q5" s="212"/>
      <c r="R5" s="212"/>
      <c r="S5" s="212"/>
      <c r="T5" s="212"/>
      <c r="U5" s="212"/>
      <c r="V5" s="212"/>
      <c r="W5" s="250"/>
    </row>
    <row r="6" spans="1:25" ht="30" customHeight="1" thickBot="1">
      <c r="B6" s="55" t="s">
        <v>11</v>
      </c>
      <c r="C6" s="74">
        <v>600</v>
      </c>
      <c r="D6" s="209" t="s">
        <v>1501</v>
      </c>
      <c r="E6" s="209"/>
      <c r="F6" s="209"/>
      <c r="G6" s="209"/>
      <c r="H6" s="209"/>
      <c r="J6" s="151" t="s">
        <v>14</v>
      </c>
      <c r="K6" s="151"/>
      <c r="L6" s="151" t="s">
        <v>15</v>
      </c>
      <c r="M6" s="151"/>
      <c r="N6" s="250" t="s">
        <v>10</v>
      </c>
      <c r="O6" s="250"/>
      <c r="P6" s="250"/>
      <c r="Q6" s="250"/>
      <c r="R6" s="250"/>
      <c r="S6" s="250"/>
      <c r="T6" s="250"/>
      <c r="U6" s="250"/>
      <c r="V6" s="250"/>
      <c r="W6" s="250"/>
    </row>
    <row r="7" spans="1:25" ht="30" customHeight="1" thickBot="1">
      <c r="B7" s="98"/>
      <c r="C7" s="74" t="s">
        <v>10</v>
      </c>
      <c r="D7" s="212" t="s">
        <v>10</v>
      </c>
      <c r="E7" s="212"/>
      <c r="F7" s="212"/>
      <c r="G7" s="212"/>
      <c r="H7" s="212"/>
      <c r="J7" s="76" t="s">
        <v>16</v>
      </c>
      <c r="K7" s="76" t="s">
        <v>17</v>
      </c>
      <c r="L7" s="76" t="s">
        <v>16</v>
      </c>
      <c r="M7" s="76" t="s">
        <v>17</v>
      </c>
      <c r="N7" s="62"/>
      <c r="O7" s="250" t="s">
        <v>10</v>
      </c>
      <c r="P7" s="250"/>
      <c r="Q7" s="250"/>
      <c r="R7" s="250"/>
      <c r="S7" s="250"/>
      <c r="T7" s="250"/>
      <c r="U7" s="250"/>
      <c r="V7" s="250"/>
      <c r="W7" s="250"/>
    </row>
    <row r="8" spans="1:25" ht="30" customHeight="1" thickBot="1">
      <c r="B8" s="98"/>
      <c r="C8" s="74" t="s">
        <v>10</v>
      </c>
      <c r="D8" s="212" t="s">
        <v>10</v>
      </c>
      <c r="E8" s="212"/>
      <c r="F8" s="212"/>
      <c r="G8" s="212"/>
      <c r="H8" s="212"/>
      <c r="J8" s="77">
        <v>317525</v>
      </c>
      <c r="K8" s="77">
        <v>147032</v>
      </c>
      <c r="L8" s="77">
        <v>163688</v>
      </c>
      <c r="M8" s="77">
        <v>74932</v>
      </c>
      <c r="N8" s="62"/>
      <c r="P8" s="250" t="s">
        <v>10</v>
      </c>
      <c r="Q8" s="250"/>
      <c r="R8" s="250"/>
      <c r="S8" s="250"/>
      <c r="T8" s="250"/>
      <c r="U8" s="250"/>
      <c r="V8" s="250"/>
      <c r="W8" s="250"/>
    </row>
    <row r="9" spans="1:25" ht="25.5" customHeight="1" thickBot="1">
      <c r="B9" s="98"/>
      <c r="C9" s="212" t="s">
        <v>10</v>
      </c>
      <c r="D9" s="212"/>
      <c r="E9" s="212"/>
      <c r="F9" s="212"/>
      <c r="G9" s="212"/>
      <c r="H9" s="212"/>
      <c r="I9" s="212"/>
      <c r="J9" s="212"/>
      <c r="K9" s="212"/>
      <c r="L9" s="212"/>
      <c r="M9" s="212"/>
      <c r="N9" s="212"/>
      <c r="O9" s="212"/>
      <c r="P9" s="212"/>
      <c r="Q9" s="212"/>
      <c r="R9" s="212"/>
      <c r="S9" s="212"/>
      <c r="T9" s="212"/>
      <c r="U9" s="212"/>
      <c r="V9" s="212"/>
      <c r="W9" s="250"/>
    </row>
    <row r="10" spans="1:25" ht="66.75" customHeight="1" thickTop="1" thickBot="1">
      <c r="B10" s="78" t="s">
        <v>21</v>
      </c>
      <c r="C10" s="210" t="s">
        <v>2251</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251" t="s">
        <v>24</v>
      </c>
      <c r="C13" s="153"/>
      <c r="D13" s="153"/>
      <c r="E13" s="153"/>
      <c r="F13" s="153"/>
      <c r="G13" s="153"/>
      <c r="H13" s="153"/>
      <c r="I13" s="153"/>
      <c r="J13" s="79"/>
      <c r="K13" s="153" t="s">
        <v>25</v>
      </c>
      <c r="L13" s="153"/>
      <c r="M13" s="153"/>
      <c r="N13" s="153"/>
      <c r="O13" s="153"/>
      <c r="P13" s="153"/>
      <c r="Q13" s="153"/>
      <c r="R13" s="80"/>
      <c r="S13" s="153" t="s">
        <v>26</v>
      </c>
      <c r="T13" s="153"/>
      <c r="U13" s="153"/>
      <c r="V13" s="153"/>
      <c r="W13" s="252"/>
    </row>
    <row r="14" spans="1:25" ht="69" customHeight="1">
      <c r="B14" s="55" t="s">
        <v>27</v>
      </c>
      <c r="C14" s="209" t="s">
        <v>10</v>
      </c>
      <c r="D14" s="209"/>
      <c r="E14" s="209"/>
      <c r="F14" s="209"/>
      <c r="G14" s="209"/>
      <c r="H14" s="209"/>
      <c r="I14" s="209"/>
      <c r="J14" s="56"/>
      <c r="K14" s="56" t="s">
        <v>28</v>
      </c>
      <c r="L14" s="209" t="s">
        <v>10</v>
      </c>
      <c r="M14" s="209"/>
      <c r="N14" s="209"/>
      <c r="O14" s="209"/>
      <c r="P14" s="209"/>
      <c r="Q14" s="209"/>
      <c r="S14" s="56" t="s">
        <v>29</v>
      </c>
      <c r="T14" s="249" t="s">
        <v>2252</v>
      </c>
      <c r="U14" s="249"/>
      <c r="V14" s="249"/>
      <c r="W14" s="249"/>
    </row>
    <row r="15" spans="1:25" ht="86.25" customHeight="1">
      <c r="B15" s="55" t="s">
        <v>31</v>
      </c>
      <c r="C15" s="209" t="s">
        <v>10</v>
      </c>
      <c r="D15" s="209"/>
      <c r="E15" s="209"/>
      <c r="F15" s="209"/>
      <c r="G15" s="209"/>
      <c r="H15" s="209"/>
      <c r="I15" s="209"/>
      <c r="J15" s="56"/>
      <c r="K15" s="56" t="s">
        <v>31</v>
      </c>
      <c r="L15" s="209" t="s">
        <v>10</v>
      </c>
      <c r="M15" s="209"/>
      <c r="N15" s="209"/>
      <c r="O15" s="209"/>
      <c r="P15" s="209"/>
      <c r="Q15" s="209"/>
      <c r="S15" s="56" t="s">
        <v>32</v>
      </c>
      <c r="T15" s="249" t="s">
        <v>10</v>
      </c>
      <c r="U15" s="249"/>
      <c r="V15" s="249"/>
      <c r="W15" s="249"/>
    </row>
    <row r="16" spans="1:25" ht="25.5" customHeight="1" thickBot="1">
      <c r="B16" s="99" t="s">
        <v>33</v>
      </c>
      <c r="C16" s="156" t="s">
        <v>10</v>
      </c>
      <c r="D16" s="156"/>
      <c r="E16" s="156"/>
      <c r="F16" s="156"/>
      <c r="G16" s="156"/>
      <c r="H16" s="156"/>
      <c r="I16" s="156"/>
      <c r="J16" s="156"/>
      <c r="K16" s="156"/>
      <c r="L16" s="156"/>
      <c r="M16" s="156"/>
      <c r="N16" s="156"/>
      <c r="O16" s="156"/>
      <c r="P16" s="156"/>
      <c r="Q16" s="156"/>
      <c r="R16" s="156"/>
      <c r="S16" s="156"/>
      <c r="T16" s="156"/>
      <c r="U16" s="156"/>
      <c r="V16" s="156"/>
      <c r="W16" s="240"/>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241" t="s">
        <v>35</v>
      </c>
      <c r="C18" s="159"/>
      <c r="D18" s="159"/>
      <c r="E18" s="159"/>
      <c r="F18" s="159"/>
      <c r="G18" s="159"/>
      <c r="H18" s="159"/>
      <c r="I18" s="159"/>
      <c r="J18" s="159"/>
      <c r="K18" s="159"/>
      <c r="L18" s="159"/>
      <c r="M18" s="159"/>
      <c r="N18" s="159"/>
      <c r="O18" s="159"/>
      <c r="P18" s="159"/>
      <c r="Q18" s="159"/>
      <c r="R18" s="159"/>
      <c r="S18" s="159"/>
      <c r="T18" s="160"/>
      <c r="U18" s="161" t="s">
        <v>36</v>
      </c>
      <c r="V18" s="162"/>
      <c r="W18" s="233"/>
    </row>
    <row r="19" spans="2:27" ht="12.75" customHeight="1">
      <c r="B19" s="242"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247" t="s">
        <v>45</v>
      </c>
    </row>
    <row r="20" spans="2:27" ht="27" customHeight="1" thickBot="1">
      <c r="B20" s="243"/>
      <c r="C20" s="244"/>
      <c r="D20" s="244"/>
      <c r="E20" s="244"/>
      <c r="F20" s="244"/>
      <c r="G20" s="244"/>
      <c r="H20" s="244"/>
      <c r="I20" s="244"/>
      <c r="J20" s="244"/>
      <c r="K20" s="244"/>
      <c r="L20" s="244"/>
      <c r="M20" s="244"/>
      <c r="N20" s="244"/>
      <c r="O20" s="244"/>
      <c r="P20" s="244"/>
      <c r="Q20" s="244"/>
      <c r="R20" s="244"/>
      <c r="S20" s="244"/>
      <c r="T20" s="245"/>
      <c r="U20" s="246"/>
      <c r="V20" s="244"/>
      <c r="W20" s="248"/>
      <c r="Z20" s="61" t="s">
        <v>10</v>
      </c>
      <c r="AA20" s="61" t="s">
        <v>46</v>
      </c>
    </row>
    <row r="21" spans="2:27" ht="56.25" customHeight="1" thickBot="1">
      <c r="B21" s="239" t="s">
        <v>423</v>
      </c>
      <c r="C21" s="207"/>
      <c r="D21" s="207"/>
      <c r="E21" s="207"/>
      <c r="F21" s="207"/>
      <c r="G21" s="207"/>
      <c r="H21" s="207"/>
      <c r="I21" s="207"/>
      <c r="J21" s="207"/>
      <c r="K21" s="207"/>
      <c r="L21" s="207"/>
      <c r="M21" s="208">
        <v>600</v>
      </c>
      <c r="N21" s="208"/>
      <c r="O21" s="208" t="s">
        <v>48</v>
      </c>
      <c r="P21" s="208"/>
      <c r="Q21" s="208" t="s">
        <v>66</v>
      </c>
      <c r="R21" s="208"/>
      <c r="S21" s="82">
        <v>80</v>
      </c>
      <c r="T21" s="82">
        <v>80</v>
      </c>
      <c r="U21" s="82">
        <v>68.5</v>
      </c>
      <c r="V21" s="82">
        <f>+IF(ISERR(U21/T21*100),"N/A",ROUND(U21/T21*100,2))</f>
        <v>85.63</v>
      </c>
      <c r="W21" s="100">
        <f>+IF(ISERR(U21/S21*100),"N/A",ROUND(U21/S21*100,2))</f>
        <v>85.63</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229"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233"/>
    </row>
    <row r="24" spans="2:27" ht="30.75" customHeight="1" thickBot="1">
      <c r="B24" s="230"/>
      <c r="C24" s="231"/>
      <c r="D24" s="231"/>
      <c r="E24" s="231"/>
      <c r="F24" s="231"/>
      <c r="G24" s="231"/>
      <c r="H24" s="231"/>
      <c r="I24" s="231"/>
      <c r="J24" s="231"/>
      <c r="K24" s="231"/>
      <c r="L24" s="231"/>
      <c r="M24" s="231"/>
      <c r="N24" s="231"/>
      <c r="O24" s="231"/>
      <c r="P24" s="231"/>
      <c r="Q24" s="232"/>
      <c r="R24" s="101" t="s">
        <v>64</v>
      </c>
      <c r="S24" s="101" t="s">
        <v>64</v>
      </c>
      <c r="T24" s="101" t="s">
        <v>48</v>
      </c>
      <c r="U24" s="101" t="s">
        <v>64</v>
      </c>
      <c r="V24" s="101" t="s">
        <v>65</v>
      </c>
      <c r="W24" s="102" t="s">
        <v>66</v>
      </c>
      <c r="Y24" s="62"/>
    </row>
    <row r="25" spans="2:27" ht="23.25" customHeight="1" thickBot="1">
      <c r="B25" s="234" t="s">
        <v>67</v>
      </c>
      <c r="C25" s="192"/>
      <c r="D25" s="192"/>
      <c r="E25" s="88" t="s">
        <v>515</v>
      </c>
      <c r="F25" s="88"/>
      <c r="G25" s="88"/>
      <c r="H25" s="89"/>
      <c r="I25" s="89"/>
      <c r="J25" s="89"/>
      <c r="K25" s="89"/>
      <c r="L25" s="89"/>
      <c r="M25" s="89"/>
      <c r="N25" s="89"/>
      <c r="O25" s="89"/>
      <c r="P25" s="90"/>
      <c r="Q25" s="90"/>
      <c r="R25" s="91">
        <v>0</v>
      </c>
      <c r="S25" s="91"/>
      <c r="T25" s="90"/>
      <c r="U25" s="109">
        <v>1152</v>
      </c>
      <c r="V25" s="90"/>
      <c r="W25" s="103" t="str">
        <f>+IF(ISERR(U25/R25*100),"N/A",ROUND(U25/R25*100,2))</f>
        <v>N/A</v>
      </c>
    </row>
    <row r="26" spans="2:27" ht="26.25" customHeight="1" thickBot="1">
      <c r="B26" s="235" t="s">
        <v>70</v>
      </c>
      <c r="C26" s="236"/>
      <c r="D26" s="236"/>
      <c r="E26" s="104" t="s">
        <v>515</v>
      </c>
      <c r="F26" s="104"/>
      <c r="G26" s="104"/>
      <c r="H26" s="105"/>
      <c r="I26" s="105"/>
      <c r="J26" s="105"/>
      <c r="K26" s="105"/>
      <c r="L26" s="105"/>
      <c r="M26" s="105"/>
      <c r="N26" s="105"/>
      <c r="O26" s="105"/>
      <c r="P26" s="106"/>
      <c r="Q26" s="106"/>
      <c r="R26" s="109">
        <v>1152</v>
      </c>
      <c r="S26" s="109">
        <v>1152</v>
      </c>
      <c r="T26" s="107">
        <f>+IF(ISERR(S26/R26*100),"N/A",ROUND(S26/R26*100,2))</f>
        <v>100</v>
      </c>
      <c r="U26" s="109">
        <v>1152</v>
      </c>
      <c r="V26" s="107">
        <f>+IF(ISERR(U26/S26*100),"N/A",ROUND(U26/S26*100,2))</f>
        <v>100</v>
      </c>
      <c r="W26" s="108">
        <f>+IF(ISERR(U26/R26*100),"N/A",ROUND(U26/R26*100,2))</f>
        <v>100</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224" t="s">
        <v>2376</v>
      </c>
      <c r="C28" s="199"/>
      <c r="D28" s="199"/>
      <c r="E28" s="199"/>
      <c r="F28" s="199"/>
      <c r="G28" s="199"/>
      <c r="H28" s="199"/>
      <c r="I28" s="199"/>
      <c r="J28" s="199"/>
      <c r="K28" s="199"/>
      <c r="L28" s="199"/>
      <c r="M28" s="199"/>
      <c r="N28" s="199"/>
      <c r="O28" s="199"/>
      <c r="P28" s="199"/>
      <c r="Q28" s="199"/>
      <c r="R28" s="199"/>
      <c r="S28" s="199"/>
      <c r="T28" s="199"/>
      <c r="U28" s="199"/>
      <c r="V28" s="199"/>
      <c r="W28" s="225"/>
    </row>
    <row r="29" spans="2:27" ht="119.25" customHeight="1" thickBot="1">
      <c r="B29" s="237"/>
      <c r="C29" s="202"/>
      <c r="D29" s="202"/>
      <c r="E29" s="202"/>
      <c r="F29" s="202"/>
      <c r="G29" s="202"/>
      <c r="H29" s="202"/>
      <c r="I29" s="202"/>
      <c r="J29" s="202"/>
      <c r="K29" s="202"/>
      <c r="L29" s="202"/>
      <c r="M29" s="202"/>
      <c r="N29" s="202"/>
      <c r="O29" s="202"/>
      <c r="P29" s="202"/>
      <c r="Q29" s="202"/>
      <c r="R29" s="202"/>
      <c r="S29" s="202"/>
      <c r="T29" s="202"/>
      <c r="U29" s="202"/>
      <c r="V29" s="202"/>
      <c r="W29" s="238"/>
    </row>
    <row r="30" spans="2:27" ht="37.5" customHeight="1" thickTop="1">
      <c r="B30" s="224" t="s">
        <v>2377</v>
      </c>
      <c r="C30" s="199"/>
      <c r="D30" s="199"/>
      <c r="E30" s="199"/>
      <c r="F30" s="199"/>
      <c r="G30" s="199"/>
      <c r="H30" s="199"/>
      <c r="I30" s="199"/>
      <c r="J30" s="199"/>
      <c r="K30" s="199"/>
      <c r="L30" s="199"/>
      <c r="M30" s="199"/>
      <c r="N30" s="199"/>
      <c r="O30" s="199"/>
      <c r="P30" s="199"/>
      <c r="Q30" s="199"/>
      <c r="R30" s="199"/>
      <c r="S30" s="199"/>
      <c r="T30" s="199"/>
      <c r="U30" s="199"/>
      <c r="V30" s="199"/>
      <c r="W30" s="225"/>
    </row>
    <row r="31" spans="2:27" ht="15" customHeight="1" thickBot="1">
      <c r="B31" s="237"/>
      <c r="C31" s="202"/>
      <c r="D31" s="202"/>
      <c r="E31" s="202"/>
      <c r="F31" s="202"/>
      <c r="G31" s="202"/>
      <c r="H31" s="202"/>
      <c r="I31" s="202"/>
      <c r="J31" s="202"/>
      <c r="K31" s="202"/>
      <c r="L31" s="202"/>
      <c r="M31" s="202"/>
      <c r="N31" s="202"/>
      <c r="O31" s="202"/>
      <c r="P31" s="202"/>
      <c r="Q31" s="202"/>
      <c r="R31" s="202"/>
      <c r="S31" s="202"/>
      <c r="T31" s="202"/>
      <c r="U31" s="202"/>
      <c r="V31" s="202"/>
      <c r="W31" s="238"/>
    </row>
    <row r="32" spans="2:27" ht="37.5" customHeight="1" thickTop="1">
      <c r="B32" s="224" t="s">
        <v>2378</v>
      </c>
      <c r="C32" s="199"/>
      <c r="D32" s="199"/>
      <c r="E32" s="199"/>
      <c r="F32" s="199"/>
      <c r="G32" s="199"/>
      <c r="H32" s="199"/>
      <c r="I32" s="199"/>
      <c r="J32" s="199"/>
      <c r="K32" s="199"/>
      <c r="L32" s="199"/>
      <c r="M32" s="199"/>
      <c r="N32" s="199"/>
      <c r="O32" s="199"/>
      <c r="P32" s="199"/>
      <c r="Q32" s="199"/>
      <c r="R32" s="199"/>
      <c r="S32" s="199"/>
      <c r="T32" s="199"/>
      <c r="U32" s="199"/>
      <c r="V32" s="199"/>
      <c r="W32" s="225"/>
    </row>
    <row r="33" spans="2:23" ht="15.75" thickBot="1">
      <c r="B33" s="226"/>
      <c r="C33" s="227"/>
      <c r="D33" s="227"/>
      <c r="E33" s="227"/>
      <c r="F33" s="227"/>
      <c r="G33" s="227"/>
      <c r="H33" s="227"/>
      <c r="I33" s="227"/>
      <c r="J33" s="227"/>
      <c r="K33" s="227"/>
      <c r="L33" s="227"/>
      <c r="M33" s="227"/>
      <c r="N33" s="227"/>
      <c r="O33" s="227"/>
      <c r="P33" s="227"/>
      <c r="Q33" s="227"/>
      <c r="R33" s="227"/>
      <c r="S33" s="227"/>
      <c r="T33" s="227"/>
      <c r="U33" s="227"/>
      <c r="V33" s="227"/>
      <c r="W33" s="228"/>
    </row>
    <row r="35" spans="2:23">
      <c r="O35" s="65"/>
    </row>
    <row r="36" spans="2:23">
      <c r="P36" s="64"/>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indexed="53"/>
    <pageSetUpPr fitToPage="1"/>
  </sheetPr>
  <dimension ref="A1:AA36"/>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1535</v>
      </c>
      <c r="D4" s="213" t="s">
        <v>1534</v>
      </c>
      <c r="E4" s="213"/>
      <c r="F4" s="213"/>
      <c r="G4" s="213"/>
      <c r="H4" s="214"/>
      <c r="J4" s="215" t="s">
        <v>6</v>
      </c>
      <c r="K4" s="213"/>
      <c r="L4" s="71" t="s">
        <v>401</v>
      </c>
      <c r="M4" s="216" t="s">
        <v>1533</v>
      </c>
      <c r="N4" s="216"/>
      <c r="O4" s="216"/>
      <c r="P4" s="216"/>
      <c r="Q4" s="217"/>
      <c r="R4" s="72"/>
      <c r="S4" s="218" t="s">
        <v>2256</v>
      </c>
      <c r="T4" s="219"/>
      <c r="U4" s="219"/>
      <c r="V4" s="210" t="s">
        <v>1522</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532</v>
      </c>
      <c r="D6" s="209" t="s">
        <v>1532</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1531</v>
      </c>
      <c r="K8" s="77" t="s">
        <v>1530</v>
      </c>
      <c r="L8" s="77" t="s">
        <v>1106</v>
      </c>
      <c r="M8" s="77" t="s">
        <v>1529</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46.25" customHeight="1" thickTop="1" thickBot="1">
      <c r="B10" s="78" t="s">
        <v>21</v>
      </c>
      <c r="C10" s="210" t="s">
        <v>1528</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1527</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1526</v>
      </c>
      <c r="C21" s="207"/>
      <c r="D21" s="207"/>
      <c r="E21" s="207"/>
      <c r="F21" s="207"/>
      <c r="G21" s="207"/>
      <c r="H21" s="207"/>
      <c r="I21" s="207"/>
      <c r="J21" s="207"/>
      <c r="K21" s="207"/>
      <c r="L21" s="207"/>
      <c r="M21" s="208" t="s">
        <v>532</v>
      </c>
      <c r="N21" s="208"/>
      <c r="O21" s="208" t="s">
        <v>48</v>
      </c>
      <c r="P21" s="208"/>
      <c r="Q21" s="208" t="s">
        <v>49</v>
      </c>
      <c r="R21" s="208"/>
      <c r="S21" s="82" t="s">
        <v>393</v>
      </c>
      <c r="T21" s="82" t="s">
        <v>473</v>
      </c>
      <c r="U21" s="82" t="s">
        <v>473</v>
      </c>
      <c r="V21" s="82">
        <f>+IF(ISERR(U21/T21*100),"N/A",ROUND(U21/T21*100,2))</f>
        <v>100</v>
      </c>
      <c r="W21" s="83">
        <f>+IF(ISERR(U21/S21*100),"N/A",ROUND(U21/S21*100,2))</f>
        <v>37.5</v>
      </c>
    </row>
    <row r="22" spans="2:27" ht="56.25" customHeight="1">
      <c r="B22" s="175" t="s">
        <v>1525</v>
      </c>
      <c r="C22" s="207"/>
      <c r="D22" s="207"/>
      <c r="E22" s="207"/>
      <c r="F22" s="207"/>
      <c r="G22" s="207"/>
      <c r="H22" s="207"/>
      <c r="I22" s="207"/>
      <c r="J22" s="207"/>
      <c r="K22" s="207"/>
      <c r="L22" s="207"/>
      <c r="M22" s="208" t="s">
        <v>532</v>
      </c>
      <c r="N22" s="208"/>
      <c r="O22" s="208" t="s">
        <v>48</v>
      </c>
      <c r="P22" s="208"/>
      <c r="Q22" s="208" t="s">
        <v>49</v>
      </c>
      <c r="R22" s="208"/>
      <c r="S22" s="82" t="s">
        <v>393</v>
      </c>
      <c r="T22" s="82" t="s">
        <v>58</v>
      </c>
      <c r="U22" s="82" t="s">
        <v>58</v>
      </c>
      <c r="V22" s="82" t="str">
        <f>+IF(ISERR(U22/T22*100),"N/A",ROUND(U22/T22*100,2))</f>
        <v>N/A</v>
      </c>
      <c r="W22" s="83">
        <f>+IF(ISERR(U22/S22*100),"N/A",ROUND(U22/S22*100,2))</f>
        <v>0</v>
      </c>
    </row>
    <row r="23" spans="2:27" ht="56.25" customHeight="1">
      <c r="B23" s="175" t="s">
        <v>1524</v>
      </c>
      <c r="C23" s="207"/>
      <c r="D23" s="207"/>
      <c r="E23" s="207"/>
      <c r="F23" s="207"/>
      <c r="G23" s="207"/>
      <c r="H23" s="207"/>
      <c r="I23" s="207"/>
      <c r="J23" s="207"/>
      <c r="K23" s="207"/>
      <c r="L23" s="207"/>
      <c r="M23" s="208" t="s">
        <v>532</v>
      </c>
      <c r="N23" s="208"/>
      <c r="O23" s="208" t="s">
        <v>48</v>
      </c>
      <c r="P23" s="208"/>
      <c r="Q23" s="208" t="s">
        <v>49</v>
      </c>
      <c r="R23" s="208"/>
      <c r="S23" s="82" t="s">
        <v>393</v>
      </c>
      <c r="T23" s="82" t="s">
        <v>369</v>
      </c>
      <c r="U23" s="82" t="s">
        <v>369</v>
      </c>
      <c r="V23" s="82">
        <f>+IF(ISERR(U23/T23*100),"N/A",ROUND(U23/T23*100,2))</f>
        <v>100</v>
      </c>
      <c r="W23" s="83">
        <f>+IF(ISERR(U23/S23*100),"N/A",ROUND(U23/S23*100,2))</f>
        <v>25</v>
      </c>
    </row>
    <row r="24" spans="2:27" ht="56.25" customHeight="1" thickBot="1">
      <c r="B24" s="175" t="s">
        <v>1523</v>
      </c>
      <c r="C24" s="207"/>
      <c r="D24" s="207"/>
      <c r="E24" s="207"/>
      <c r="F24" s="207"/>
      <c r="G24" s="207"/>
      <c r="H24" s="207"/>
      <c r="I24" s="207"/>
      <c r="J24" s="207"/>
      <c r="K24" s="207"/>
      <c r="L24" s="207"/>
      <c r="M24" s="208" t="s">
        <v>532</v>
      </c>
      <c r="N24" s="208"/>
      <c r="O24" s="208" t="s">
        <v>48</v>
      </c>
      <c r="P24" s="208"/>
      <c r="Q24" s="208" t="s">
        <v>49</v>
      </c>
      <c r="R24" s="208"/>
      <c r="S24" s="82" t="s">
        <v>393</v>
      </c>
      <c r="T24" s="82" t="s">
        <v>369</v>
      </c>
      <c r="U24" s="82" t="s">
        <v>369</v>
      </c>
      <c r="V24" s="82">
        <f>+IF(ISERR(U24/T24*100),"N/A",ROUND(U24/T24*100,2))</f>
        <v>100</v>
      </c>
      <c r="W24" s="83">
        <f>+IF(ISERR(U24/S24*100),"N/A",ROUND(U24/S24*100,2))</f>
        <v>25</v>
      </c>
    </row>
    <row r="25" spans="2:27" ht="21.75" customHeight="1" thickTop="1" thickBot="1">
      <c r="B25" s="69" t="s">
        <v>61</v>
      </c>
      <c r="C25" s="58"/>
      <c r="D25" s="58"/>
      <c r="E25" s="58"/>
      <c r="F25" s="58"/>
      <c r="G25" s="58"/>
      <c r="H25" s="59"/>
      <c r="I25" s="59"/>
      <c r="J25" s="59"/>
      <c r="K25" s="59"/>
      <c r="L25" s="59"/>
      <c r="M25" s="59"/>
      <c r="N25" s="59"/>
      <c r="O25" s="59"/>
      <c r="P25" s="59"/>
      <c r="Q25" s="59"/>
      <c r="R25" s="59"/>
      <c r="S25" s="59"/>
      <c r="T25" s="59"/>
      <c r="U25" s="59"/>
      <c r="V25" s="59"/>
      <c r="W25" s="60"/>
      <c r="X25" s="62"/>
    </row>
    <row r="26" spans="2:27" ht="29.25" customHeight="1" thickTop="1" thickBot="1">
      <c r="B26" s="185" t="s">
        <v>2160</v>
      </c>
      <c r="C26" s="186"/>
      <c r="D26" s="186"/>
      <c r="E26" s="186"/>
      <c r="F26" s="186"/>
      <c r="G26" s="186"/>
      <c r="H26" s="186"/>
      <c r="I26" s="186"/>
      <c r="J26" s="186"/>
      <c r="K26" s="186"/>
      <c r="L26" s="186"/>
      <c r="M26" s="186"/>
      <c r="N26" s="186"/>
      <c r="O26" s="186"/>
      <c r="P26" s="186"/>
      <c r="Q26" s="187"/>
      <c r="R26" s="84" t="s">
        <v>41</v>
      </c>
      <c r="S26" s="162" t="s">
        <v>42</v>
      </c>
      <c r="T26" s="162"/>
      <c r="U26" s="85" t="s">
        <v>62</v>
      </c>
      <c r="V26" s="161" t="s">
        <v>63</v>
      </c>
      <c r="W26" s="163"/>
    </row>
    <row r="27" spans="2:27" ht="30.75" customHeight="1" thickBot="1">
      <c r="B27" s="188"/>
      <c r="C27" s="189"/>
      <c r="D27" s="189"/>
      <c r="E27" s="189"/>
      <c r="F27" s="189"/>
      <c r="G27" s="189"/>
      <c r="H27" s="189"/>
      <c r="I27" s="189"/>
      <c r="J27" s="189"/>
      <c r="K27" s="189"/>
      <c r="L27" s="189"/>
      <c r="M27" s="189"/>
      <c r="N27" s="189"/>
      <c r="O27" s="189"/>
      <c r="P27" s="189"/>
      <c r="Q27" s="190"/>
      <c r="R27" s="86" t="s">
        <v>64</v>
      </c>
      <c r="S27" s="86" t="s">
        <v>64</v>
      </c>
      <c r="T27" s="86" t="s">
        <v>48</v>
      </c>
      <c r="U27" s="86" t="s">
        <v>64</v>
      </c>
      <c r="V27" s="86" t="s">
        <v>65</v>
      </c>
      <c r="W27" s="87" t="s">
        <v>66</v>
      </c>
      <c r="Y27" s="62"/>
    </row>
    <row r="28" spans="2:27" ht="23.25" customHeight="1" thickBot="1">
      <c r="B28" s="191" t="s">
        <v>67</v>
      </c>
      <c r="C28" s="192"/>
      <c r="D28" s="192"/>
      <c r="E28" s="88" t="s">
        <v>515</v>
      </c>
      <c r="F28" s="88"/>
      <c r="G28" s="88"/>
      <c r="H28" s="89"/>
      <c r="I28" s="89"/>
      <c r="J28" s="89"/>
      <c r="K28" s="89"/>
      <c r="L28" s="89"/>
      <c r="M28" s="89"/>
      <c r="N28" s="89"/>
      <c r="O28" s="89"/>
      <c r="P28" s="90"/>
      <c r="Q28" s="90"/>
      <c r="R28" s="91" t="s">
        <v>1522</v>
      </c>
      <c r="S28" s="91" t="s">
        <v>10</v>
      </c>
      <c r="T28" s="90"/>
      <c r="U28" s="91" t="s">
        <v>1210</v>
      </c>
      <c r="V28" s="90"/>
      <c r="W28" s="92">
        <f>+IF(ISERR(U28/R28*100),"N/A",ROUND(U28/R28*100,2))</f>
        <v>1.8</v>
      </c>
    </row>
    <row r="29" spans="2:27" ht="26.25" customHeight="1" thickBot="1">
      <c r="B29" s="193" t="s">
        <v>70</v>
      </c>
      <c r="C29" s="194"/>
      <c r="D29" s="194"/>
      <c r="E29" s="93" t="s">
        <v>515</v>
      </c>
      <c r="F29" s="93"/>
      <c r="G29" s="93"/>
      <c r="H29" s="94"/>
      <c r="I29" s="94"/>
      <c r="J29" s="94"/>
      <c r="K29" s="94"/>
      <c r="L29" s="94"/>
      <c r="M29" s="94"/>
      <c r="N29" s="94"/>
      <c r="O29" s="94"/>
      <c r="P29" s="95"/>
      <c r="Q29" s="95"/>
      <c r="R29" s="96" t="s">
        <v>1522</v>
      </c>
      <c r="S29" s="96" t="s">
        <v>1210</v>
      </c>
      <c r="T29" s="96">
        <f>+IF(ISERR(S29/R29*100),"N/A",ROUND(S29/R29*100,2))</f>
        <v>1.8</v>
      </c>
      <c r="U29" s="96" t="s">
        <v>1210</v>
      </c>
      <c r="V29" s="96">
        <f>+IF(ISERR(U29/S29*100),"N/A",ROUND(U29/S29*100,2))</f>
        <v>100</v>
      </c>
      <c r="W29" s="97">
        <f>+IF(ISERR(U29/R29*100),"N/A",ROUND(U29/R29*100,2))</f>
        <v>1.8</v>
      </c>
    </row>
    <row r="30" spans="2:27" ht="22.5" customHeight="1" thickTop="1" thickBot="1">
      <c r="B30" s="69" t="s">
        <v>72</v>
      </c>
      <c r="C30" s="58"/>
      <c r="D30" s="58"/>
      <c r="E30" s="58"/>
      <c r="F30" s="58"/>
      <c r="G30" s="58"/>
      <c r="H30" s="59"/>
      <c r="I30" s="59"/>
      <c r="J30" s="59"/>
      <c r="K30" s="59"/>
      <c r="L30" s="59"/>
      <c r="M30" s="59"/>
      <c r="N30" s="59"/>
      <c r="O30" s="59"/>
      <c r="P30" s="59"/>
      <c r="Q30" s="59"/>
      <c r="R30" s="59"/>
      <c r="S30" s="59"/>
      <c r="T30" s="59"/>
      <c r="U30" s="59"/>
      <c r="V30" s="59"/>
      <c r="W30" s="60"/>
    </row>
    <row r="31" spans="2:27" ht="37.5" customHeight="1" thickTop="1">
      <c r="B31" s="198" t="s">
        <v>2373</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25.2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2374</v>
      </c>
      <c r="C33" s="199"/>
      <c r="D33" s="199"/>
      <c r="E33" s="199"/>
      <c r="F33" s="199"/>
      <c r="G33" s="199"/>
      <c r="H33" s="199"/>
      <c r="I33" s="199"/>
      <c r="J33" s="199"/>
      <c r="K33" s="199"/>
      <c r="L33" s="199"/>
      <c r="M33" s="199"/>
      <c r="N33" s="199"/>
      <c r="O33" s="199"/>
      <c r="P33" s="199"/>
      <c r="Q33" s="199"/>
      <c r="R33" s="199"/>
      <c r="S33" s="199"/>
      <c r="T33" s="199"/>
      <c r="U33" s="199"/>
      <c r="V33" s="199"/>
      <c r="W33" s="200"/>
    </row>
    <row r="34" spans="2:23" ht="78.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2375</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5.75" thickBot="1">
      <c r="B36" s="204"/>
      <c r="C36" s="205"/>
      <c r="D36" s="205"/>
      <c r="E36" s="205"/>
      <c r="F36" s="205"/>
      <c r="G36" s="205"/>
      <c r="H36" s="205"/>
      <c r="I36" s="205"/>
      <c r="J36" s="205"/>
      <c r="K36" s="205"/>
      <c r="L36" s="205"/>
      <c r="M36" s="205"/>
      <c r="N36" s="205"/>
      <c r="O36" s="205"/>
      <c r="P36" s="205"/>
      <c r="Q36" s="205"/>
      <c r="R36" s="205"/>
      <c r="S36" s="205"/>
      <c r="T36" s="205"/>
      <c r="U36" s="205"/>
      <c r="V36" s="205"/>
      <c r="W36" s="206"/>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indexed="53"/>
    <pageSetUpPr fitToPage="1"/>
  </sheetPr>
  <dimension ref="A1:AA34"/>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1553</v>
      </c>
      <c r="D4" s="213" t="s">
        <v>1552</v>
      </c>
      <c r="E4" s="213"/>
      <c r="F4" s="213"/>
      <c r="G4" s="213"/>
      <c r="H4" s="214"/>
      <c r="J4" s="215" t="s">
        <v>6</v>
      </c>
      <c r="K4" s="213"/>
      <c r="L4" s="71" t="s">
        <v>206</v>
      </c>
      <c r="M4" s="216" t="s">
        <v>1551</v>
      </c>
      <c r="N4" s="216"/>
      <c r="O4" s="216"/>
      <c r="P4" s="216"/>
      <c r="Q4" s="217"/>
      <c r="R4" s="72"/>
      <c r="S4" s="218" t="s">
        <v>2256</v>
      </c>
      <c r="T4" s="219"/>
      <c r="U4" s="219"/>
      <c r="V4" s="210" t="s">
        <v>1537</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261</v>
      </c>
      <c r="D6" s="209" t="s">
        <v>1550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1549</v>
      </c>
      <c r="K8" s="77" t="s">
        <v>1548</v>
      </c>
      <c r="L8" s="77" t="s">
        <v>1547</v>
      </c>
      <c r="M8" s="77" t="s">
        <v>1546</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1545</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1544</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1543</v>
      </c>
      <c r="C21" s="207"/>
      <c r="D21" s="207"/>
      <c r="E21" s="207"/>
      <c r="F21" s="207"/>
      <c r="G21" s="207"/>
      <c r="H21" s="207"/>
      <c r="I21" s="207"/>
      <c r="J21" s="207"/>
      <c r="K21" s="207"/>
      <c r="L21" s="207"/>
      <c r="M21" s="208" t="s">
        <v>261</v>
      </c>
      <c r="N21" s="208"/>
      <c r="O21" s="208" t="s">
        <v>48</v>
      </c>
      <c r="P21" s="208"/>
      <c r="Q21" s="208" t="s">
        <v>49</v>
      </c>
      <c r="R21" s="208"/>
      <c r="S21" s="82" t="s">
        <v>473</v>
      </c>
      <c r="T21" s="82" t="s">
        <v>1542</v>
      </c>
      <c r="U21" s="82" t="s">
        <v>1541</v>
      </c>
      <c r="V21" s="82">
        <f>+IF(ISERR(U21/T21*100),"N/A",ROUND(U21/T21*100,2))</f>
        <v>16.510000000000002</v>
      </c>
      <c r="W21" s="83">
        <f>+IF(ISERR(U21/S21*100),"N/A",ROUND(U21/S21*100,2))</f>
        <v>5.23</v>
      </c>
    </row>
    <row r="22" spans="2:27" ht="56.25" customHeight="1" thickBot="1">
      <c r="B22" s="175" t="s">
        <v>1540</v>
      </c>
      <c r="C22" s="207"/>
      <c r="D22" s="207"/>
      <c r="E22" s="207"/>
      <c r="F22" s="207"/>
      <c r="G22" s="207"/>
      <c r="H22" s="207"/>
      <c r="I22" s="207"/>
      <c r="J22" s="207"/>
      <c r="K22" s="207"/>
      <c r="L22" s="207"/>
      <c r="M22" s="208" t="s">
        <v>261</v>
      </c>
      <c r="N22" s="208"/>
      <c r="O22" s="208" t="s">
        <v>48</v>
      </c>
      <c r="P22" s="208"/>
      <c r="Q22" s="208" t="s">
        <v>49</v>
      </c>
      <c r="R22" s="208"/>
      <c r="S22" s="82" t="s">
        <v>354</v>
      </c>
      <c r="T22" s="82" t="s">
        <v>1539</v>
      </c>
      <c r="U22" s="82" t="s">
        <v>1538</v>
      </c>
      <c r="V22" s="82">
        <f>+IF(ISERR(U22/T22*100),"N/A",ROUND(U22/T22*100,2))</f>
        <v>21.65</v>
      </c>
      <c r="W22" s="83">
        <f>+IF(ISERR(U22/S22*100),"N/A",ROUND(U22/S22*100,2))</f>
        <v>9.64</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247</v>
      </c>
      <c r="F26" s="88"/>
      <c r="G26" s="88"/>
      <c r="H26" s="89"/>
      <c r="I26" s="89"/>
      <c r="J26" s="89"/>
      <c r="K26" s="89"/>
      <c r="L26" s="89"/>
      <c r="M26" s="89"/>
      <c r="N26" s="89"/>
      <c r="O26" s="89"/>
      <c r="P26" s="90"/>
      <c r="Q26" s="90"/>
      <c r="R26" s="91" t="s">
        <v>1537</v>
      </c>
      <c r="S26" s="91" t="s">
        <v>10</v>
      </c>
      <c r="T26" s="90"/>
      <c r="U26" s="91" t="s">
        <v>58</v>
      </c>
      <c r="V26" s="90"/>
      <c r="W26" s="92">
        <f>+IF(ISERR(U26/R26*100),"N/A",ROUND(U26/R26*100,2))</f>
        <v>0</v>
      </c>
    </row>
    <row r="27" spans="2:27" ht="26.25" customHeight="1" thickBot="1">
      <c r="B27" s="193" t="s">
        <v>70</v>
      </c>
      <c r="C27" s="194"/>
      <c r="D27" s="194"/>
      <c r="E27" s="93" t="s">
        <v>247</v>
      </c>
      <c r="F27" s="93"/>
      <c r="G27" s="93"/>
      <c r="H27" s="94"/>
      <c r="I27" s="94"/>
      <c r="J27" s="94"/>
      <c r="K27" s="94"/>
      <c r="L27" s="94"/>
      <c r="M27" s="94"/>
      <c r="N27" s="94"/>
      <c r="O27" s="94"/>
      <c r="P27" s="95"/>
      <c r="Q27" s="95"/>
      <c r="R27" s="96" t="s">
        <v>1537</v>
      </c>
      <c r="S27" s="96" t="s">
        <v>1536</v>
      </c>
      <c r="T27" s="96">
        <f>+IF(ISERR(S27/R27*100),"N/A",ROUND(S27/R27*100,2))</f>
        <v>100</v>
      </c>
      <c r="U27" s="96" t="s">
        <v>58</v>
      </c>
      <c r="V27" s="96">
        <f>+IF(ISERR(U27/S27*100),"N/A",ROUND(U27/S27*100,2))</f>
        <v>0</v>
      </c>
      <c r="W27" s="97">
        <f>+IF(ISERR(U27/R27*100),"N/A",ROUND(U27/R27*100,2))</f>
        <v>0</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198" t="s">
        <v>2370</v>
      </c>
      <c r="C29" s="199"/>
      <c r="D29" s="199"/>
      <c r="E29" s="199"/>
      <c r="F29" s="199"/>
      <c r="G29" s="199"/>
      <c r="H29" s="199"/>
      <c r="I29" s="199"/>
      <c r="J29" s="199"/>
      <c r="K29" s="199"/>
      <c r="L29" s="199"/>
      <c r="M29" s="199"/>
      <c r="N29" s="199"/>
      <c r="O29" s="199"/>
      <c r="P29" s="199"/>
      <c r="Q29" s="199"/>
      <c r="R29" s="199"/>
      <c r="S29" s="199"/>
      <c r="T29" s="199"/>
      <c r="U29" s="199"/>
      <c r="V29" s="199"/>
      <c r="W29" s="200"/>
    </row>
    <row r="30" spans="2:27" ht="95.25" customHeight="1" thickBot="1">
      <c r="B30" s="201"/>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Top="1">
      <c r="B31" s="198" t="s">
        <v>2371</v>
      </c>
      <c r="C31" s="199"/>
      <c r="D31" s="199"/>
      <c r="E31" s="199"/>
      <c r="F31" s="199"/>
      <c r="G31" s="199"/>
      <c r="H31" s="199"/>
      <c r="I31" s="199"/>
      <c r="J31" s="199"/>
      <c r="K31" s="199"/>
      <c r="L31" s="199"/>
      <c r="M31" s="199"/>
      <c r="N31" s="199"/>
      <c r="O31" s="199"/>
      <c r="P31" s="199"/>
      <c r="Q31" s="199"/>
      <c r="R31" s="199"/>
      <c r="S31" s="199"/>
      <c r="T31" s="199"/>
      <c r="U31" s="199"/>
      <c r="V31" s="199"/>
      <c r="W31" s="200"/>
    </row>
    <row r="32" spans="2:27" ht="71.2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2372</v>
      </c>
      <c r="C33" s="199"/>
      <c r="D33" s="199"/>
      <c r="E33" s="199"/>
      <c r="F33" s="199"/>
      <c r="G33" s="199"/>
      <c r="H33" s="199"/>
      <c r="I33" s="199"/>
      <c r="J33" s="199"/>
      <c r="K33" s="199"/>
      <c r="L33" s="199"/>
      <c r="M33" s="199"/>
      <c r="N33" s="199"/>
      <c r="O33" s="199"/>
      <c r="P33" s="199"/>
      <c r="Q33" s="199"/>
      <c r="R33" s="199"/>
      <c r="S33" s="199"/>
      <c r="T33" s="199"/>
      <c r="U33" s="199"/>
      <c r="V33" s="199"/>
      <c r="W33" s="200"/>
    </row>
    <row r="34" spans="2:23" ht="64.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indexed="53"/>
    <pageSetUpPr fitToPage="1"/>
  </sheetPr>
  <dimension ref="A1:AA39"/>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1553</v>
      </c>
      <c r="D4" s="213" t="s">
        <v>1552</v>
      </c>
      <c r="E4" s="213"/>
      <c r="F4" s="213"/>
      <c r="G4" s="213"/>
      <c r="H4" s="214"/>
      <c r="J4" s="215" t="s">
        <v>6</v>
      </c>
      <c r="K4" s="213"/>
      <c r="L4" s="71" t="s">
        <v>1568</v>
      </c>
      <c r="M4" s="216" t="s">
        <v>1567</v>
      </c>
      <c r="N4" s="216"/>
      <c r="O4" s="216"/>
      <c r="P4" s="216"/>
      <c r="Q4" s="217"/>
      <c r="R4" s="72"/>
      <c r="S4" s="218" t="s">
        <v>2256</v>
      </c>
      <c r="T4" s="219"/>
      <c r="U4" s="219"/>
      <c r="V4" s="210" t="s">
        <v>1566</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264</v>
      </c>
      <c r="D6" s="209" t="s">
        <v>1565</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12</v>
      </c>
      <c r="D7" s="212" t="s">
        <v>1564</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1563</v>
      </c>
      <c r="K8" s="77" t="s">
        <v>1562</v>
      </c>
      <c r="L8" s="77" t="s">
        <v>1561</v>
      </c>
      <c r="M8" s="77" t="s">
        <v>1560</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296.25" customHeight="1" thickTop="1" thickBot="1">
      <c r="B10" s="78" t="s">
        <v>21</v>
      </c>
      <c r="C10" s="210" t="s">
        <v>1559</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1544</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1558</v>
      </c>
      <c r="C21" s="207"/>
      <c r="D21" s="207"/>
      <c r="E21" s="207"/>
      <c r="F21" s="207"/>
      <c r="G21" s="207"/>
      <c r="H21" s="207"/>
      <c r="I21" s="207"/>
      <c r="J21" s="207"/>
      <c r="K21" s="207"/>
      <c r="L21" s="207"/>
      <c r="M21" s="208" t="s">
        <v>264</v>
      </c>
      <c r="N21" s="208"/>
      <c r="O21" s="208" t="s">
        <v>48</v>
      </c>
      <c r="P21" s="208"/>
      <c r="Q21" s="208" t="s">
        <v>66</v>
      </c>
      <c r="R21" s="208"/>
      <c r="S21" s="82" t="s">
        <v>310</v>
      </c>
      <c r="T21" s="82" t="s">
        <v>83</v>
      </c>
      <c r="U21" s="82" t="s">
        <v>83</v>
      </c>
      <c r="V21" s="82" t="str">
        <f>+IF(ISERR(U21/T21*100),"N/A",ROUND(U21/T21*100,2))</f>
        <v>N/A</v>
      </c>
      <c r="W21" s="83" t="str">
        <f>+IF(ISERR(U21/S21*100),"N/A",ROUND(U21/S21*100,2))</f>
        <v>N/A</v>
      </c>
    </row>
    <row r="22" spans="2:27" ht="56.25" customHeight="1">
      <c r="B22" s="175" t="s">
        <v>1557</v>
      </c>
      <c r="C22" s="207"/>
      <c r="D22" s="207"/>
      <c r="E22" s="207"/>
      <c r="F22" s="207"/>
      <c r="G22" s="207"/>
      <c r="H22" s="207"/>
      <c r="I22" s="207"/>
      <c r="J22" s="207"/>
      <c r="K22" s="207"/>
      <c r="L22" s="207"/>
      <c r="M22" s="208" t="s">
        <v>264</v>
      </c>
      <c r="N22" s="208"/>
      <c r="O22" s="208" t="s">
        <v>48</v>
      </c>
      <c r="P22" s="208"/>
      <c r="Q22" s="208" t="s">
        <v>84</v>
      </c>
      <c r="R22" s="208"/>
      <c r="S22" s="82" t="s">
        <v>50</v>
      </c>
      <c r="T22" s="82" t="s">
        <v>83</v>
      </c>
      <c r="U22" s="82" t="s">
        <v>83</v>
      </c>
      <c r="V22" s="82" t="str">
        <f>+IF(ISERR(U22/T22*100),"N/A",ROUND(U22/T22*100,2))</f>
        <v>N/A</v>
      </c>
      <c r="W22" s="83" t="str">
        <f>+IF(ISERR(U22/S22*100),"N/A",ROUND(U22/S22*100,2))</f>
        <v>N/A</v>
      </c>
    </row>
    <row r="23" spans="2:27" ht="56.25" customHeight="1">
      <c r="B23" s="175" t="s">
        <v>1556</v>
      </c>
      <c r="C23" s="207"/>
      <c r="D23" s="207"/>
      <c r="E23" s="207"/>
      <c r="F23" s="207"/>
      <c r="G23" s="207"/>
      <c r="H23" s="207"/>
      <c r="I23" s="207"/>
      <c r="J23" s="207"/>
      <c r="K23" s="207"/>
      <c r="L23" s="207"/>
      <c r="M23" s="208" t="s">
        <v>264</v>
      </c>
      <c r="N23" s="208"/>
      <c r="O23" s="208" t="s">
        <v>48</v>
      </c>
      <c r="P23" s="208"/>
      <c r="Q23" s="208" t="s">
        <v>66</v>
      </c>
      <c r="R23" s="208"/>
      <c r="S23" s="82" t="s">
        <v>50</v>
      </c>
      <c r="T23" s="82" t="s">
        <v>83</v>
      </c>
      <c r="U23" s="82" t="s">
        <v>83</v>
      </c>
      <c r="V23" s="82" t="str">
        <f>+IF(ISERR(U23/T23*100),"N/A",ROUND(U23/T23*100,2))</f>
        <v>N/A</v>
      </c>
      <c r="W23" s="83" t="str">
        <f>+IF(ISERR(U23/S23*100),"N/A",ROUND(U23/S23*100,2))</f>
        <v>N/A</v>
      </c>
    </row>
    <row r="24" spans="2:27" ht="56.25" customHeight="1">
      <c r="B24" s="175" t="s">
        <v>1557</v>
      </c>
      <c r="C24" s="207"/>
      <c r="D24" s="207"/>
      <c r="E24" s="207"/>
      <c r="F24" s="207"/>
      <c r="G24" s="207"/>
      <c r="H24" s="207"/>
      <c r="I24" s="207"/>
      <c r="J24" s="207"/>
      <c r="K24" s="207"/>
      <c r="L24" s="207"/>
      <c r="M24" s="208" t="s">
        <v>12</v>
      </c>
      <c r="N24" s="208"/>
      <c r="O24" s="208" t="s">
        <v>48</v>
      </c>
      <c r="P24" s="208"/>
      <c r="Q24" s="208" t="s">
        <v>84</v>
      </c>
      <c r="R24" s="208"/>
      <c r="S24" s="82" t="s">
        <v>50</v>
      </c>
      <c r="T24" s="82" t="s">
        <v>83</v>
      </c>
      <c r="U24" s="82" t="s">
        <v>83</v>
      </c>
      <c r="V24" s="82" t="str">
        <f>+IF(ISERR(U24/T24*100),"N/A",ROUND(U24/T24*100,2))</f>
        <v>N/A</v>
      </c>
      <c r="W24" s="83" t="str">
        <f>+IF(ISERR(U24/S24*100),"N/A",ROUND(U24/S24*100,2))</f>
        <v>N/A</v>
      </c>
    </row>
    <row r="25" spans="2:27" ht="56.25" customHeight="1" thickBot="1">
      <c r="B25" s="175" t="s">
        <v>1556</v>
      </c>
      <c r="C25" s="207"/>
      <c r="D25" s="207"/>
      <c r="E25" s="207"/>
      <c r="F25" s="207"/>
      <c r="G25" s="207"/>
      <c r="H25" s="207"/>
      <c r="I25" s="207"/>
      <c r="J25" s="207"/>
      <c r="K25" s="207"/>
      <c r="L25" s="207"/>
      <c r="M25" s="208" t="s">
        <v>12</v>
      </c>
      <c r="N25" s="208"/>
      <c r="O25" s="208" t="s">
        <v>48</v>
      </c>
      <c r="P25" s="208"/>
      <c r="Q25" s="208" t="s">
        <v>66</v>
      </c>
      <c r="R25" s="208"/>
      <c r="S25" s="82" t="s">
        <v>50</v>
      </c>
      <c r="T25" s="82" t="s">
        <v>83</v>
      </c>
      <c r="U25" s="82" t="s">
        <v>83</v>
      </c>
      <c r="V25" s="82" t="str">
        <f>+IF(ISERR(U25/T25*100),"N/A",ROUND(U25/T25*100,2))</f>
        <v>N/A</v>
      </c>
      <c r="W25" s="83" t="str">
        <f>+IF(ISERR(U25/S25*100),"N/A",ROUND(U25/S25*100,2))</f>
        <v>N/A</v>
      </c>
    </row>
    <row r="26" spans="2:27" ht="21.75" customHeight="1" thickTop="1" thickBot="1">
      <c r="B26" s="69" t="s">
        <v>61</v>
      </c>
      <c r="C26" s="58"/>
      <c r="D26" s="58"/>
      <c r="E26" s="58"/>
      <c r="F26" s="58"/>
      <c r="G26" s="58"/>
      <c r="H26" s="59"/>
      <c r="I26" s="59"/>
      <c r="J26" s="59"/>
      <c r="K26" s="59"/>
      <c r="L26" s="59"/>
      <c r="M26" s="59"/>
      <c r="N26" s="59"/>
      <c r="O26" s="59"/>
      <c r="P26" s="59"/>
      <c r="Q26" s="59"/>
      <c r="R26" s="59"/>
      <c r="S26" s="59"/>
      <c r="T26" s="59"/>
      <c r="U26" s="59"/>
      <c r="V26" s="59"/>
      <c r="W26" s="60"/>
      <c r="X26" s="62"/>
    </row>
    <row r="27" spans="2:27" ht="29.25" customHeight="1" thickTop="1" thickBot="1">
      <c r="B27" s="185" t="s">
        <v>2160</v>
      </c>
      <c r="C27" s="186"/>
      <c r="D27" s="186"/>
      <c r="E27" s="186"/>
      <c r="F27" s="186"/>
      <c r="G27" s="186"/>
      <c r="H27" s="186"/>
      <c r="I27" s="186"/>
      <c r="J27" s="186"/>
      <c r="K27" s="186"/>
      <c r="L27" s="186"/>
      <c r="M27" s="186"/>
      <c r="N27" s="186"/>
      <c r="O27" s="186"/>
      <c r="P27" s="186"/>
      <c r="Q27" s="187"/>
      <c r="R27" s="84" t="s">
        <v>41</v>
      </c>
      <c r="S27" s="162" t="s">
        <v>42</v>
      </c>
      <c r="T27" s="162"/>
      <c r="U27" s="85" t="s">
        <v>62</v>
      </c>
      <c r="V27" s="161" t="s">
        <v>63</v>
      </c>
      <c r="W27" s="163"/>
    </row>
    <row r="28" spans="2:27" ht="30.75" customHeight="1" thickBot="1">
      <c r="B28" s="188"/>
      <c r="C28" s="189"/>
      <c r="D28" s="189"/>
      <c r="E28" s="189"/>
      <c r="F28" s="189"/>
      <c r="G28" s="189"/>
      <c r="H28" s="189"/>
      <c r="I28" s="189"/>
      <c r="J28" s="189"/>
      <c r="K28" s="189"/>
      <c r="L28" s="189"/>
      <c r="M28" s="189"/>
      <c r="N28" s="189"/>
      <c r="O28" s="189"/>
      <c r="P28" s="189"/>
      <c r="Q28" s="190"/>
      <c r="R28" s="86" t="s">
        <v>64</v>
      </c>
      <c r="S28" s="86" t="s">
        <v>64</v>
      </c>
      <c r="T28" s="86" t="s">
        <v>48</v>
      </c>
      <c r="U28" s="86" t="s">
        <v>64</v>
      </c>
      <c r="V28" s="86" t="s">
        <v>65</v>
      </c>
      <c r="W28" s="87" t="s">
        <v>66</v>
      </c>
      <c r="Y28" s="62"/>
    </row>
    <row r="29" spans="2:27" ht="23.25" customHeight="1" thickBot="1">
      <c r="B29" s="191" t="s">
        <v>67</v>
      </c>
      <c r="C29" s="192"/>
      <c r="D29" s="192"/>
      <c r="E29" s="88" t="s">
        <v>250</v>
      </c>
      <c r="F29" s="88"/>
      <c r="G29" s="88"/>
      <c r="H29" s="89"/>
      <c r="I29" s="89"/>
      <c r="J29" s="89"/>
      <c r="K29" s="89"/>
      <c r="L29" s="89"/>
      <c r="M29" s="89"/>
      <c r="N29" s="89"/>
      <c r="O29" s="89"/>
      <c r="P29" s="90"/>
      <c r="Q29" s="90"/>
      <c r="R29" s="91" t="s">
        <v>1380</v>
      </c>
      <c r="S29" s="91" t="s">
        <v>10</v>
      </c>
      <c r="T29" s="90"/>
      <c r="U29" s="91" t="s">
        <v>1554</v>
      </c>
      <c r="V29" s="90"/>
      <c r="W29" s="92">
        <f>+IF(ISERR(U29/R29*100),"N/A",ROUND(U29/R29*100,2))</f>
        <v>31.19</v>
      </c>
    </row>
    <row r="30" spans="2:27" ht="26.25" customHeight="1">
      <c r="B30" s="193" t="s">
        <v>70</v>
      </c>
      <c r="C30" s="194"/>
      <c r="D30" s="194"/>
      <c r="E30" s="93" t="s">
        <v>250</v>
      </c>
      <c r="F30" s="93"/>
      <c r="G30" s="93"/>
      <c r="H30" s="94"/>
      <c r="I30" s="94"/>
      <c r="J30" s="94"/>
      <c r="K30" s="94"/>
      <c r="L30" s="94"/>
      <c r="M30" s="94"/>
      <c r="N30" s="94"/>
      <c r="O30" s="94"/>
      <c r="P30" s="95"/>
      <c r="Q30" s="95"/>
      <c r="R30" s="96" t="s">
        <v>1380</v>
      </c>
      <c r="S30" s="96" t="s">
        <v>1555</v>
      </c>
      <c r="T30" s="96">
        <f>+IF(ISERR(S30/R30*100),"N/A",ROUND(S30/R30*100,2))</f>
        <v>37.35</v>
      </c>
      <c r="U30" s="96" t="s">
        <v>1554</v>
      </c>
      <c r="V30" s="96">
        <f>+IF(ISERR(U30/S30*100),"N/A",ROUND(U30/S30*100,2))</f>
        <v>83.51</v>
      </c>
      <c r="W30" s="97">
        <f>+IF(ISERR(U30/R30*100),"N/A",ROUND(U30/R30*100,2))</f>
        <v>31.19</v>
      </c>
    </row>
    <row r="31" spans="2:27" ht="23.25" customHeight="1" thickBot="1">
      <c r="B31" s="191" t="s">
        <v>67</v>
      </c>
      <c r="C31" s="192"/>
      <c r="D31" s="192"/>
      <c r="E31" s="88" t="s">
        <v>68</v>
      </c>
      <c r="F31" s="88"/>
      <c r="G31" s="88"/>
      <c r="H31" s="89"/>
      <c r="I31" s="89"/>
      <c r="J31" s="89"/>
      <c r="K31" s="89"/>
      <c r="L31" s="89"/>
      <c r="M31" s="89"/>
      <c r="N31" s="89"/>
      <c r="O31" s="89"/>
      <c r="P31" s="90"/>
      <c r="Q31" s="90"/>
      <c r="R31" s="91" t="s">
        <v>625</v>
      </c>
      <c r="S31" s="91" t="s">
        <v>10</v>
      </c>
      <c r="T31" s="90"/>
      <c r="U31" s="91" t="s">
        <v>58</v>
      </c>
      <c r="V31" s="90"/>
      <c r="W31" s="92">
        <f>+IF(ISERR(U31/R31*100),"N/A",ROUND(U31/R31*100,2))</f>
        <v>0</v>
      </c>
    </row>
    <row r="32" spans="2:27" ht="26.25" customHeight="1" thickBot="1">
      <c r="B32" s="193" t="s">
        <v>70</v>
      </c>
      <c r="C32" s="194"/>
      <c r="D32" s="194"/>
      <c r="E32" s="93" t="s">
        <v>68</v>
      </c>
      <c r="F32" s="93"/>
      <c r="G32" s="93"/>
      <c r="H32" s="94"/>
      <c r="I32" s="94"/>
      <c r="J32" s="94"/>
      <c r="K32" s="94"/>
      <c r="L32" s="94"/>
      <c r="M32" s="94"/>
      <c r="N32" s="94"/>
      <c r="O32" s="94"/>
      <c r="P32" s="95"/>
      <c r="Q32" s="95"/>
      <c r="R32" s="96" t="s">
        <v>625</v>
      </c>
      <c r="S32" s="96" t="s">
        <v>58</v>
      </c>
      <c r="T32" s="96">
        <f>+IF(ISERR(S32/R32*100),"N/A",ROUND(S32/R32*100,2))</f>
        <v>0</v>
      </c>
      <c r="U32" s="96" t="s">
        <v>58</v>
      </c>
      <c r="V32" s="96" t="str">
        <f>+IF(ISERR(U32/S32*100),"N/A",ROUND(U32/S32*100,2))</f>
        <v>N/A</v>
      </c>
      <c r="W32" s="97">
        <f>+IF(ISERR(U32/R32*100),"N/A",ROUND(U32/R32*100,2))</f>
        <v>0</v>
      </c>
    </row>
    <row r="33" spans="2:23" ht="22.5" customHeight="1" thickTop="1" thickBot="1">
      <c r="B33" s="69" t="s">
        <v>72</v>
      </c>
      <c r="C33" s="58"/>
      <c r="D33" s="58"/>
      <c r="E33" s="58"/>
      <c r="F33" s="58"/>
      <c r="G33" s="58"/>
      <c r="H33" s="59"/>
      <c r="I33" s="59"/>
      <c r="J33" s="59"/>
      <c r="K33" s="59"/>
      <c r="L33" s="59"/>
      <c r="M33" s="59"/>
      <c r="N33" s="59"/>
      <c r="O33" s="59"/>
      <c r="P33" s="59"/>
      <c r="Q33" s="59"/>
      <c r="R33" s="59"/>
      <c r="S33" s="59"/>
      <c r="T33" s="59"/>
      <c r="U33" s="59"/>
      <c r="V33" s="59"/>
      <c r="W33" s="60"/>
    </row>
    <row r="34" spans="2:23" ht="37.5" customHeight="1" thickTop="1">
      <c r="B34" s="198" t="s">
        <v>2367</v>
      </c>
      <c r="C34" s="199"/>
      <c r="D34" s="199"/>
      <c r="E34" s="199"/>
      <c r="F34" s="199"/>
      <c r="G34" s="199"/>
      <c r="H34" s="199"/>
      <c r="I34" s="199"/>
      <c r="J34" s="199"/>
      <c r="K34" s="199"/>
      <c r="L34" s="199"/>
      <c r="M34" s="199"/>
      <c r="N34" s="199"/>
      <c r="O34" s="199"/>
      <c r="P34" s="199"/>
      <c r="Q34" s="199"/>
      <c r="R34" s="199"/>
      <c r="S34" s="199"/>
      <c r="T34" s="199"/>
      <c r="U34" s="199"/>
      <c r="V34" s="199"/>
      <c r="W34" s="200"/>
    </row>
    <row r="35" spans="2:23" ht="294.75"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row r="36" spans="2:23" ht="37.5" customHeight="1" thickTop="1">
      <c r="B36" s="198" t="s">
        <v>2368</v>
      </c>
      <c r="C36" s="199"/>
      <c r="D36" s="199"/>
      <c r="E36" s="199"/>
      <c r="F36" s="199"/>
      <c r="G36" s="199"/>
      <c r="H36" s="199"/>
      <c r="I36" s="199"/>
      <c r="J36" s="199"/>
      <c r="K36" s="199"/>
      <c r="L36" s="199"/>
      <c r="M36" s="199"/>
      <c r="N36" s="199"/>
      <c r="O36" s="199"/>
      <c r="P36" s="199"/>
      <c r="Q36" s="199"/>
      <c r="R36" s="199"/>
      <c r="S36" s="199"/>
      <c r="T36" s="199"/>
      <c r="U36" s="199"/>
      <c r="V36" s="199"/>
      <c r="W36" s="200"/>
    </row>
    <row r="37" spans="2:23" ht="177" customHeight="1" thickBot="1">
      <c r="B37" s="201"/>
      <c r="C37" s="202"/>
      <c r="D37" s="202"/>
      <c r="E37" s="202"/>
      <c r="F37" s="202"/>
      <c r="G37" s="202"/>
      <c r="H37" s="202"/>
      <c r="I37" s="202"/>
      <c r="J37" s="202"/>
      <c r="K37" s="202"/>
      <c r="L37" s="202"/>
      <c r="M37" s="202"/>
      <c r="N37" s="202"/>
      <c r="O37" s="202"/>
      <c r="P37" s="202"/>
      <c r="Q37" s="202"/>
      <c r="R37" s="202"/>
      <c r="S37" s="202"/>
      <c r="T37" s="202"/>
      <c r="U37" s="202"/>
      <c r="V37" s="202"/>
      <c r="W37" s="203"/>
    </row>
    <row r="38" spans="2:23" ht="37.5" customHeight="1" thickTop="1">
      <c r="B38" s="198" t="s">
        <v>2369</v>
      </c>
      <c r="C38" s="199"/>
      <c r="D38" s="199"/>
      <c r="E38" s="199"/>
      <c r="F38" s="199"/>
      <c r="G38" s="199"/>
      <c r="H38" s="199"/>
      <c r="I38" s="199"/>
      <c r="J38" s="199"/>
      <c r="K38" s="199"/>
      <c r="L38" s="199"/>
      <c r="M38" s="199"/>
      <c r="N38" s="199"/>
      <c r="O38" s="199"/>
      <c r="P38" s="199"/>
      <c r="Q38" s="199"/>
      <c r="R38" s="199"/>
      <c r="S38" s="199"/>
      <c r="T38" s="199"/>
      <c r="U38" s="199"/>
      <c r="V38" s="199"/>
      <c r="W38" s="200"/>
    </row>
    <row r="39" spans="2:23" ht="146.25" customHeight="1" thickBot="1">
      <c r="B39" s="204"/>
      <c r="C39" s="205"/>
      <c r="D39" s="205"/>
      <c r="E39" s="205"/>
      <c r="F39" s="205"/>
      <c r="G39" s="205"/>
      <c r="H39" s="205"/>
      <c r="I39" s="205"/>
      <c r="J39" s="205"/>
      <c r="K39" s="205"/>
      <c r="L39" s="205"/>
      <c r="M39" s="205"/>
      <c r="N39" s="205"/>
      <c r="O39" s="205"/>
      <c r="P39" s="205"/>
      <c r="Q39" s="205"/>
      <c r="R39" s="205"/>
      <c r="S39" s="205"/>
      <c r="T39" s="205"/>
      <c r="U39" s="205"/>
      <c r="V39" s="205"/>
      <c r="W39" s="206"/>
    </row>
  </sheetData>
  <mergeCells count="6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2:D32"/>
    <mergeCell ref="B34:W35"/>
    <mergeCell ref="B36:W37"/>
    <mergeCell ref="B38:W39"/>
    <mergeCell ref="B27:Q28"/>
    <mergeCell ref="S27:T27"/>
    <mergeCell ref="V27:W27"/>
    <mergeCell ref="B29:D29"/>
    <mergeCell ref="B30:D30"/>
    <mergeCell ref="B31:D31"/>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2" min="1" max="22"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indexed="53"/>
    <pageSetUpPr fitToPage="1"/>
  </sheetPr>
  <dimension ref="A1:AA34"/>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1553</v>
      </c>
      <c r="D4" s="213" t="s">
        <v>1552</v>
      </c>
      <c r="E4" s="213"/>
      <c r="F4" s="213"/>
      <c r="G4" s="213"/>
      <c r="H4" s="214"/>
      <c r="J4" s="215" t="s">
        <v>6</v>
      </c>
      <c r="K4" s="213"/>
      <c r="L4" s="71" t="s">
        <v>1578</v>
      </c>
      <c r="M4" s="216" t="s">
        <v>1577</v>
      </c>
      <c r="N4" s="216"/>
      <c r="O4" s="216"/>
      <c r="P4" s="216"/>
      <c r="Q4" s="217"/>
      <c r="R4" s="72"/>
      <c r="S4" s="218" t="s">
        <v>2256</v>
      </c>
      <c r="T4" s="219"/>
      <c r="U4" s="219"/>
      <c r="V4" s="210" t="s">
        <v>1570</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267</v>
      </c>
      <c r="D6" s="209" t="s">
        <v>1576</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1575</v>
      </c>
      <c r="K8" s="77" t="s">
        <v>1574</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1573</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1544</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1572</v>
      </c>
      <c r="C21" s="207"/>
      <c r="D21" s="207"/>
      <c r="E21" s="207"/>
      <c r="F21" s="207"/>
      <c r="G21" s="207"/>
      <c r="H21" s="207"/>
      <c r="I21" s="207"/>
      <c r="J21" s="207"/>
      <c r="K21" s="207"/>
      <c r="L21" s="207"/>
      <c r="M21" s="208" t="s">
        <v>267</v>
      </c>
      <c r="N21" s="208"/>
      <c r="O21" s="208" t="s">
        <v>48</v>
      </c>
      <c r="P21" s="208"/>
      <c r="Q21" s="208" t="s">
        <v>66</v>
      </c>
      <c r="R21" s="208"/>
      <c r="S21" s="82" t="s">
        <v>50</v>
      </c>
      <c r="T21" s="82" t="s">
        <v>83</v>
      </c>
      <c r="U21" s="82" t="s">
        <v>83</v>
      </c>
      <c r="V21" s="82" t="str">
        <f>+IF(ISERR(U21/T21*100),"N/A",ROUND(U21/T21*100,2))</f>
        <v>N/A</v>
      </c>
      <c r="W21" s="83" t="str">
        <f>+IF(ISERR(U21/S21*100),"N/A",ROUND(U21/S21*100,2))</f>
        <v>N/A</v>
      </c>
    </row>
    <row r="22" spans="2:27" ht="56.25" customHeight="1" thickBot="1">
      <c r="B22" s="175" t="s">
        <v>1571</v>
      </c>
      <c r="C22" s="207"/>
      <c r="D22" s="207"/>
      <c r="E22" s="207"/>
      <c r="F22" s="207"/>
      <c r="G22" s="207"/>
      <c r="H22" s="207"/>
      <c r="I22" s="207"/>
      <c r="J22" s="207"/>
      <c r="K22" s="207"/>
      <c r="L22" s="207"/>
      <c r="M22" s="208" t="s">
        <v>267</v>
      </c>
      <c r="N22" s="208"/>
      <c r="O22" s="208" t="s">
        <v>48</v>
      </c>
      <c r="P22" s="208"/>
      <c r="Q22" s="208" t="s">
        <v>66</v>
      </c>
      <c r="R22" s="208"/>
      <c r="S22" s="82" t="s">
        <v>50</v>
      </c>
      <c r="T22" s="82" t="s">
        <v>83</v>
      </c>
      <c r="U22" s="82" t="s">
        <v>83</v>
      </c>
      <c r="V22" s="82" t="str">
        <f>+IF(ISERR(U22/T22*100),"N/A",ROUND(U22/T22*100,2))</f>
        <v>N/A</v>
      </c>
      <c r="W22" s="83" t="str">
        <f>+IF(ISERR(U22/S22*100),"N/A",ROUND(U22/S22*100,2))</f>
        <v>N/A</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253</v>
      </c>
      <c r="F26" s="88"/>
      <c r="G26" s="88"/>
      <c r="H26" s="89"/>
      <c r="I26" s="89"/>
      <c r="J26" s="89"/>
      <c r="K26" s="89"/>
      <c r="L26" s="89"/>
      <c r="M26" s="89"/>
      <c r="N26" s="89"/>
      <c r="O26" s="89"/>
      <c r="P26" s="90"/>
      <c r="Q26" s="90"/>
      <c r="R26" s="91" t="s">
        <v>1570</v>
      </c>
      <c r="S26" s="91" t="s">
        <v>10</v>
      </c>
      <c r="T26" s="90"/>
      <c r="U26" s="91" t="s">
        <v>569</v>
      </c>
      <c r="V26" s="90"/>
      <c r="W26" s="92">
        <f>+IF(ISERR(U26/R26*100),"N/A",ROUND(U26/R26*100,2))</f>
        <v>2.0499999999999998</v>
      </c>
    </row>
    <row r="27" spans="2:27" ht="26.25" customHeight="1" thickBot="1">
      <c r="B27" s="193" t="s">
        <v>70</v>
      </c>
      <c r="C27" s="194"/>
      <c r="D27" s="194"/>
      <c r="E27" s="93" t="s">
        <v>253</v>
      </c>
      <c r="F27" s="93"/>
      <c r="G27" s="93"/>
      <c r="H27" s="94"/>
      <c r="I27" s="94"/>
      <c r="J27" s="94"/>
      <c r="K27" s="94"/>
      <c r="L27" s="94"/>
      <c r="M27" s="94"/>
      <c r="N27" s="94"/>
      <c r="O27" s="94"/>
      <c r="P27" s="95"/>
      <c r="Q27" s="95"/>
      <c r="R27" s="96" t="s">
        <v>1570</v>
      </c>
      <c r="S27" s="96" t="s">
        <v>1569</v>
      </c>
      <c r="T27" s="96">
        <f>+IF(ISERR(S27/R27*100),"N/A",ROUND(S27/R27*100,2))</f>
        <v>98.97</v>
      </c>
      <c r="U27" s="96" t="s">
        <v>569</v>
      </c>
      <c r="V27" s="96">
        <f>+IF(ISERR(U27/S27*100),"N/A",ROUND(U27/S27*100,2))</f>
        <v>2.0699999999999998</v>
      </c>
      <c r="W27" s="97">
        <f>+IF(ISERR(U27/R27*100),"N/A",ROUND(U27/R27*100,2))</f>
        <v>2.0499999999999998</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198" t="s">
        <v>2364</v>
      </c>
      <c r="C29" s="199"/>
      <c r="D29" s="199"/>
      <c r="E29" s="199"/>
      <c r="F29" s="199"/>
      <c r="G29" s="199"/>
      <c r="H29" s="199"/>
      <c r="I29" s="199"/>
      <c r="J29" s="199"/>
      <c r="K29" s="199"/>
      <c r="L29" s="199"/>
      <c r="M29" s="199"/>
      <c r="N29" s="199"/>
      <c r="O29" s="199"/>
      <c r="P29" s="199"/>
      <c r="Q29" s="199"/>
      <c r="R29" s="199"/>
      <c r="S29" s="199"/>
      <c r="T29" s="199"/>
      <c r="U29" s="199"/>
      <c r="V29" s="199"/>
      <c r="W29" s="200"/>
    </row>
    <row r="30" spans="2:27" ht="71.25" customHeight="1" thickBot="1">
      <c r="B30" s="201"/>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Top="1">
      <c r="B31" s="198" t="s">
        <v>2365</v>
      </c>
      <c r="C31" s="199"/>
      <c r="D31" s="199"/>
      <c r="E31" s="199"/>
      <c r="F31" s="199"/>
      <c r="G31" s="199"/>
      <c r="H31" s="199"/>
      <c r="I31" s="199"/>
      <c r="J31" s="199"/>
      <c r="K31" s="199"/>
      <c r="L31" s="199"/>
      <c r="M31" s="199"/>
      <c r="N31" s="199"/>
      <c r="O31" s="199"/>
      <c r="P31" s="199"/>
      <c r="Q31" s="199"/>
      <c r="R31" s="199"/>
      <c r="S31" s="199"/>
      <c r="T31" s="199"/>
      <c r="U31" s="199"/>
      <c r="V31" s="199"/>
      <c r="W31" s="200"/>
    </row>
    <row r="32" spans="2:27" ht="42.7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2366</v>
      </c>
      <c r="C33" s="199"/>
      <c r="D33" s="199"/>
      <c r="E33" s="199"/>
      <c r="F33" s="199"/>
      <c r="G33" s="199"/>
      <c r="H33" s="199"/>
      <c r="I33" s="199"/>
      <c r="J33" s="199"/>
      <c r="K33" s="199"/>
      <c r="L33" s="199"/>
      <c r="M33" s="199"/>
      <c r="N33" s="199"/>
      <c r="O33" s="199"/>
      <c r="P33" s="199"/>
      <c r="Q33" s="199"/>
      <c r="R33" s="199"/>
      <c r="S33" s="199"/>
      <c r="T33" s="199"/>
      <c r="U33" s="199"/>
      <c r="V33" s="199"/>
      <c r="W33" s="200"/>
    </row>
    <row r="34" spans="2:23" ht="64.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indexed="53"/>
    <pageSetUpPr fitToPage="1"/>
  </sheetPr>
  <dimension ref="A1:AA40"/>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1553</v>
      </c>
      <c r="D4" s="213" t="s">
        <v>1552</v>
      </c>
      <c r="E4" s="213"/>
      <c r="F4" s="213"/>
      <c r="G4" s="213"/>
      <c r="H4" s="214"/>
      <c r="J4" s="215" t="s">
        <v>6</v>
      </c>
      <c r="K4" s="213"/>
      <c r="L4" s="71" t="s">
        <v>1603</v>
      </c>
      <c r="M4" s="216" t="s">
        <v>1602</v>
      </c>
      <c r="N4" s="216"/>
      <c r="O4" s="216"/>
      <c r="P4" s="216"/>
      <c r="Q4" s="217"/>
      <c r="R4" s="72"/>
      <c r="S4" s="218" t="s">
        <v>2256</v>
      </c>
      <c r="T4" s="219"/>
      <c r="U4" s="219"/>
      <c r="V4" s="210" t="s">
        <v>1601</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1589</v>
      </c>
      <c r="D6" s="209" t="s">
        <v>1600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1586</v>
      </c>
      <c r="D7" s="212" t="s">
        <v>1599</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1598</v>
      </c>
      <c r="K8" s="77" t="s">
        <v>1597</v>
      </c>
      <c r="L8" s="77" t="s">
        <v>1596</v>
      </c>
      <c r="M8" s="77" t="s">
        <v>1595</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213" customHeight="1" thickTop="1" thickBot="1">
      <c r="B10" s="78" t="s">
        <v>21</v>
      </c>
      <c r="C10" s="210" t="s">
        <v>1594</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1544</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1593</v>
      </c>
      <c r="C21" s="207"/>
      <c r="D21" s="207"/>
      <c r="E21" s="207"/>
      <c r="F21" s="207"/>
      <c r="G21" s="207"/>
      <c r="H21" s="207"/>
      <c r="I21" s="207"/>
      <c r="J21" s="207"/>
      <c r="K21" s="207"/>
      <c r="L21" s="207"/>
      <c r="M21" s="208" t="s">
        <v>1589</v>
      </c>
      <c r="N21" s="208"/>
      <c r="O21" s="208" t="s">
        <v>48</v>
      </c>
      <c r="P21" s="208"/>
      <c r="Q21" s="208" t="s">
        <v>66</v>
      </c>
      <c r="R21" s="208"/>
      <c r="S21" s="82" t="s">
        <v>50</v>
      </c>
      <c r="T21" s="82" t="s">
        <v>83</v>
      </c>
      <c r="U21" s="82" t="s">
        <v>83</v>
      </c>
      <c r="V21" s="82" t="str">
        <f t="shared" ref="V21:V26" si="0">+IF(ISERR(U21/T21*100),"N/A",ROUND(U21/T21*100,2))</f>
        <v>N/A</v>
      </c>
      <c r="W21" s="83" t="str">
        <f t="shared" ref="W21:W26" si="1">+IF(ISERR(U21/S21*100),"N/A",ROUND(U21/S21*100,2))</f>
        <v>N/A</v>
      </c>
    </row>
    <row r="22" spans="2:27" ht="56.25" customHeight="1">
      <c r="B22" s="175" t="s">
        <v>1592</v>
      </c>
      <c r="C22" s="207"/>
      <c r="D22" s="207"/>
      <c r="E22" s="207"/>
      <c r="F22" s="207"/>
      <c r="G22" s="207"/>
      <c r="H22" s="207"/>
      <c r="I22" s="207"/>
      <c r="J22" s="207"/>
      <c r="K22" s="207"/>
      <c r="L22" s="207"/>
      <c r="M22" s="208" t="s">
        <v>1589</v>
      </c>
      <c r="N22" s="208"/>
      <c r="O22" s="208" t="s">
        <v>48</v>
      </c>
      <c r="P22" s="208"/>
      <c r="Q22" s="208" t="s">
        <v>66</v>
      </c>
      <c r="R22" s="208"/>
      <c r="S22" s="82" t="s">
        <v>50</v>
      </c>
      <c r="T22" s="82" t="s">
        <v>83</v>
      </c>
      <c r="U22" s="82" t="s">
        <v>83</v>
      </c>
      <c r="V22" s="82" t="str">
        <f t="shared" si="0"/>
        <v>N/A</v>
      </c>
      <c r="W22" s="83" t="str">
        <f t="shared" si="1"/>
        <v>N/A</v>
      </c>
    </row>
    <row r="23" spans="2:27" ht="56.25" customHeight="1">
      <c r="B23" s="175" t="s">
        <v>1591</v>
      </c>
      <c r="C23" s="207"/>
      <c r="D23" s="207"/>
      <c r="E23" s="207"/>
      <c r="F23" s="207"/>
      <c r="G23" s="207"/>
      <c r="H23" s="207"/>
      <c r="I23" s="207"/>
      <c r="J23" s="207"/>
      <c r="K23" s="207"/>
      <c r="L23" s="207"/>
      <c r="M23" s="208" t="s">
        <v>1589</v>
      </c>
      <c r="N23" s="208"/>
      <c r="O23" s="208" t="s">
        <v>48</v>
      </c>
      <c r="P23" s="208"/>
      <c r="Q23" s="208" t="s">
        <v>66</v>
      </c>
      <c r="R23" s="208"/>
      <c r="S23" s="82" t="s">
        <v>50</v>
      </c>
      <c r="T23" s="82" t="s">
        <v>83</v>
      </c>
      <c r="U23" s="82" t="s">
        <v>83</v>
      </c>
      <c r="V23" s="82" t="str">
        <f t="shared" si="0"/>
        <v>N/A</v>
      </c>
      <c r="W23" s="83" t="str">
        <f t="shared" si="1"/>
        <v>N/A</v>
      </c>
    </row>
    <row r="24" spans="2:27" ht="56.25" customHeight="1">
      <c r="B24" s="175" t="s">
        <v>1590</v>
      </c>
      <c r="C24" s="207"/>
      <c r="D24" s="207"/>
      <c r="E24" s="207"/>
      <c r="F24" s="207"/>
      <c r="G24" s="207"/>
      <c r="H24" s="207"/>
      <c r="I24" s="207"/>
      <c r="J24" s="207"/>
      <c r="K24" s="207"/>
      <c r="L24" s="207"/>
      <c r="M24" s="208" t="s">
        <v>1589</v>
      </c>
      <c r="N24" s="208"/>
      <c r="O24" s="208" t="s">
        <v>48</v>
      </c>
      <c r="P24" s="208"/>
      <c r="Q24" s="208" t="s">
        <v>49</v>
      </c>
      <c r="R24" s="208"/>
      <c r="S24" s="82" t="s">
        <v>50</v>
      </c>
      <c r="T24" s="82" t="s">
        <v>50</v>
      </c>
      <c r="U24" s="82" t="s">
        <v>58</v>
      </c>
      <c r="V24" s="82">
        <f t="shared" si="0"/>
        <v>0</v>
      </c>
      <c r="W24" s="83">
        <f t="shared" si="1"/>
        <v>0</v>
      </c>
    </row>
    <row r="25" spans="2:27" ht="56.25" customHeight="1">
      <c r="B25" s="175" t="s">
        <v>1588</v>
      </c>
      <c r="C25" s="207"/>
      <c r="D25" s="207"/>
      <c r="E25" s="207"/>
      <c r="F25" s="207"/>
      <c r="G25" s="207"/>
      <c r="H25" s="207"/>
      <c r="I25" s="207"/>
      <c r="J25" s="207"/>
      <c r="K25" s="207"/>
      <c r="L25" s="207"/>
      <c r="M25" s="208" t="s">
        <v>1586</v>
      </c>
      <c r="N25" s="208"/>
      <c r="O25" s="208" t="s">
        <v>48</v>
      </c>
      <c r="P25" s="208"/>
      <c r="Q25" s="208" t="s">
        <v>66</v>
      </c>
      <c r="R25" s="208"/>
      <c r="S25" s="82" t="s">
        <v>340</v>
      </c>
      <c r="T25" s="82" t="s">
        <v>83</v>
      </c>
      <c r="U25" s="82" t="s">
        <v>83</v>
      </c>
      <c r="V25" s="82" t="str">
        <f t="shared" si="0"/>
        <v>N/A</v>
      </c>
      <c r="W25" s="83" t="str">
        <f t="shared" si="1"/>
        <v>N/A</v>
      </c>
    </row>
    <row r="26" spans="2:27" ht="56.25" customHeight="1" thickBot="1">
      <c r="B26" s="175" t="s">
        <v>1587</v>
      </c>
      <c r="C26" s="207"/>
      <c r="D26" s="207"/>
      <c r="E26" s="207"/>
      <c r="F26" s="207"/>
      <c r="G26" s="207"/>
      <c r="H26" s="207"/>
      <c r="I26" s="207"/>
      <c r="J26" s="207"/>
      <c r="K26" s="207"/>
      <c r="L26" s="207"/>
      <c r="M26" s="208" t="s">
        <v>1586</v>
      </c>
      <c r="N26" s="208"/>
      <c r="O26" s="208" t="s">
        <v>48</v>
      </c>
      <c r="P26" s="208"/>
      <c r="Q26" s="208" t="s">
        <v>66</v>
      </c>
      <c r="R26" s="208"/>
      <c r="S26" s="82" t="s">
        <v>1052</v>
      </c>
      <c r="T26" s="82" t="s">
        <v>83</v>
      </c>
      <c r="U26" s="82" t="s">
        <v>83</v>
      </c>
      <c r="V26" s="82" t="str">
        <f t="shared" si="0"/>
        <v>N/A</v>
      </c>
      <c r="W26" s="83" t="str">
        <f t="shared" si="1"/>
        <v>N/A</v>
      </c>
    </row>
    <row r="27" spans="2:27" ht="21.75" customHeight="1" thickTop="1" thickBot="1">
      <c r="B27" s="69" t="s">
        <v>61</v>
      </c>
      <c r="C27" s="58"/>
      <c r="D27" s="58"/>
      <c r="E27" s="58"/>
      <c r="F27" s="58"/>
      <c r="G27" s="58"/>
      <c r="H27" s="59"/>
      <c r="I27" s="59"/>
      <c r="J27" s="59"/>
      <c r="K27" s="59"/>
      <c r="L27" s="59"/>
      <c r="M27" s="59"/>
      <c r="N27" s="59"/>
      <c r="O27" s="59"/>
      <c r="P27" s="59"/>
      <c r="Q27" s="59"/>
      <c r="R27" s="59"/>
      <c r="S27" s="59"/>
      <c r="T27" s="59"/>
      <c r="U27" s="59"/>
      <c r="V27" s="59"/>
      <c r="W27" s="60"/>
      <c r="X27" s="62"/>
    </row>
    <row r="28" spans="2:27" ht="29.25" customHeight="1" thickTop="1" thickBot="1">
      <c r="B28" s="185" t="s">
        <v>2160</v>
      </c>
      <c r="C28" s="186"/>
      <c r="D28" s="186"/>
      <c r="E28" s="186"/>
      <c r="F28" s="186"/>
      <c r="G28" s="186"/>
      <c r="H28" s="186"/>
      <c r="I28" s="186"/>
      <c r="J28" s="186"/>
      <c r="K28" s="186"/>
      <c r="L28" s="186"/>
      <c r="M28" s="186"/>
      <c r="N28" s="186"/>
      <c r="O28" s="186"/>
      <c r="P28" s="186"/>
      <c r="Q28" s="187"/>
      <c r="R28" s="84" t="s">
        <v>41</v>
      </c>
      <c r="S28" s="162" t="s">
        <v>42</v>
      </c>
      <c r="T28" s="162"/>
      <c r="U28" s="85" t="s">
        <v>62</v>
      </c>
      <c r="V28" s="161" t="s">
        <v>63</v>
      </c>
      <c r="W28" s="163"/>
    </row>
    <row r="29" spans="2:27" ht="30.75" customHeight="1" thickBot="1">
      <c r="B29" s="188"/>
      <c r="C29" s="189"/>
      <c r="D29" s="189"/>
      <c r="E29" s="189"/>
      <c r="F29" s="189"/>
      <c r="G29" s="189"/>
      <c r="H29" s="189"/>
      <c r="I29" s="189"/>
      <c r="J29" s="189"/>
      <c r="K29" s="189"/>
      <c r="L29" s="189"/>
      <c r="M29" s="189"/>
      <c r="N29" s="189"/>
      <c r="O29" s="189"/>
      <c r="P29" s="189"/>
      <c r="Q29" s="190"/>
      <c r="R29" s="86" t="s">
        <v>64</v>
      </c>
      <c r="S29" s="86" t="s">
        <v>64</v>
      </c>
      <c r="T29" s="86" t="s">
        <v>48</v>
      </c>
      <c r="U29" s="86" t="s">
        <v>64</v>
      </c>
      <c r="V29" s="86" t="s">
        <v>65</v>
      </c>
      <c r="W29" s="87" t="s">
        <v>66</v>
      </c>
      <c r="Y29" s="62"/>
    </row>
    <row r="30" spans="2:27" ht="23.25" customHeight="1" thickBot="1">
      <c r="B30" s="191" t="s">
        <v>67</v>
      </c>
      <c r="C30" s="192"/>
      <c r="D30" s="192"/>
      <c r="E30" s="88" t="s">
        <v>1585</v>
      </c>
      <c r="F30" s="88"/>
      <c r="G30" s="88"/>
      <c r="H30" s="89"/>
      <c r="I30" s="89"/>
      <c r="J30" s="89"/>
      <c r="K30" s="89"/>
      <c r="L30" s="89"/>
      <c r="M30" s="89"/>
      <c r="N30" s="89"/>
      <c r="O30" s="89"/>
      <c r="P30" s="90"/>
      <c r="Q30" s="90"/>
      <c r="R30" s="91" t="s">
        <v>1584</v>
      </c>
      <c r="S30" s="91" t="s">
        <v>10</v>
      </c>
      <c r="T30" s="90"/>
      <c r="U30" s="91" t="s">
        <v>1582</v>
      </c>
      <c r="V30" s="90"/>
      <c r="W30" s="92">
        <f>+IF(ISERR(U30/R30*100),"N/A",ROUND(U30/R30*100,2))</f>
        <v>22.08</v>
      </c>
    </row>
    <row r="31" spans="2:27" ht="26.25" customHeight="1">
      <c r="B31" s="193" t="s">
        <v>70</v>
      </c>
      <c r="C31" s="194"/>
      <c r="D31" s="194"/>
      <c r="E31" s="93" t="s">
        <v>1585</v>
      </c>
      <c r="F31" s="93"/>
      <c r="G31" s="93"/>
      <c r="H31" s="94"/>
      <c r="I31" s="94"/>
      <c r="J31" s="94"/>
      <c r="K31" s="94"/>
      <c r="L31" s="94"/>
      <c r="M31" s="94"/>
      <c r="N31" s="94"/>
      <c r="O31" s="94"/>
      <c r="P31" s="95"/>
      <c r="Q31" s="95"/>
      <c r="R31" s="96" t="s">
        <v>1584</v>
      </c>
      <c r="S31" s="96" t="s">
        <v>1583</v>
      </c>
      <c r="T31" s="96">
        <f>+IF(ISERR(S31/R31*100),"N/A",ROUND(S31/R31*100,2))</f>
        <v>79.84</v>
      </c>
      <c r="U31" s="96" t="s">
        <v>1582</v>
      </c>
      <c r="V31" s="96">
        <f>+IF(ISERR(U31/S31*100),"N/A",ROUND(U31/S31*100,2))</f>
        <v>27.66</v>
      </c>
      <c r="W31" s="97">
        <f>+IF(ISERR(U31/R31*100),"N/A",ROUND(U31/R31*100,2))</f>
        <v>22.08</v>
      </c>
    </row>
    <row r="32" spans="2:27" ht="23.25" customHeight="1" thickBot="1">
      <c r="B32" s="191" t="s">
        <v>67</v>
      </c>
      <c r="C32" s="192"/>
      <c r="D32" s="192"/>
      <c r="E32" s="88" t="s">
        <v>1581</v>
      </c>
      <c r="F32" s="88"/>
      <c r="G32" s="88"/>
      <c r="H32" s="89"/>
      <c r="I32" s="89"/>
      <c r="J32" s="89"/>
      <c r="K32" s="89"/>
      <c r="L32" s="89"/>
      <c r="M32" s="89"/>
      <c r="N32" s="89"/>
      <c r="O32" s="89"/>
      <c r="P32" s="90"/>
      <c r="Q32" s="90"/>
      <c r="R32" s="91" t="s">
        <v>1580</v>
      </c>
      <c r="S32" s="91" t="s">
        <v>10</v>
      </c>
      <c r="T32" s="90"/>
      <c r="U32" s="91" t="s">
        <v>1579</v>
      </c>
      <c r="V32" s="90"/>
      <c r="W32" s="92">
        <f>+IF(ISERR(U32/R32*100),"N/A",ROUND(U32/R32*100,2))</f>
        <v>42.08</v>
      </c>
    </row>
    <row r="33" spans="2:23" ht="26.25" customHeight="1" thickBot="1">
      <c r="B33" s="193" t="s">
        <v>70</v>
      </c>
      <c r="C33" s="194"/>
      <c r="D33" s="194"/>
      <c r="E33" s="93" t="s">
        <v>1581</v>
      </c>
      <c r="F33" s="93"/>
      <c r="G33" s="93"/>
      <c r="H33" s="94"/>
      <c r="I33" s="94"/>
      <c r="J33" s="94"/>
      <c r="K33" s="94"/>
      <c r="L33" s="94"/>
      <c r="M33" s="94"/>
      <c r="N33" s="94"/>
      <c r="O33" s="94"/>
      <c r="P33" s="95"/>
      <c r="Q33" s="95"/>
      <c r="R33" s="96" t="s">
        <v>1580</v>
      </c>
      <c r="S33" s="96" t="s">
        <v>1580</v>
      </c>
      <c r="T33" s="96">
        <f>+IF(ISERR(S33/R33*100),"N/A",ROUND(S33/R33*100,2))</f>
        <v>100</v>
      </c>
      <c r="U33" s="96" t="s">
        <v>1579</v>
      </c>
      <c r="V33" s="96">
        <f>+IF(ISERR(U33/S33*100),"N/A",ROUND(U33/S33*100,2))</f>
        <v>42.08</v>
      </c>
      <c r="W33" s="97">
        <f>+IF(ISERR(U33/R33*100),"N/A",ROUND(U33/R33*100,2))</f>
        <v>42.08</v>
      </c>
    </row>
    <row r="34" spans="2:23" ht="22.5" customHeight="1" thickTop="1" thickBot="1">
      <c r="B34" s="69" t="s">
        <v>72</v>
      </c>
      <c r="C34" s="58"/>
      <c r="D34" s="58"/>
      <c r="E34" s="58"/>
      <c r="F34" s="58"/>
      <c r="G34" s="58"/>
      <c r="H34" s="59"/>
      <c r="I34" s="59"/>
      <c r="J34" s="59"/>
      <c r="K34" s="59"/>
      <c r="L34" s="59"/>
      <c r="M34" s="59"/>
      <c r="N34" s="59"/>
      <c r="O34" s="59"/>
      <c r="P34" s="59"/>
      <c r="Q34" s="59"/>
      <c r="R34" s="59"/>
      <c r="S34" s="59"/>
      <c r="T34" s="59"/>
      <c r="U34" s="59"/>
      <c r="V34" s="59"/>
      <c r="W34" s="60"/>
    </row>
    <row r="35" spans="2:23" ht="37.5" customHeight="1" thickTop="1">
      <c r="B35" s="198" t="s">
        <v>2361</v>
      </c>
      <c r="C35" s="199"/>
      <c r="D35" s="199"/>
      <c r="E35" s="199"/>
      <c r="F35" s="199"/>
      <c r="G35" s="199"/>
      <c r="H35" s="199"/>
      <c r="I35" s="199"/>
      <c r="J35" s="199"/>
      <c r="K35" s="199"/>
      <c r="L35" s="199"/>
      <c r="M35" s="199"/>
      <c r="N35" s="199"/>
      <c r="O35" s="199"/>
      <c r="P35" s="199"/>
      <c r="Q35" s="199"/>
      <c r="R35" s="199"/>
      <c r="S35" s="199"/>
      <c r="T35" s="199"/>
      <c r="U35" s="199"/>
      <c r="V35" s="199"/>
      <c r="W35" s="200"/>
    </row>
    <row r="36" spans="2:23" ht="258.75"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row r="37" spans="2:23" ht="37.5" customHeight="1" thickTop="1">
      <c r="B37" s="198" t="s">
        <v>2362</v>
      </c>
      <c r="C37" s="199"/>
      <c r="D37" s="199"/>
      <c r="E37" s="199"/>
      <c r="F37" s="199"/>
      <c r="G37" s="199"/>
      <c r="H37" s="199"/>
      <c r="I37" s="199"/>
      <c r="J37" s="199"/>
      <c r="K37" s="199"/>
      <c r="L37" s="199"/>
      <c r="M37" s="199"/>
      <c r="N37" s="199"/>
      <c r="O37" s="199"/>
      <c r="P37" s="199"/>
      <c r="Q37" s="199"/>
      <c r="R37" s="199"/>
      <c r="S37" s="199"/>
      <c r="T37" s="199"/>
      <c r="U37" s="199"/>
      <c r="V37" s="199"/>
      <c r="W37" s="200"/>
    </row>
    <row r="38" spans="2:23" ht="85.5" customHeight="1" thickBot="1">
      <c r="B38" s="201"/>
      <c r="C38" s="202"/>
      <c r="D38" s="202"/>
      <c r="E38" s="202"/>
      <c r="F38" s="202"/>
      <c r="G38" s="202"/>
      <c r="H38" s="202"/>
      <c r="I38" s="202"/>
      <c r="J38" s="202"/>
      <c r="K38" s="202"/>
      <c r="L38" s="202"/>
      <c r="M38" s="202"/>
      <c r="N38" s="202"/>
      <c r="O38" s="202"/>
      <c r="P38" s="202"/>
      <c r="Q38" s="202"/>
      <c r="R38" s="202"/>
      <c r="S38" s="202"/>
      <c r="T38" s="202"/>
      <c r="U38" s="202"/>
      <c r="V38" s="202"/>
      <c r="W38" s="203"/>
    </row>
    <row r="39" spans="2:23" ht="37.5" customHeight="1" thickTop="1">
      <c r="B39" s="198" t="s">
        <v>2363</v>
      </c>
      <c r="C39" s="199"/>
      <c r="D39" s="199"/>
      <c r="E39" s="199"/>
      <c r="F39" s="199"/>
      <c r="G39" s="199"/>
      <c r="H39" s="199"/>
      <c r="I39" s="199"/>
      <c r="J39" s="199"/>
      <c r="K39" s="199"/>
      <c r="L39" s="199"/>
      <c r="M39" s="199"/>
      <c r="N39" s="199"/>
      <c r="O39" s="199"/>
      <c r="P39" s="199"/>
      <c r="Q39" s="199"/>
      <c r="R39" s="199"/>
      <c r="S39" s="199"/>
      <c r="T39" s="199"/>
      <c r="U39" s="199"/>
      <c r="V39" s="199"/>
      <c r="W39" s="200"/>
    </row>
    <row r="40" spans="2:23" ht="102.75" customHeight="1" thickBot="1">
      <c r="B40" s="204"/>
      <c r="C40" s="205"/>
      <c r="D40" s="205"/>
      <c r="E40" s="205"/>
      <c r="F40" s="205"/>
      <c r="G40" s="205"/>
      <c r="H40" s="205"/>
      <c r="I40" s="205"/>
      <c r="J40" s="205"/>
      <c r="K40" s="205"/>
      <c r="L40" s="205"/>
      <c r="M40" s="205"/>
      <c r="N40" s="205"/>
      <c r="O40" s="205"/>
      <c r="P40" s="205"/>
      <c r="Q40" s="205"/>
      <c r="R40" s="205"/>
      <c r="S40" s="205"/>
      <c r="T40" s="205"/>
      <c r="U40" s="205"/>
      <c r="V40" s="205"/>
      <c r="W40" s="206"/>
    </row>
  </sheetData>
  <mergeCells count="7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S28:T28"/>
    <mergeCell ref="B37:W38"/>
    <mergeCell ref="B39:W40"/>
    <mergeCell ref="V28:W28"/>
    <mergeCell ref="B30:D30"/>
    <mergeCell ref="B31:D31"/>
    <mergeCell ref="B32:D32"/>
    <mergeCell ref="B33:D33"/>
    <mergeCell ref="B35:W36"/>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3" min="1" max="22"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indexed="53"/>
    <pageSetUpPr fitToPage="1"/>
  </sheetPr>
  <dimension ref="A1:AA34"/>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78.75" customHeight="1" thickTop="1" thickBot="1">
      <c r="B4" s="70" t="s">
        <v>3</v>
      </c>
      <c r="C4" s="71" t="s">
        <v>1553</v>
      </c>
      <c r="D4" s="213" t="s">
        <v>1552</v>
      </c>
      <c r="E4" s="213"/>
      <c r="F4" s="213"/>
      <c r="G4" s="213"/>
      <c r="H4" s="214"/>
      <c r="J4" s="215" t="s">
        <v>6</v>
      </c>
      <c r="K4" s="213"/>
      <c r="L4" s="71" t="s">
        <v>1620</v>
      </c>
      <c r="M4" s="216" t="s">
        <v>1619</v>
      </c>
      <c r="N4" s="216"/>
      <c r="O4" s="216"/>
      <c r="P4" s="216"/>
      <c r="Q4" s="217"/>
      <c r="R4" s="72"/>
      <c r="S4" s="218" t="s">
        <v>2256</v>
      </c>
      <c r="T4" s="219"/>
      <c r="U4" s="219"/>
      <c r="V4" s="210" t="s">
        <v>1618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1608</v>
      </c>
      <c r="D6" s="209" t="s">
        <v>1617</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1367</v>
      </c>
      <c r="K8" s="77" t="s">
        <v>1616</v>
      </c>
      <c r="L8" s="77" t="s">
        <v>1615</v>
      </c>
      <c r="M8" s="77" t="s">
        <v>1614</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32.75" customHeight="1" thickTop="1" thickBot="1">
      <c r="B10" s="78" t="s">
        <v>21</v>
      </c>
      <c r="C10" s="210" t="s">
        <v>1613</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1544</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1612</v>
      </c>
      <c r="C21" s="207"/>
      <c r="D21" s="207"/>
      <c r="E21" s="207"/>
      <c r="F21" s="207"/>
      <c r="G21" s="207"/>
      <c r="H21" s="207"/>
      <c r="I21" s="207"/>
      <c r="J21" s="207"/>
      <c r="K21" s="207"/>
      <c r="L21" s="207"/>
      <c r="M21" s="208" t="s">
        <v>1608</v>
      </c>
      <c r="N21" s="208"/>
      <c r="O21" s="208" t="s">
        <v>48</v>
      </c>
      <c r="P21" s="208"/>
      <c r="Q21" s="208" t="s">
        <v>49</v>
      </c>
      <c r="R21" s="208"/>
      <c r="S21" s="82" t="s">
        <v>255</v>
      </c>
      <c r="T21" s="82" t="s">
        <v>1611</v>
      </c>
      <c r="U21" s="82" t="s">
        <v>1610</v>
      </c>
      <c r="V21" s="82">
        <f>+IF(ISERR(U21/T21*100),"N/A",ROUND(U21/T21*100,2))</f>
        <v>118.4</v>
      </c>
      <c r="W21" s="83">
        <f>+IF(ISERR(U21/S21*100),"N/A",ROUND(U21/S21*100,2))</f>
        <v>86.43</v>
      </c>
    </row>
    <row r="22" spans="2:27" ht="56.25" customHeight="1" thickBot="1">
      <c r="B22" s="175" t="s">
        <v>1609</v>
      </c>
      <c r="C22" s="207"/>
      <c r="D22" s="207"/>
      <c r="E22" s="207"/>
      <c r="F22" s="207"/>
      <c r="G22" s="207"/>
      <c r="H22" s="207"/>
      <c r="I22" s="207"/>
      <c r="J22" s="207"/>
      <c r="K22" s="207"/>
      <c r="L22" s="207"/>
      <c r="M22" s="208" t="s">
        <v>1608</v>
      </c>
      <c r="N22" s="208"/>
      <c r="O22" s="208" t="s">
        <v>48</v>
      </c>
      <c r="P22" s="208"/>
      <c r="Q22" s="208" t="s">
        <v>49</v>
      </c>
      <c r="R22" s="208"/>
      <c r="S22" s="82" t="s">
        <v>473</v>
      </c>
      <c r="T22" s="82" t="s">
        <v>924</v>
      </c>
      <c r="U22" s="82" t="s">
        <v>441</v>
      </c>
      <c r="V22" s="82">
        <f>+IF(ISERR(U22/T22*100),"N/A",ROUND(U22/T22*100,2))</f>
        <v>57.45</v>
      </c>
      <c r="W22" s="83">
        <f>+IF(ISERR(U22/S22*100),"N/A",ROUND(U22/S22*100,2))</f>
        <v>36</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1607</v>
      </c>
      <c r="F26" s="88"/>
      <c r="G26" s="88"/>
      <c r="H26" s="89"/>
      <c r="I26" s="89"/>
      <c r="J26" s="89"/>
      <c r="K26" s="89"/>
      <c r="L26" s="89"/>
      <c r="M26" s="89"/>
      <c r="N26" s="89"/>
      <c r="O26" s="89"/>
      <c r="P26" s="90"/>
      <c r="Q26" s="90"/>
      <c r="R26" s="91" t="s">
        <v>1606</v>
      </c>
      <c r="S26" s="91" t="s">
        <v>10</v>
      </c>
      <c r="T26" s="90"/>
      <c r="U26" s="91" t="s">
        <v>1604</v>
      </c>
      <c r="V26" s="90"/>
      <c r="W26" s="92">
        <f>+IF(ISERR(U26/R26*100),"N/A",ROUND(U26/R26*100,2))</f>
        <v>58.74</v>
      </c>
    </row>
    <row r="27" spans="2:27" ht="26.25" customHeight="1" thickBot="1">
      <c r="B27" s="193" t="s">
        <v>70</v>
      </c>
      <c r="C27" s="194"/>
      <c r="D27" s="194"/>
      <c r="E27" s="93" t="s">
        <v>1607</v>
      </c>
      <c r="F27" s="93"/>
      <c r="G27" s="93"/>
      <c r="H27" s="94"/>
      <c r="I27" s="94"/>
      <c r="J27" s="94"/>
      <c r="K27" s="94"/>
      <c r="L27" s="94"/>
      <c r="M27" s="94"/>
      <c r="N27" s="94"/>
      <c r="O27" s="94"/>
      <c r="P27" s="95"/>
      <c r="Q27" s="95"/>
      <c r="R27" s="96" t="s">
        <v>1606</v>
      </c>
      <c r="S27" s="96" t="s">
        <v>1605</v>
      </c>
      <c r="T27" s="96">
        <f>+IF(ISERR(S27/R27*100),"N/A",ROUND(S27/R27*100,2))</f>
        <v>68.930000000000007</v>
      </c>
      <c r="U27" s="96" t="s">
        <v>1604</v>
      </c>
      <c r="V27" s="96">
        <f>+IF(ISERR(U27/S27*100),"N/A",ROUND(U27/S27*100,2))</f>
        <v>85.22</v>
      </c>
      <c r="W27" s="97">
        <f>+IF(ISERR(U27/R27*100),"N/A",ROUND(U27/R27*100,2))</f>
        <v>58.74</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198" t="s">
        <v>2358</v>
      </c>
      <c r="C29" s="199"/>
      <c r="D29" s="199"/>
      <c r="E29" s="199"/>
      <c r="F29" s="199"/>
      <c r="G29" s="199"/>
      <c r="H29" s="199"/>
      <c r="I29" s="199"/>
      <c r="J29" s="199"/>
      <c r="K29" s="199"/>
      <c r="L29" s="199"/>
      <c r="M29" s="199"/>
      <c r="N29" s="199"/>
      <c r="O29" s="199"/>
      <c r="P29" s="199"/>
      <c r="Q29" s="199"/>
      <c r="R29" s="199"/>
      <c r="S29" s="199"/>
      <c r="T29" s="199"/>
      <c r="U29" s="199"/>
      <c r="V29" s="199"/>
      <c r="W29" s="200"/>
    </row>
    <row r="30" spans="2:27" ht="84.75" customHeight="1" thickBot="1">
      <c r="B30" s="201"/>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Top="1">
      <c r="B31" s="198" t="s">
        <v>2359</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30.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2360</v>
      </c>
      <c r="C33" s="199"/>
      <c r="D33" s="199"/>
      <c r="E33" s="199"/>
      <c r="F33" s="199"/>
      <c r="G33" s="199"/>
      <c r="H33" s="199"/>
      <c r="I33" s="199"/>
      <c r="J33" s="199"/>
      <c r="K33" s="199"/>
      <c r="L33" s="199"/>
      <c r="M33" s="199"/>
      <c r="N33" s="199"/>
      <c r="O33" s="199"/>
      <c r="P33" s="199"/>
      <c r="Q33" s="199"/>
      <c r="R33" s="199"/>
      <c r="S33" s="199"/>
      <c r="T33" s="199"/>
      <c r="U33" s="199"/>
      <c r="V33" s="199"/>
      <c r="W33" s="200"/>
    </row>
    <row r="34" spans="2:23" ht="84.7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2" min="1" max="22"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indexed="53"/>
    <pageSetUpPr fitToPage="1"/>
  </sheetPr>
  <dimension ref="A1:AA33"/>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1553</v>
      </c>
      <c r="D4" s="213" t="s">
        <v>1552</v>
      </c>
      <c r="E4" s="213"/>
      <c r="F4" s="213"/>
      <c r="G4" s="213"/>
      <c r="H4" s="214"/>
      <c r="J4" s="215" t="s">
        <v>6</v>
      </c>
      <c r="K4" s="213"/>
      <c r="L4" s="71" t="s">
        <v>1629</v>
      </c>
      <c r="M4" s="216" t="s">
        <v>1628</v>
      </c>
      <c r="N4" s="216"/>
      <c r="O4" s="216"/>
      <c r="P4" s="216"/>
      <c r="Q4" s="217"/>
      <c r="R4" s="72"/>
      <c r="S4" s="218" t="s">
        <v>2256</v>
      </c>
      <c r="T4" s="219"/>
      <c r="U4" s="219"/>
      <c r="V4" s="210" t="s">
        <v>1627</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832</v>
      </c>
      <c r="D6" s="209" t="s">
        <v>1626</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v>
      </c>
      <c r="K8" s="77" t="s">
        <v>18</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1625</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1544</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1624</v>
      </c>
      <c r="C21" s="207"/>
      <c r="D21" s="207"/>
      <c r="E21" s="207"/>
      <c r="F21" s="207"/>
      <c r="G21" s="207"/>
      <c r="H21" s="207"/>
      <c r="I21" s="207"/>
      <c r="J21" s="207"/>
      <c r="K21" s="207"/>
      <c r="L21" s="207"/>
      <c r="M21" s="208" t="s">
        <v>832</v>
      </c>
      <c r="N21" s="208"/>
      <c r="O21" s="208" t="s">
        <v>48</v>
      </c>
      <c r="P21" s="208"/>
      <c r="Q21" s="208" t="s">
        <v>66</v>
      </c>
      <c r="R21" s="208"/>
      <c r="S21" s="82" t="s">
        <v>50</v>
      </c>
      <c r="T21" s="82" t="s">
        <v>83</v>
      </c>
      <c r="U21" s="82" t="s">
        <v>83</v>
      </c>
      <c r="V21" s="82" t="str">
        <f>+IF(ISERR(U21/T21*100),"N/A",ROUND(U21/T21*100,2))</f>
        <v>N/A</v>
      </c>
      <c r="W21" s="83" t="str">
        <f>+IF(ISERR(U21/S21*100),"N/A",ROUND(U21/S21*100,2))</f>
        <v>N/A</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1623</v>
      </c>
      <c r="F25" s="88"/>
      <c r="G25" s="88"/>
      <c r="H25" s="89"/>
      <c r="I25" s="89"/>
      <c r="J25" s="89"/>
      <c r="K25" s="89"/>
      <c r="L25" s="89"/>
      <c r="M25" s="89"/>
      <c r="N25" s="89"/>
      <c r="O25" s="89"/>
      <c r="P25" s="90"/>
      <c r="Q25" s="90"/>
      <c r="R25" s="91" t="s">
        <v>1622</v>
      </c>
      <c r="S25" s="91" t="s">
        <v>10</v>
      </c>
      <c r="T25" s="90"/>
      <c r="U25" s="91" t="s">
        <v>1621</v>
      </c>
      <c r="V25" s="90"/>
      <c r="W25" s="92">
        <f>+IF(ISERR(U25/R25*100),"N/A",ROUND(U25/R25*100,2))</f>
        <v>64.180000000000007</v>
      </c>
    </row>
    <row r="26" spans="2:27" ht="26.25" customHeight="1" thickBot="1">
      <c r="B26" s="193" t="s">
        <v>70</v>
      </c>
      <c r="C26" s="194"/>
      <c r="D26" s="194"/>
      <c r="E26" s="93" t="s">
        <v>1623</v>
      </c>
      <c r="F26" s="93"/>
      <c r="G26" s="93"/>
      <c r="H26" s="94"/>
      <c r="I26" s="94"/>
      <c r="J26" s="94"/>
      <c r="K26" s="94"/>
      <c r="L26" s="94"/>
      <c r="M26" s="94"/>
      <c r="N26" s="94"/>
      <c r="O26" s="94"/>
      <c r="P26" s="95"/>
      <c r="Q26" s="95"/>
      <c r="R26" s="96" t="s">
        <v>1622</v>
      </c>
      <c r="S26" s="96" t="s">
        <v>1621</v>
      </c>
      <c r="T26" s="96">
        <f>+IF(ISERR(S26/R26*100),"N/A",ROUND(S26/R26*100,2))</f>
        <v>64.180000000000007</v>
      </c>
      <c r="U26" s="96" t="s">
        <v>1621</v>
      </c>
      <c r="V26" s="96">
        <f>+IF(ISERR(U26/S26*100),"N/A",ROUND(U26/S26*100,2))</f>
        <v>100</v>
      </c>
      <c r="W26" s="97">
        <f>+IF(ISERR(U26/R26*100),"N/A",ROUND(U26/R26*100,2))</f>
        <v>64.180000000000007</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2355</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01.2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2356</v>
      </c>
      <c r="C30" s="199"/>
      <c r="D30" s="199"/>
      <c r="E30" s="199"/>
      <c r="F30" s="199"/>
      <c r="G30" s="199"/>
      <c r="H30" s="199"/>
      <c r="I30" s="199"/>
      <c r="J30" s="199"/>
      <c r="K30" s="199"/>
      <c r="L30" s="199"/>
      <c r="M30" s="199"/>
      <c r="N30" s="199"/>
      <c r="O30" s="199"/>
      <c r="P30" s="199"/>
      <c r="Q30" s="199"/>
      <c r="R30" s="199"/>
      <c r="S30" s="199"/>
      <c r="T30" s="199"/>
      <c r="U30" s="199"/>
      <c r="V30" s="199"/>
      <c r="W30" s="200"/>
    </row>
    <row r="31" spans="2:27" ht="27"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2357</v>
      </c>
      <c r="C32" s="199"/>
      <c r="D32" s="199"/>
      <c r="E32" s="199"/>
      <c r="F32" s="199"/>
      <c r="G32" s="199"/>
      <c r="H32" s="199"/>
      <c r="I32" s="199"/>
      <c r="J32" s="199"/>
      <c r="K32" s="199"/>
      <c r="L32" s="199"/>
      <c r="M32" s="199"/>
      <c r="N32" s="199"/>
      <c r="O32" s="199"/>
      <c r="P32" s="199"/>
      <c r="Q32" s="199"/>
      <c r="R32" s="199"/>
      <c r="S32" s="199"/>
      <c r="T32" s="199"/>
      <c r="U32" s="199"/>
      <c r="V32" s="199"/>
      <c r="W32" s="200"/>
    </row>
    <row r="33" spans="2:23" ht="22.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102</v>
      </c>
      <c r="D4" s="213" t="s">
        <v>101</v>
      </c>
      <c r="E4" s="213"/>
      <c r="F4" s="213"/>
      <c r="G4" s="213"/>
      <c r="H4" s="214"/>
      <c r="J4" s="215" t="s">
        <v>6</v>
      </c>
      <c r="K4" s="213"/>
      <c r="L4" s="71" t="s">
        <v>162</v>
      </c>
      <c r="M4" s="216" t="s">
        <v>161</v>
      </c>
      <c r="N4" s="216"/>
      <c r="O4" s="216"/>
      <c r="P4" s="216"/>
      <c r="Q4" s="217"/>
      <c r="R4" s="72"/>
      <c r="S4" s="218" t="s">
        <v>2256</v>
      </c>
      <c r="T4" s="219"/>
      <c r="U4" s="219"/>
      <c r="V4" s="210" t="s">
        <v>154</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156</v>
      </c>
      <c r="D6" s="209" t="s">
        <v>160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v>
      </c>
      <c r="K8" s="77" t="s">
        <v>18</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159</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158</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157</v>
      </c>
      <c r="C21" s="207"/>
      <c r="D21" s="207"/>
      <c r="E21" s="207"/>
      <c r="F21" s="207"/>
      <c r="G21" s="207"/>
      <c r="H21" s="207"/>
      <c r="I21" s="207"/>
      <c r="J21" s="207"/>
      <c r="K21" s="207"/>
      <c r="L21" s="207"/>
      <c r="M21" s="208" t="s">
        <v>156</v>
      </c>
      <c r="N21" s="208"/>
      <c r="O21" s="208" t="s">
        <v>48</v>
      </c>
      <c r="P21" s="208"/>
      <c r="Q21" s="208" t="s">
        <v>66</v>
      </c>
      <c r="R21" s="208"/>
      <c r="S21" s="82" t="s">
        <v>50</v>
      </c>
      <c r="T21" s="82" t="s">
        <v>83</v>
      </c>
      <c r="U21" s="82" t="s">
        <v>83</v>
      </c>
      <c r="V21" s="82" t="str">
        <f>+IF(ISERR(U21/T21*100),"N/A",ROUND(U21/T21*100,2))</f>
        <v>N/A</v>
      </c>
      <c r="W21" s="83" t="str">
        <f>+IF(ISERR(U21/S21*100),"N/A",ROUND(U21/S21*100,2))</f>
        <v>N/A</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155</v>
      </c>
      <c r="F25" s="88"/>
      <c r="G25" s="88"/>
      <c r="H25" s="89"/>
      <c r="I25" s="89"/>
      <c r="J25" s="89"/>
      <c r="K25" s="89"/>
      <c r="L25" s="89"/>
      <c r="M25" s="89"/>
      <c r="N25" s="89"/>
      <c r="O25" s="89"/>
      <c r="P25" s="90"/>
      <c r="Q25" s="90"/>
      <c r="R25" s="91" t="s">
        <v>154</v>
      </c>
      <c r="S25" s="91" t="s">
        <v>10</v>
      </c>
      <c r="T25" s="90"/>
      <c r="U25" s="91" t="s">
        <v>53</v>
      </c>
      <c r="V25" s="90"/>
      <c r="W25" s="92">
        <f>+IF(ISERR(U25/R25*100),"N/A",ROUND(U25/R25*100,2))</f>
        <v>100</v>
      </c>
    </row>
    <row r="26" spans="2:27" ht="26.25" customHeight="1" thickBot="1">
      <c r="B26" s="193" t="s">
        <v>70</v>
      </c>
      <c r="C26" s="194"/>
      <c r="D26" s="194"/>
      <c r="E26" s="93" t="s">
        <v>155</v>
      </c>
      <c r="F26" s="93"/>
      <c r="G26" s="93"/>
      <c r="H26" s="94"/>
      <c r="I26" s="94"/>
      <c r="J26" s="94"/>
      <c r="K26" s="94"/>
      <c r="L26" s="94"/>
      <c r="M26" s="94"/>
      <c r="N26" s="94"/>
      <c r="O26" s="94"/>
      <c r="P26" s="95"/>
      <c r="Q26" s="95"/>
      <c r="R26" s="96" t="s">
        <v>154</v>
      </c>
      <c r="S26" s="96" t="s">
        <v>53</v>
      </c>
      <c r="T26" s="96">
        <f>+IF(ISERR(S26/R26*100),"N/A",ROUND(S26/R26*100,2))</f>
        <v>100</v>
      </c>
      <c r="U26" s="96" t="s">
        <v>53</v>
      </c>
      <c r="V26" s="96">
        <f>+IF(ISERR(U26/S26*100),"N/A",ROUND(U26/S26*100,2))</f>
        <v>100</v>
      </c>
      <c r="W26" s="97">
        <f>+IF(ISERR(U26/R26*100),"N/A",ROUND(U26/R26*100,2))</f>
        <v>100</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2536</v>
      </c>
      <c r="C28" s="199"/>
      <c r="D28" s="199"/>
      <c r="E28" s="199"/>
      <c r="F28" s="199"/>
      <c r="G28" s="199"/>
      <c r="H28" s="199"/>
      <c r="I28" s="199"/>
      <c r="J28" s="199"/>
      <c r="K28" s="199"/>
      <c r="L28" s="199"/>
      <c r="M28" s="199"/>
      <c r="N28" s="199"/>
      <c r="O28" s="199"/>
      <c r="P28" s="199"/>
      <c r="Q28" s="199"/>
      <c r="R28" s="199"/>
      <c r="S28" s="199"/>
      <c r="T28" s="199"/>
      <c r="U28" s="199"/>
      <c r="V28" s="199"/>
      <c r="W28" s="200"/>
    </row>
    <row r="29" spans="2:27" ht="42.7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2537</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2538</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indexed="53"/>
    <pageSetUpPr fitToPage="1"/>
  </sheetPr>
  <dimension ref="A1:AA34"/>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1553</v>
      </c>
      <c r="D4" s="213" t="s">
        <v>1552</v>
      </c>
      <c r="E4" s="213"/>
      <c r="F4" s="213"/>
      <c r="G4" s="213"/>
      <c r="H4" s="214"/>
      <c r="J4" s="215" t="s">
        <v>6</v>
      </c>
      <c r="K4" s="213"/>
      <c r="L4" s="71" t="s">
        <v>1639</v>
      </c>
      <c r="M4" s="216" t="s">
        <v>1638</v>
      </c>
      <c r="N4" s="216"/>
      <c r="O4" s="216"/>
      <c r="P4" s="216"/>
      <c r="Q4" s="217"/>
      <c r="R4" s="72"/>
      <c r="S4" s="218" t="s">
        <v>2256</v>
      </c>
      <c r="T4" s="219"/>
      <c r="U4" s="219"/>
      <c r="V4" s="210" t="s">
        <v>1637</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1632</v>
      </c>
      <c r="D6" s="209" t="s">
        <v>1636</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1367</v>
      </c>
      <c r="K8" s="77" t="s">
        <v>1616</v>
      </c>
      <c r="L8" s="77" t="s">
        <v>1615</v>
      </c>
      <c r="M8" s="77" t="s">
        <v>1614</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41.75" customHeight="1" thickTop="1" thickBot="1">
      <c r="B10" s="78" t="s">
        <v>21</v>
      </c>
      <c r="C10" s="210" t="s">
        <v>1635</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1544</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1634</v>
      </c>
      <c r="C21" s="207"/>
      <c r="D21" s="207"/>
      <c r="E21" s="207"/>
      <c r="F21" s="207"/>
      <c r="G21" s="207"/>
      <c r="H21" s="207"/>
      <c r="I21" s="207"/>
      <c r="J21" s="207"/>
      <c r="K21" s="207"/>
      <c r="L21" s="207"/>
      <c r="M21" s="208" t="s">
        <v>1632</v>
      </c>
      <c r="N21" s="208"/>
      <c r="O21" s="208" t="s">
        <v>48</v>
      </c>
      <c r="P21" s="208"/>
      <c r="Q21" s="208" t="s">
        <v>66</v>
      </c>
      <c r="R21" s="208"/>
      <c r="S21" s="82" t="s">
        <v>50</v>
      </c>
      <c r="T21" s="82" t="s">
        <v>83</v>
      </c>
      <c r="U21" s="82" t="s">
        <v>83</v>
      </c>
      <c r="V21" s="82" t="str">
        <f>+IF(ISERR(U21/T21*100),"N/A",ROUND(U21/T21*100,2))</f>
        <v>N/A</v>
      </c>
      <c r="W21" s="83" t="str">
        <f>+IF(ISERR(U21/S21*100),"N/A",ROUND(U21/S21*100,2))</f>
        <v>N/A</v>
      </c>
    </row>
    <row r="22" spans="2:27" ht="56.25" customHeight="1" thickBot="1">
      <c r="B22" s="175" t="s">
        <v>1633</v>
      </c>
      <c r="C22" s="207"/>
      <c r="D22" s="207"/>
      <c r="E22" s="207"/>
      <c r="F22" s="207"/>
      <c r="G22" s="207"/>
      <c r="H22" s="207"/>
      <c r="I22" s="207"/>
      <c r="J22" s="207"/>
      <c r="K22" s="207"/>
      <c r="L22" s="207"/>
      <c r="M22" s="208" t="s">
        <v>1632</v>
      </c>
      <c r="N22" s="208"/>
      <c r="O22" s="208" t="s">
        <v>48</v>
      </c>
      <c r="P22" s="208"/>
      <c r="Q22" s="208" t="s">
        <v>66</v>
      </c>
      <c r="R22" s="208"/>
      <c r="S22" s="82" t="s">
        <v>265</v>
      </c>
      <c r="T22" s="82" t="s">
        <v>83</v>
      </c>
      <c r="U22" s="82" t="s">
        <v>83</v>
      </c>
      <c r="V22" s="82" t="str">
        <f>+IF(ISERR(U22/T22*100),"N/A",ROUND(U22/T22*100,2))</f>
        <v>N/A</v>
      </c>
      <c r="W22" s="83" t="str">
        <f>+IF(ISERR(U22/S22*100),"N/A",ROUND(U22/S22*100,2))</f>
        <v>N/A</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1631</v>
      </c>
      <c r="F26" s="88"/>
      <c r="G26" s="88"/>
      <c r="H26" s="89"/>
      <c r="I26" s="89"/>
      <c r="J26" s="89"/>
      <c r="K26" s="89"/>
      <c r="L26" s="89"/>
      <c r="M26" s="89"/>
      <c r="N26" s="89"/>
      <c r="O26" s="89"/>
      <c r="P26" s="90"/>
      <c r="Q26" s="90"/>
      <c r="R26" s="91" t="s">
        <v>193</v>
      </c>
      <c r="S26" s="91" t="s">
        <v>10</v>
      </c>
      <c r="T26" s="90"/>
      <c r="U26" s="91" t="s">
        <v>1630</v>
      </c>
      <c r="V26" s="90"/>
      <c r="W26" s="92">
        <f>+IF(ISERR(U26/R26*100),"N/A",ROUND(U26/R26*100,2))</f>
        <v>62.5</v>
      </c>
    </row>
    <row r="27" spans="2:27" ht="26.25" customHeight="1" thickBot="1">
      <c r="B27" s="193" t="s">
        <v>70</v>
      </c>
      <c r="C27" s="194"/>
      <c r="D27" s="194"/>
      <c r="E27" s="93" t="s">
        <v>1631</v>
      </c>
      <c r="F27" s="93"/>
      <c r="G27" s="93"/>
      <c r="H27" s="94"/>
      <c r="I27" s="94"/>
      <c r="J27" s="94"/>
      <c r="K27" s="94"/>
      <c r="L27" s="94"/>
      <c r="M27" s="94"/>
      <c r="N27" s="94"/>
      <c r="O27" s="94"/>
      <c r="P27" s="95"/>
      <c r="Q27" s="95"/>
      <c r="R27" s="96" t="s">
        <v>193</v>
      </c>
      <c r="S27" s="96" t="s">
        <v>936</v>
      </c>
      <c r="T27" s="96">
        <f>+IF(ISERR(S27/R27*100),"N/A",ROUND(S27/R27*100,2))</f>
        <v>64.58</v>
      </c>
      <c r="U27" s="96" t="s">
        <v>1630</v>
      </c>
      <c r="V27" s="96">
        <f>+IF(ISERR(U27/S27*100),"N/A",ROUND(U27/S27*100,2))</f>
        <v>96.77</v>
      </c>
      <c r="W27" s="97">
        <f>+IF(ISERR(U27/R27*100),"N/A",ROUND(U27/R27*100,2))</f>
        <v>62.5</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198" t="s">
        <v>2352</v>
      </c>
      <c r="C29" s="199"/>
      <c r="D29" s="199"/>
      <c r="E29" s="199"/>
      <c r="F29" s="199"/>
      <c r="G29" s="199"/>
      <c r="H29" s="199"/>
      <c r="I29" s="199"/>
      <c r="J29" s="199"/>
      <c r="K29" s="199"/>
      <c r="L29" s="199"/>
      <c r="M29" s="199"/>
      <c r="N29" s="199"/>
      <c r="O29" s="199"/>
      <c r="P29" s="199"/>
      <c r="Q29" s="199"/>
      <c r="R29" s="199"/>
      <c r="S29" s="199"/>
      <c r="T29" s="199"/>
      <c r="U29" s="199"/>
      <c r="V29" s="199"/>
      <c r="W29" s="200"/>
    </row>
    <row r="30" spans="2:27" ht="90.75" customHeight="1" thickBot="1">
      <c r="B30" s="201"/>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Top="1">
      <c r="B31" s="198" t="s">
        <v>2353</v>
      </c>
      <c r="C31" s="199"/>
      <c r="D31" s="199"/>
      <c r="E31" s="199"/>
      <c r="F31" s="199"/>
      <c r="G31" s="199"/>
      <c r="H31" s="199"/>
      <c r="I31" s="199"/>
      <c r="J31" s="199"/>
      <c r="K31" s="199"/>
      <c r="L31" s="199"/>
      <c r="M31" s="199"/>
      <c r="N31" s="199"/>
      <c r="O31" s="199"/>
      <c r="P31" s="199"/>
      <c r="Q31" s="199"/>
      <c r="R31" s="199"/>
      <c r="S31" s="199"/>
      <c r="T31" s="199"/>
      <c r="U31" s="199"/>
      <c r="V31" s="199"/>
      <c r="W31" s="200"/>
    </row>
    <row r="32" spans="2:27" ht="57"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2354</v>
      </c>
      <c r="C33" s="199"/>
      <c r="D33" s="199"/>
      <c r="E33" s="199"/>
      <c r="F33" s="199"/>
      <c r="G33" s="199"/>
      <c r="H33" s="199"/>
      <c r="I33" s="199"/>
      <c r="J33" s="199"/>
      <c r="K33" s="199"/>
      <c r="L33" s="199"/>
      <c r="M33" s="199"/>
      <c r="N33" s="199"/>
      <c r="O33" s="199"/>
      <c r="P33" s="199"/>
      <c r="Q33" s="199"/>
      <c r="R33" s="199"/>
      <c r="S33" s="199"/>
      <c r="T33" s="199"/>
      <c r="U33" s="199"/>
      <c r="V33" s="199"/>
      <c r="W33" s="200"/>
    </row>
    <row r="34" spans="2:23" ht="80.2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indexed="53"/>
    <pageSetUpPr fitToPage="1"/>
  </sheetPr>
  <dimension ref="A1:AA46"/>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82.5" customHeight="1" thickTop="1" thickBot="1">
      <c r="B4" s="70" t="s">
        <v>3</v>
      </c>
      <c r="C4" s="71" t="s">
        <v>1670</v>
      </c>
      <c r="D4" s="213" t="s">
        <v>1669</v>
      </c>
      <c r="E4" s="213"/>
      <c r="F4" s="213"/>
      <c r="G4" s="213"/>
      <c r="H4" s="214"/>
      <c r="J4" s="215" t="s">
        <v>6</v>
      </c>
      <c r="K4" s="213"/>
      <c r="L4" s="71" t="s">
        <v>1668</v>
      </c>
      <c r="M4" s="216" t="s">
        <v>1667</v>
      </c>
      <c r="N4" s="216"/>
      <c r="O4" s="216"/>
      <c r="P4" s="216"/>
      <c r="Q4" s="217"/>
      <c r="R4" s="72"/>
      <c r="S4" s="218" t="s">
        <v>2256</v>
      </c>
      <c r="T4" s="219"/>
      <c r="U4" s="219"/>
      <c r="V4" s="210" t="s">
        <v>1666</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832</v>
      </c>
      <c r="D6" s="209" t="s">
        <v>1665</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v>
      </c>
      <c r="K8" s="77" t="s">
        <v>18</v>
      </c>
      <c r="L8" s="77" t="s">
        <v>1664</v>
      </c>
      <c r="M8" s="77" t="s">
        <v>1663</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41.75" customHeight="1" thickTop="1" thickBot="1">
      <c r="B10" s="78" t="s">
        <v>21</v>
      </c>
      <c r="C10" s="210" t="s">
        <v>1662</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1661</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1660</v>
      </c>
      <c r="C21" s="207"/>
      <c r="D21" s="207"/>
      <c r="E21" s="207"/>
      <c r="F21" s="207"/>
      <c r="G21" s="207"/>
      <c r="H21" s="207"/>
      <c r="I21" s="207"/>
      <c r="J21" s="207"/>
      <c r="K21" s="207"/>
      <c r="L21" s="207"/>
      <c r="M21" s="208" t="s">
        <v>832</v>
      </c>
      <c r="N21" s="208"/>
      <c r="O21" s="208" t="s">
        <v>1659</v>
      </c>
      <c r="P21" s="208"/>
      <c r="Q21" s="208" t="s">
        <v>66</v>
      </c>
      <c r="R21" s="208"/>
      <c r="S21" s="82" t="s">
        <v>797</v>
      </c>
      <c r="T21" s="82" t="s">
        <v>83</v>
      </c>
      <c r="U21" s="82" t="s">
        <v>83</v>
      </c>
      <c r="V21" s="82" t="str">
        <f t="shared" ref="V21:V34" si="0">+IF(ISERR(U21/T21*100),"N/A",ROUND(U21/T21*100,2))</f>
        <v>N/A</v>
      </c>
      <c r="W21" s="83" t="str">
        <f t="shared" ref="W21:W34" si="1">+IF(ISERR(U21/S21*100),"N/A",ROUND(U21/S21*100,2))</f>
        <v>N/A</v>
      </c>
    </row>
    <row r="22" spans="2:27" ht="98.25" customHeight="1">
      <c r="B22" s="175" t="s">
        <v>1658</v>
      </c>
      <c r="C22" s="207"/>
      <c r="D22" s="207"/>
      <c r="E22" s="207"/>
      <c r="F22" s="207"/>
      <c r="G22" s="207"/>
      <c r="H22" s="207"/>
      <c r="I22" s="207"/>
      <c r="J22" s="207"/>
      <c r="K22" s="207"/>
      <c r="L22" s="207"/>
      <c r="M22" s="208" t="s">
        <v>832</v>
      </c>
      <c r="N22" s="208"/>
      <c r="O22" s="208" t="s">
        <v>48</v>
      </c>
      <c r="P22" s="208"/>
      <c r="Q22" s="208" t="s">
        <v>66</v>
      </c>
      <c r="R22" s="208"/>
      <c r="S22" s="82" t="s">
        <v>50</v>
      </c>
      <c r="T22" s="82" t="s">
        <v>83</v>
      </c>
      <c r="U22" s="82" t="s">
        <v>83</v>
      </c>
      <c r="V22" s="82" t="str">
        <f t="shared" si="0"/>
        <v>N/A</v>
      </c>
      <c r="W22" s="83" t="str">
        <f t="shared" si="1"/>
        <v>N/A</v>
      </c>
    </row>
    <row r="23" spans="2:27" ht="89.25" customHeight="1">
      <c r="B23" s="175" t="s">
        <v>1657</v>
      </c>
      <c r="C23" s="207"/>
      <c r="D23" s="207"/>
      <c r="E23" s="207"/>
      <c r="F23" s="207"/>
      <c r="G23" s="207"/>
      <c r="H23" s="207"/>
      <c r="I23" s="207"/>
      <c r="J23" s="207"/>
      <c r="K23" s="207"/>
      <c r="L23" s="207"/>
      <c r="M23" s="208" t="s">
        <v>832</v>
      </c>
      <c r="N23" s="208"/>
      <c r="O23" s="208" t="s">
        <v>48</v>
      </c>
      <c r="P23" s="208"/>
      <c r="Q23" s="208" t="s">
        <v>84</v>
      </c>
      <c r="R23" s="208"/>
      <c r="S23" s="82" t="s">
        <v>50</v>
      </c>
      <c r="T23" s="82" t="s">
        <v>83</v>
      </c>
      <c r="U23" s="82" t="s">
        <v>83</v>
      </c>
      <c r="V23" s="82" t="str">
        <f t="shared" si="0"/>
        <v>N/A</v>
      </c>
      <c r="W23" s="83" t="str">
        <f t="shared" si="1"/>
        <v>N/A</v>
      </c>
    </row>
    <row r="24" spans="2:27" ht="56.25" customHeight="1">
      <c r="B24" s="175" t="s">
        <v>1656</v>
      </c>
      <c r="C24" s="207"/>
      <c r="D24" s="207"/>
      <c r="E24" s="207"/>
      <c r="F24" s="207"/>
      <c r="G24" s="207"/>
      <c r="H24" s="207"/>
      <c r="I24" s="207"/>
      <c r="J24" s="207"/>
      <c r="K24" s="207"/>
      <c r="L24" s="207"/>
      <c r="M24" s="208" t="s">
        <v>832</v>
      </c>
      <c r="N24" s="208"/>
      <c r="O24" s="208" t="s">
        <v>48</v>
      </c>
      <c r="P24" s="208"/>
      <c r="Q24" s="208" t="s">
        <v>84</v>
      </c>
      <c r="R24" s="208"/>
      <c r="S24" s="82" t="s">
        <v>50</v>
      </c>
      <c r="T24" s="82" t="s">
        <v>83</v>
      </c>
      <c r="U24" s="82" t="s">
        <v>83</v>
      </c>
      <c r="V24" s="82" t="str">
        <f t="shared" si="0"/>
        <v>N/A</v>
      </c>
      <c r="W24" s="83" t="str">
        <f t="shared" si="1"/>
        <v>N/A</v>
      </c>
    </row>
    <row r="25" spans="2:27" ht="56.25" customHeight="1">
      <c r="B25" s="175" t="s">
        <v>1655</v>
      </c>
      <c r="C25" s="207"/>
      <c r="D25" s="207"/>
      <c r="E25" s="207"/>
      <c r="F25" s="207"/>
      <c r="G25" s="207"/>
      <c r="H25" s="207"/>
      <c r="I25" s="207"/>
      <c r="J25" s="207"/>
      <c r="K25" s="207"/>
      <c r="L25" s="207"/>
      <c r="M25" s="208" t="s">
        <v>832</v>
      </c>
      <c r="N25" s="208"/>
      <c r="O25" s="208" t="s">
        <v>48</v>
      </c>
      <c r="P25" s="208"/>
      <c r="Q25" s="208" t="s">
        <v>84</v>
      </c>
      <c r="R25" s="208"/>
      <c r="S25" s="82" t="s">
        <v>1654</v>
      </c>
      <c r="T25" s="82" t="s">
        <v>83</v>
      </c>
      <c r="U25" s="82" t="s">
        <v>83</v>
      </c>
      <c r="V25" s="82" t="str">
        <f t="shared" si="0"/>
        <v>N/A</v>
      </c>
      <c r="W25" s="83" t="str">
        <f t="shared" si="1"/>
        <v>N/A</v>
      </c>
    </row>
    <row r="26" spans="2:27" ht="56.25" customHeight="1">
      <c r="B26" s="175" t="s">
        <v>1653</v>
      </c>
      <c r="C26" s="207"/>
      <c r="D26" s="207"/>
      <c r="E26" s="207"/>
      <c r="F26" s="207"/>
      <c r="G26" s="207"/>
      <c r="H26" s="207"/>
      <c r="I26" s="207"/>
      <c r="J26" s="207"/>
      <c r="K26" s="207"/>
      <c r="L26" s="207"/>
      <c r="M26" s="208" t="s">
        <v>832</v>
      </c>
      <c r="N26" s="208"/>
      <c r="O26" s="208" t="s">
        <v>48</v>
      </c>
      <c r="P26" s="208"/>
      <c r="Q26" s="208" t="s">
        <v>49</v>
      </c>
      <c r="R26" s="208"/>
      <c r="S26" s="82" t="s">
        <v>50</v>
      </c>
      <c r="T26" s="82" t="s">
        <v>50</v>
      </c>
      <c r="U26" s="82" t="s">
        <v>50</v>
      </c>
      <c r="V26" s="82">
        <f t="shared" si="0"/>
        <v>100</v>
      </c>
      <c r="W26" s="83">
        <f t="shared" si="1"/>
        <v>100</v>
      </c>
    </row>
    <row r="27" spans="2:27" ht="56.25" customHeight="1">
      <c r="B27" s="175" t="s">
        <v>1652</v>
      </c>
      <c r="C27" s="207"/>
      <c r="D27" s="207"/>
      <c r="E27" s="207"/>
      <c r="F27" s="207"/>
      <c r="G27" s="207"/>
      <c r="H27" s="207"/>
      <c r="I27" s="207"/>
      <c r="J27" s="207"/>
      <c r="K27" s="207"/>
      <c r="L27" s="207"/>
      <c r="M27" s="208" t="s">
        <v>832</v>
      </c>
      <c r="N27" s="208"/>
      <c r="O27" s="208" t="s">
        <v>48</v>
      </c>
      <c r="P27" s="208"/>
      <c r="Q27" s="208" t="s">
        <v>49</v>
      </c>
      <c r="R27" s="208"/>
      <c r="S27" s="82" t="s">
        <v>50</v>
      </c>
      <c r="T27" s="82" t="s">
        <v>50</v>
      </c>
      <c r="U27" s="82" t="s">
        <v>1651</v>
      </c>
      <c r="V27" s="82">
        <f t="shared" si="0"/>
        <v>133.30000000000001</v>
      </c>
      <c r="W27" s="83">
        <f t="shared" si="1"/>
        <v>133.30000000000001</v>
      </c>
    </row>
    <row r="28" spans="2:27" ht="56.25" customHeight="1">
      <c r="B28" s="175" t="s">
        <v>1650</v>
      </c>
      <c r="C28" s="207"/>
      <c r="D28" s="207"/>
      <c r="E28" s="207"/>
      <c r="F28" s="207"/>
      <c r="G28" s="207"/>
      <c r="H28" s="207"/>
      <c r="I28" s="207"/>
      <c r="J28" s="207"/>
      <c r="K28" s="207"/>
      <c r="L28" s="207"/>
      <c r="M28" s="208" t="s">
        <v>832</v>
      </c>
      <c r="N28" s="208"/>
      <c r="O28" s="208" t="s">
        <v>48</v>
      </c>
      <c r="P28" s="208"/>
      <c r="Q28" s="208" t="s">
        <v>84</v>
      </c>
      <c r="R28" s="208"/>
      <c r="S28" s="82" t="s">
        <v>50</v>
      </c>
      <c r="T28" s="82" t="s">
        <v>83</v>
      </c>
      <c r="U28" s="82" t="s">
        <v>83</v>
      </c>
      <c r="V28" s="82" t="str">
        <f t="shared" si="0"/>
        <v>N/A</v>
      </c>
      <c r="W28" s="83" t="str">
        <f t="shared" si="1"/>
        <v>N/A</v>
      </c>
    </row>
    <row r="29" spans="2:27" ht="56.25" customHeight="1">
      <c r="B29" s="175" t="s">
        <v>1649</v>
      </c>
      <c r="C29" s="207"/>
      <c r="D29" s="207"/>
      <c r="E29" s="207"/>
      <c r="F29" s="207"/>
      <c r="G29" s="207"/>
      <c r="H29" s="207"/>
      <c r="I29" s="207"/>
      <c r="J29" s="207"/>
      <c r="K29" s="207"/>
      <c r="L29" s="207"/>
      <c r="M29" s="208" t="s">
        <v>832</v>
      </c>
      <c r="N29" s="208"/>
      <c r="O29" s="208" t="s">
        <v>48</v>
      </c>
      <c r="P29" s="208"/>
      <c r="Q29" s="208" t="s">
        <v>84</v>
      </c>
      <c r="R29" s="208"/>
      <c r="S29" s="82" t="s">
        <v>50</v>
      </c>
      <c r="T29" s="82" t="s">
        <v>83</v>
      </c>
      <c r="U29" s="82" t="s">
        <v>83</v>
      </c>
      <c r="V29" s="82" t="str">
        <f t="shared" si="0"/>
        <v>N/A</v>
      </c>
      <c r="W29" s="83" t="str">
        <f t="shared" si="1"/>
        <v>N/A</v>
      </c>
    </row>
    <row r="30" spans="2:27" ht="56.25" customHeight="1">
      <c r="B30" s="175" t="s">
        <v>1648</v>
      </c>
      <c r="C30" s="207"/>
      <c r="D30" s="207"/>
      <c r="E30" s="207"/>
      <c r="F30" s="207"/>
      <c r="G30" s="207"/>
      <c r="H30" s="207"/>
      <c r="I30" s="207"/>
      <c r="J30" s="207"/>
      <c r="K30" s="207"/>
      <c r="L30" s="207"/>
      <c r="M30" s="208" t="s">
        <v>832</v>
      </c>
      <c r="N30" s="208"/>
      <c r="O30" s="208" t="s">
        <v>48</v>
      </c>
      <c r="P30" s="208"/>
      <c r="Q30" s="208" t="s">
        <v>84</v>
      </c>
      <c r="R30" s="208"/>
      <c r="S30" s="82" t="s">
        <v>50</v>
      </c>
      <c r="T30" s="82" t="s">
        <v>83</v>
      </c>
      <c r="U30" s="82" t="s">
        <v>83</v>
      </c>
      <c r="V30" s="82" t="str">
        <f t="shared" si="0"/>
        <v>N/A</v>
      </c>
      <c r="W30" s="83" t="str">
        <f t="shared" si="1"/>
        <v>N/A</v>
      </c>
    </row>
    <row r="31" spans="2:27" ht="56.25" customHeight="1">
      <c r="B31" s="175" t="s">
        <v>1647</v>
      </c>
      <c r="C31" s="207"/>
      <c r="D31" s="207"/>
      <c r="E31" s="207"/>
      <c r="F31" s="207"/>
      <c r="G31" s="207"/>
      <c r="H31" s="207"/>
      <c r="I31" s="207"/>
      <c r="J31" s="207"/>
      <c r="K31" s="207"/>
      <c r="L31" s="207"/>
      <c r="M31" s="208" t="s">
        <v>832</v>
      </c>
      <c r="N31" s="208"/>
      <c r="O31" s="208" t="s">
        <v>48</v>
      </c>
      <c r="P31" s="208"/>
      <c r="Q31" s="208" t="s">
        <v>84</v>
      </c>
      <c r="R31" s="208"/>
      <c r="S31" s="82" t="s">
        <v>50</v>
      </c>
      <c r="T31" s="82" t="s">
        <v>83</v>
      </c>
      <c r="U31" s="82" t="s">
        <v>83</v>
      </c>
      <c r="V31" s="82" t="str">
        <f t="shared" si="0"/>
        <v>N/A</v>
      </c>
      <c r="W31" s="83" t="str">
        <f t="shared" si="1"/>
        <v>N/A</v>
      </c>
    </row>
    <row r="32" spans="2:27" ht="69.75" customHeight="1">
      <c r="B32" s="175" t="s">
        <v>1646</v>
      </c>
      <c r="C32" s="207"/>
      <c r="D32" s="207"/>
      <c r="E32" s="207"/>
      <c r="F32" s="207"/>
      <c r="G32" s="207"/>
      <c r="H32" s="207"/>
      <c r="I32" s="207"/>
      <c r="J32" s="207"/>
      <c r="K32" s="207"/>
      <c r="L32" s="207"/>
      <c r="M32" s="208" t="s">
        <v>832</v>
      </c>
      <c r="N32" s="208"/>
      <c r="O32" s="208" t="s">
        <v>48</v>
      </c>
      <c r="P32" s="208"/>
      <c r="Q32" s="208" t="s">
        <v>49</v>
      </c>
      <c r="R32" s="208"/>
      <c r="S32" s="82" t="s">
        <v>50</v>
      </c>
      <c r="T32" s="82" t="s">
        <v>50</v>
      </c>
      <c r="U32" s="82" t="s">
        <v>50</v>
      </c>
      <c r="V32" s="82">
        <f t="shared" si="0"/>
        <v>100</v>
      </c>
      <c r="W32" s="83">
        <f t="shared" si="1"/>
        <v>100</v>
      </c>
    </row>
    <row r="33" spans="2:25" ht="56.25" customHeight="1">
      <c r="B33" s="175" t="s">
        <v>1645</v>
      </c>
      <c r="C33" s="207"/>
      <c r="D33" s="207"/>
      <c r="E33" s="207"/>
      <c r="F33" s="207"/>
      <c r="G33" s="207"/>
      <c r="H33" s="207"/>
      <c r="I33" s="207"/>
      <c r="J33" s="207"/>
      <c r="K33" s="207"/>
      <c r="L33" s="207"/>
      <c r="M33" s="208" t="s">
        <v>832</v>
      </c>
      <c r="N33" s="208"/>
      <c r="O33" s="208" t="s">
        <v>48</v>
      </c>
      <c r="P33" s="208"/>
      <c r="Q33" s="208" t="s">
        <v>84</v>
      </c>
      <c r="R33" s="208"/>
      <c r="S33" s="82" t="s">
        <v>50</v>
      </c>
      <c r="T33" s="82" t="s">
        <v>83</v>
      </c>
      <c r="U33" s="82" t="s">
        <v>83</v>
      </c>
      <c r="V33" s="82" t="str">
        <f t="shared" si="0"/>
        <v>N/A</v>
      </c>
      <c r="W33" s="83" t="str">
        <f t="shared" si="1"/>
        <v>N/A</v>
      </c>
    </row>
    <row r="34" spans="2:25" ht="56.25" customHeight="1" thickBot="1">
      <c r="B34" s="175" t="s">
        <v>1644</v>
      </c>
      <c r="C34" s="207"/>
      <c r="D34" s="207"/>
      <c r="E34" s="207"/>
      <c r="F34" s="207"/>
      <c r="G34" s="207"/>
      <c r="H34" s="207"/>
      <c r="I34" s="207"/>
      <c r="J34" s="207"/>
      <c r="K34" s="207"/>
      <c r="L34" s="207"/>
      <c r="M34" s="208" t="s">
        <v>832</v>
      </c>
      <c r="N34" s="208"/>
      <c r="O34" s="208" t="s">
        <v>48</v>
      </c>
      <c r="P34" s="208"/>
      <c r="Q34" s="208" t="s">
        <v>49</v>
      </c>
      <c r="R34" s="208"/>
      <c r="S34" s="82" t="s">
        <v>50</v>
      </c>
      <c r="T34" s="82" t="s">
        <v>50</v>
      </c>
      <c r="U34" s="82" t="s">
        <v>50</v>
      </c>
      <c r="V34" s="82">
        <f t="shared" si="0"/>
        <v>100</v>
      </c>
      <c r="W34" s="83">
        <f t="shared" si="1"/>
        <v>100</v>
      </c>
    </row>
    <row r="35" spans="2:25" ht="21.75" customHeight="1" thickTop="1" thickBot="1">
      <c r="B35" s="69" t="s">
        <v>61</v>
      </c>
      <c r="C35" s="58"/>
      <c r="D35" s="58"/>
      <c r="E35" s="58"/>
      <c r="F35" s="58"/>
      <c r="G35" s="58"/>
      <c r="H35" s="59"/>
      <c r="I35" s="59"/>
      <c r="J35" s="59"/>
      <c r="K35" s="59"/>
      <c r="L35" s="59"/>
      <c r="M35" s="59"/>
      <c r="N35" s="59"/>
      <c r="O35" s="59"/>
      <c r="P35" s="59"/>
      <c r="Q35" s="59"/>
      <c r="R35" s="59"/>
      <c r="S35" s="59"/>
      <c r="T35" s="59"/>
      <c r="U35" s="59"/>
      <c r="V35" s="59"/>
      <c r="W35" s="60"/>
      <c r="X35" s="62"/>
    </row>
    <row r="36" spans="2:25" ht="29.25" customHeight="1" thickTop="1" thickBot="1">
      <c r="B36" s="185" t="s">
        <v>2160</v>
      </c>
      <c r="C36" s="186"/>
      <c r="D36" s="186"/>
      <c r="E36" s="186"/>
      <c r="F36" s="186"/>
      <c r="G36" s="186"/>
      <c r="H36" s="186"/>
      <c r="I36" s="186"/>
      <c r="J36" s="186"/>
      <c r="K36" s="186"/>
      <c r="L36" s="186"/>
      <c r="M36" s="186"/>
      <c r="N36" s="186"/>
      <c r="O36" s="186"/>
      <c r="P36" s="186"/>
      <c r="Q36" s="187"/>
      <c r="R36" s="84" t="s">
        <v>41</v>
      </c>
      <c r="S36" s="162" t="s">
        <v>42</v>
      </c>
      <c r="T36" s="162"/>
      <c r="U36" s="85" t="s">
        <v>62</v>
      </c>
      <c r="V36" s="161" t="s">
        <v>63</v>
      </c>
      <c r="W36" s="163"/>
    </row>
    <row r="37" spans="2:25" ht="30.75" customHeight="1" thickBot="1">
      <c r="B37" s="188"/>
      <c r="C37" s="189"/>
      <c r="D37" s="189"/>
      <c r="E37" s="189"/>
      <c r="F37" s="189"/>
      <c r="G37" s="189"/>
      <c r="H37" s="189"/>
      <c r="I37" s="189"/>
      <c r="J37" s="189"/>
      <c r="K37" s="189"/>
      <c r="L37" s="189"/>
      <c r="M37" s="189"/>
      <c r="N37" s="189"/>
      <c r="O37" s="189"/>
      <c r="P37" s="189"/>
      <c r="Q37" s="190"/>
      <c r="R37" s="86" t="s">
        <v>64</v>
      </c>
      <c r="S37" s="86" t="s">
        <v>64</v>
      </c>
      <c r="T37" s="86" t="s">
        <v>48</v>
      </c>
      <c r="U37" s="86" t="s">
        <v>64</v>
      </c>
      <c r="V37" s="86" t="s">
        <v>65</v>
      </c>
      <c r="W37" s="87" t="s">
        <v>66</v>
      </c>
      <c r="Y37" s="62"/>
    </row>
    <row r="38" spans="2:25" ht="23.25" customHeight="1" thickBot="1">
      <c r="B38" s="191" t="s">
        <v>67</v>
      </c>
      <c r="C38" s="192"/>
      <c r="D38" s="192"/>
      <c r="E38" s="88" t="s">
        <v>1623</v>
      </c>
      <c r="F38" s="88"/>
      <c r="G38" s="88"/>
      <c r="H38" s="89"/>
      <c r="I38" s="89"/>
      <c r="J38" s="89"/>
      <c r="K38" s="89"/>
      <c r="L38" s="89"/>
      <c r="M38" s="89"/>
      <c r="N38" s="89"/>
      <c r="O38" s="89"/>
      <c r="P38" s="90"/>
      <c r="Q38" s="90"/>
      <c r="R38" s="91" t="s">
        <v>1643</v>
      </c>
      <c r="S38" s="91" t="s">
        <v>10</v>
      </c>
      <c r="T38" s="90"/>
      <c r="U38" s="91" t="s">
        <v>1640</v>
      </c>
      <c r="V38" s="90"/>
      <c r="W38" s="92">
        <f>+IF(ISERR(U38/R38*100),"N/A",ROUND(U38/R38*100,2))</f>
        <v>48.86</v>
      </c>
    </row>
    <row r="39" spans="2:25" ht="26.25" customHeight="1" thickBot="1">
      <c r="B39" s="193" t="s">
        <v>70</v>
      </c>
      <c r="C39" s="194"/>
      <c r="D39" s="194"/>
      <c r="E39" s="93" t="s">
        <v>1623</v>
      </c>
      <c r="F39" s="93"/>
      <c r="G39" s="93"/>
      <c r="H39" s="94"/>
      <c r="I39" s="94"/>
      <c r="J39" s="94"/>
      <c r="K39" s="94"/>
      <c r="L39" s="94"/>
      <c r="M39" s="94"/>
      <c r="N39" s="94"/>
      <c r="O39" s="94"/>
      <c r="P39" s="95"/>
      <c r="Q39" s="95"/>
      <c r="R39" s="96" t="s">
        <v>1642</v>
      </c>
      <c r="S39" s="96" t="s">
        <v>1641</v>
      </c>
      <c r="T39" s="96">
        <f>+IF(ISERR(S39/R39*100),"N/A",ROUND(S39/R39*100,2))</f>
        <v>70.290000000000006</v>
      </c>
      <c r="U39" s="96" t="s">
        <v>1640</v>
      </c>
      <c r="V39" s="96">
        <f>+IF(ISERR(U39/S39*100),"N/A",ROUND(U39/S39*100,2))</f>
        <v>68.03</v>
      </c>
      <c r="W39" s="97">
        <f>+IF(ISERR(U39/R39*100),"N/A",ROUND(U39/R39*100,2))</f>
        <v>47.82</v>
      </c>
    </row>
    <row r="40" spans="2:25" ht="22.5" customHeight="1" thickTop="1" thickBot="1">
      <c r="B40" s="69" t="s">
        <v>72</v>
      </c>
      <c r="C40" s="58"/>
      <c r="D40" s="58"/>
      <c r="E40" s="58"/>
      <c r="F40" s="58"/>
      <c r="G40" s="58"/>
      <c r="H40" s="59"/>
      <c r="I40" s="59"/>
      <c r="J40" s="59"/>
      <c r="K40" s="59"/>
      <c r="L40" s="59"/>
      <c r="M40" s="59"/>
      <c r="N40" s="59"/>
      <c r="O40" s="59"/>
      <c r="P40" s="59"/>
      <c r="Q40" s="59"/>
      <c r="R40" s="59"/>
      <c r="S40" s="59"/>
      <c r="T40" s="59"/>
      <c r="U40" s="59"/>
      <c r="V40" s="59"/>
      <c r="W40" s="60"/>
    </row>
    <row r="41" spans="2:25" ht="37.5" customHeight="1" thickTop="1">
      <c r="B41" s="198" t="s">
        <v>2349</v>
      </c>
      <c r="C41" s="199"/>
      <c r="D41" s="199"/>
      <c r="E41" s="199"/>
      <c r="F41" s="199"/>
      <c r="G41" s="199"/>
      <c r="H41" s="199"/>
      <c r="I41" s="199"/>
      <c r="J41" s="199"/>
      <c r="K41" s="199"/>
      <c r="L41" s="199"/>
      <c r="M41" s="199"/>
      <c r="N41" s="199"/>
      <c r="O41" s="199"/>
      <c r="P41" s="199"/>
      <c r="Q41" s="199"/>
      <c r="R41" s="199"/>
      <c r="S41" s="199"/>
      <c r="T41" s="199"/>
      <c r="U41" s="199"/>
      <c r="V41" s="199"/>
      <c r="W41" s="200"/>
    </row>
    <row r="42" spans="2:25" ht="165.75" customHeight="1" thickBot="1">
      <c r="B42" s="201"/>
      <c r="C42" s="202"/>
      <c r="D42" s="202"/>
      <c r="E42" s="202"/>
      <c r="F42" s="202"/>
      <c r="G42" s="202"/>
      <c r="H42" s="202"/>
      <c r="I42" s="202"/>
      <c r="J42" s="202"/>
      <c r="K42" s="202"/>
      <c r="L42" s="202"/>
      <c r="M42" s="202"/>
      <c r="N42" s="202"/>
      <c r="O42" s="202"/>
      <c r="P42" s="202"/>
      <c r="Q42" s="202"/>
      <c r="R42" s="202"/>
      <c r="S42" s="202"/>
      <c r="T42" s="202"/>
      <c r="U42" s="202"/>
      <c r="V42" s="202"/>
      <c r="W42" s="203"/>
    </row>
    <row r="43" spans="2:25" ht="37.5" customHeight="1" thickTop="1">
      <c r="B43" s="198" t="s">
        <v>2350</v>
      </c>
      <c r="C43" s="199"/>
      <c r="D43" s="199"/>
      <c r="E43" s="199"/>
      <c r="F43" s="199"/>
      <c r="G43" s="199"/>
      <c r="H43" s="199"/>
      <c r="I43" s="199"/>
      <c r="J43" s="199"/>
      <c r="K43" s="199"/>
      <c r="L43" s="199"/>
      <c r="M43" s="199"/>
      <c r="N43" s="199"/>
      <c r="O43" s="199"/>
      <c r="P43" s="199"/>
      <c r="Q43" s="199"/>
      <c r="R43" s="199"/>
      <c r="S43" s="199"/>
      <c r="T43" s="199"/>
      <c r="U43" s="199"/>
      <c r="V43" s="199"/>
      <c r="W43" s="200"/>
    </row>
    <row r="44" spans="2:25" ht="149.25" customHeight="1" thickBot="1">
      <c r="B44" s="201"/>
      <c r="C44" s="202"/>
      <c r="D44" s="202"/>
      <c r="E44" s="202"/>
      <c r="F44" s="202"/>
      <c r="G44" s="202"/>
      <c r="H44" s="202"/>
      <c r="I44" s="202"/>
      <c r="J44" s="202"/>
      <c r="K44" s="202"/>
      <c r="L44" s="202"/>
      <c r="M44" s="202"/>
      <c r="N44" s="202"/>
      <c r="O44" s="202"/>
      <c r="P44" s="202"/>
      <c r="Q44" s="202"/>
      <c r="R44" s="202"/>
      <c r="S44" s="202"/>
      <c r="T44" s="202"/>
      <c r="U44" s="202"/>
      <c r="V44" s="202"/>
      <c r="W44" s="203"/>
    </row>
    <row r="45" spans="2:25" ht="37.5" customHeight="1" thickTop="1">
      <c r="B45" s="198" t="s">
        <v>2351</v>
      </c>
      <c r="C45" s="199"/>
      <c r="D45" s="199"/>
      <c r="E45" s="199"/>
      <c r="F45" s="199"/>
      <c r="G45" s="199"/>
      <c r="H45" s="199"/>
      <c r="I45" s="199"/>
      <c r="J45" s="199"/>
      <c r="K45" s="199"/>
      <c r="L45" s="199"/>
      <c r="M45" s="199"/>
      <c r="N45" s="199"/>
      <c r="O45" s="199"/>
      <c r="P45" s="199"/>
      <c r="Q45" s="199"/>
      <c r="R45" s="199"/>
      <c r="S45" s="199"/>
      <c r="T45" s="199"/>
      <c r="U45" s="199"/>
      <c r="V45" s="199"/>
      <c r="W45" s="200"/>
    </row>
    <row r="46" spans="2:25" ht="129.75" customHeight="1" thickBot="1">
      <c r="B46" s="204"/>
      <c r="C46" s="205"/>
      <c r="D46" s="205"/>
      <c r="E46" s="205"/>
      <c r="F46" s="205"/>
      <c r="G46" s="205"/>
      <c r="H46" s="205"/>
      <c r="I46" s="205"/>
      <c r="J46" s="205"/>
      <c r="K46" s="205"/>
      <c r="L46" s="205"/>
      <c r="M46" s="205"/>
      <c r="N46" s="205"/>
      <c r="O46" s="205"/>
      <c r="P46" s="205"/>
      <c r="Q46" s="205"/>
      <c r="R46" s="205"/>
      <c r="S46" s="205"/>
      <c r="T46" s="205"/>
      <c r="U46" s="205"/>
      <c r="V46" s="205"/>
      <c r="W46" s="206"/>
    </row>
  </sheetData>
  <mergeCells count="10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S36:T36"/>
    <mergeCell ref="V36:W36"/>
    <mergeCell ref="B38:D38"/>
    <mergeCell ref="B39:D39"/>
    <mergeCell ref="B41:W42"/>
    <mergeCell ref="B43:W44"/>
    <mergeCell ref="B45:W46"/>
    <mergeCell ref="B33:L33"/>
    <mergeCell ref="M33:N33"/>
    <mergeCell ref="O33:P33"/>
    <mergeCell ref="Q33:R33"/>
    <mergeCell ref="B34:L34"/>
    <mergeCell ref="M34:N34"/>
    <mergeCell ref="O34:P34"/>
    <mergeCell ref="Q34:R34"/>
    <mergeCell ref="B36:Q37"/>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42" min="1" max="2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indexed="53"/>
    <pageSetUpPr fitToPage="1"/>
  </sheetPr>
  <dimension ref="A1:AA38"/>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1670</v>
      </c>
      <c r="D4" s="213" t="s">
        <v>1669</v>
      </c>
      <c r="E4" s="213"/>
      <c r="F4" s="213"/>
      <c r="G4" s="213"/>
      <c r="H4" s="214"/>
      <c r="J4" s="215" t="s">
        <v>6</v>
      </c>
      <c r="K4" s="213"/>
      <c r="L4" s="71" t="s">
        <v>206</v>
      </c>
      <c r="M4" s="216" t="s">
        <v>205</v>
      </c>
      <c r="N4" s="216"/>
      <c r="O4" s="216"/>
      <c r="P4" s="216"/>
      <c r="Q4" s="217"/>
      <c r="R4" s="72"/>
      <c r="S4" s="218" t="s">
        <v>2256</v>
      </c>
      <c r="T4" s="219"/>
      <c r="U4" s="219"/>
      <c r="V4" s="210" t="s">
        <v>1687</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1675</v>
      </c>
      <c r="D6" s="209" t="s">
        <v>1686</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1321</v>
      </c>
      <c r="K8" s="77" t="s">
        <v>1685</v>
      </c>
      <c r="L8" s="77" t="s">
        <v>1684</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1683</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1682</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1681</v>
      </c>
      <c r="C21" s="207"/>
      <c r="D21" s="207"/>
      <c r="E21" s="207"/>
      <c r="F21" s="207"/>
      <c r="G21" s="207"/>
      <c r="H21" s="207"/>
      <c r="I21" s="207"/>
      <c r="J21" s="207"/>
      <c r="K21" s="207"/>
      <c r="L21" s="207"/>
      <c r="M21" s="208" t="s">
        <v>1675</v>
      </c>
      <c r="N21" s="208"/>
      <c r="O21" s="208" t="s">
        <v>48</v>
      </c>
      <c r="P21" s="208"/>
      <c r="Q21" s="208" t="s">
        <v>66</v>
      </c>
      <c r="R21" s="208"/>
      <c r="S21" s="82" t="s">
        <v>50</v>
      </c>
      <c r="T21" s="82" t="s">
        <v>83</v>
      </c>
      <c r="U21" s="82" t="s">
        <v>83</v>
      </c>
      <c r="V21" s="82" t="str">
        <f t="shared" ref="V21:V26" si="0">+IF(ISERR(U21/T21*100),"N/A",ROUND(U21/T21*100,2))</f>
        <v>N/A</v>
      </c>
      <c r="W21" s="83" t="str">
        <f t="shared" ref="W21:W26" si="1">+IF(ISERR(U21/S21*100),"N/A",ROUND(U21/S21*100,2))</f>
        <v>N/A</v>
      </c>
    </row>
    <row r="22" spans="2:27" ht="56.25" customHeight="1">
      <c r="B22" s="175" t="s">
        <v>1680</v>
      </c>
      <c r="C22" s="207"/>
      <c r="D22" s="207"/>
      <c r="E22" s="207"/>
      <c r="F22" s="207"/>
      <c r="G22" s="207"/>
      <c r="H22" s="207"/>
      <c r="I22" s="207"/>
      <c r="J22" s="207"/>
      <c r="K22" s="207"/>
      <c r="L22" s="207"/>
      <c r="M22" s="208" t="s">
        <v>1675</v>
      </c>
      <c r="N22" s="208"/>
      <c r="O22" s="208" t="s">
        <v>48</v>
      </c>
      <c r="P22" s="208"/>
      <c r="Q22" s="208" t="s">
        <v>66</v>
      </c>
      <c r="R22" s="208"/>
      <c r="S22" s="82" t="s">
        <v>50</v>
      </c>
      <c r="T22" s="82" t="s">
        <v>83</v>
      </c>
      <c r="U22" s="82" t="s">
        <v>83</v>
      </c>
      <c r="V22" s="82" t="str">
        <f t="shared" si="0"/>
        <v>N/A</v>
      </c>
      <c r="W22" s="83" t="str">
        <f t="shared" si="1"/>
        <v>N/A</v>
      </c>
    </row>
    <row r="23" spans="2:27" ht="56.25" customHeight="1">
      <c r="B23" s="175" t="s">
        <v>1679</v>
      </c>
      <c r="C23" s="207"/>
      <c r="D23" s="207"/>
      <c r="E23" s="207"/>
      <c r="F23" s="207"/>
      <c r="G23" s="207"/>
      <c r="H23" s="207"/>
      <c r="I23" s="207"/>
      <c r="J23" s="207"/>
      <c r="K23" s="207"/>
      <c r="L23" s="207"/>
      <c r="M23" s="208" t="s">
        <v>1675</v>
      </c>
      <c r="N23" s="208"/>
      <c r="O23" s="208" t="s">
        <v>48</v>
      </c>
      <c r="P23" s="208"/>
      <c r="Q23" s="208" t="s">
        <v>66</v>
      </c>
      <c r="R23" s="208"/>
      <c r="S23" s="82" t="s">
        <v>310</v>
      </c>
      <c r="T23" s="82" t="s">
        <v>83</v>
      </c>
      <c r="U23" s="82" t="s">
        <v>83</v>
      </c>
      <c r="V23" s="82" t="str">
        <f t="shared" si="0"/>
        <v>N/A</v>
      </c>
      <c r="W23" s="83" t="str">
        <f t="shared" si="1"/>
        <v>N/A</v>
      </c>
    </row>
    <row r="24" spans="2:27" ht="56.25" customHeight="1">
      <c r="B24" s="175" t="s">
        <v>1678</v>
      </c>
      <c r="C24" s="207"/>
      <c r="D24" s="207"/>
      <c r="E24" s="207"/>
      <c r="F24" s="207"/>
      <c r="G24" s="207"/>
      <c r="H24" s="207"/>
      <c r="I24" s="207"/>
      <c r="J24" s="207"/>
      <c r="K24" s="207"/>
      <c r="L24" s="207"/>
      <c r="M24" s="208" t="s">
        <v>1675</v>
      </c>
      <c r="N24" s="208"/>
      <c r="O24" s="208" t="s">
        <v>48</v>
      </c>
      <c r="P24" s="208"/>
      <c r="Q24" s="208" t="s">
        <v>66</v>
      </c>
      <c r="R24" s="208"/>
      <c r="S24" s="82" t="s">
        <v>310</v>
      </c>
      <c r="T24" s="82" t="s">
        <v>83</v>
      </c>
      <c r="U24" s="82" t="s">
        <v>83</v>
      </c>
      <c r="V24" s="82" t="str">
        <f t="shared" si="0"/>
        <v>N/A</v>
      </c>
      <c r="W24" s="83" t="str">
        <f t="shared" si="1"/>
        <v>N/A</v>
      </c>
    </row>
    <row r="25" spans="2:27" ht="56.25" customHeight="1">
      <c r="B25" s="175" t="s">
        <v>1677</v>
      </c>
      <c r="C25" s="207"/>
      <c r="D25" s="207"/>
      <c r="E25" s="207"/>
      <c r="F25" s="207"/>
      <c r="G25" s="207"/>
      <c r="H25" s="207"/>
      <c r="I25" s="207"/>
      <c r="J25" s="207"/>
      <c r="K25" s="207"/>
      <c r="L25" s="207"/>
      <c r="M25" s="208" t="s">
        <v>1675</v>
      </c>
      <c r="N25" s="208"/>
      <c r="O25" s="208" t="s">
        <v>48</v>
      </c>
      <c r="P25" s="208"/>
      <c r="Q25" s="208" t="s">
        <v>66</v>
      </c>
      <c r="R25" s="208"/>
      <c r="S25" s="82" t="s">
        <v>310</v>
      </c>
      <c r="T25" s="82" t="s">
        <v>83</v>
      </c>
      <c r="U25" s="82" t="s">
        <v>83</v>
      </c>
      <c r="V25" s="82" t="str">
        <f t="shared" si="0"/>
        <v>N/A</v>
      </c>
      <c r="W25" s="83" t="str">
        <f t="shared" si="1"/>
        <v>N/A</v>
      </c>
    </row>
    <row r="26" spans="2:27" ht="56.25" customHeight="1" thickBot="1">
      <c r="B26" s="175" t="s">
        <v>1676</v>
      </c>
      <c r="C26" s="207"/>
      <c r="D26" s="207"/>
      <c r="E26" s="207"/>
      <c r="F26" s="207"/>
      <c r="G26" s="207"/>
      <c r="H26" s="207"/>
      <c r="I26" s="207"/>
      <c r="J26" s="207"/>
      <c r="K26" s="207"/>
      <c r="L26" s="207"/>
      <c r="M26" s="208" t="s">
        <v>1675</v>
      </c>
      <c r="N26" s="208"/>
      <c r="O26" s="208" t="s">
        <v>48</v>
      </c>
      <c r="P26" s="208"/>
      <c r="Q26" s="208" t="s">
        <v>49</v>
      </c>
      <c r="R26" s="208"/>
      <c r="S26" s="82" t="s">
        <v>50</v>
      </c>
      <c r="T26" s="82" t="s">
        <v>50</v>
      </c>
      <c r="U26" s="82" t="s">
        <v>50</v>
      </c>
      <c r="V26" s="82">
        <f t="shared" si="0"/>
        <v>100</v>
      </c>
      <c r="W26" s="83">
        <f t="shared" si="1"/>
        <v>100</v>
      </c>
    </row>
    <row r="27" spans="2:27" ht="21.75" customHeight="1" thickTop="1" thickBot="1">
      <c r="B27" s="69" t="s">
        <v>61</v>
      </c>
      <c r="C27" s="58"/>
      <c r="D27" s="58"/>
      <c r="E27" s="58"/>
      <c r="F27" s="58"/>
      <c r="G27" s="58"/>
      <c r="H27" s="59"/>
      <c r="I27" s="59"/>
      <c r="J27" s="59"/>
      <c r="K27" s="59"/>
      <c r="L27" s="59"/>
      <c r="M27" s="59"/>
      <c r="N27" s="59"/>
      <c r="O27" s="59"/>
      <c r="P27" s="59"/>
      <c r="Q27" s="59"/>
      <c r="R27" s="59"/>
      <c r="S27" s="59"/>
      <c r="T27" s="59"/>
      <c r="U27" s="59"/>
      <c r="V27" s="59"/>
      <c r="W27" s="60"/>
      <c r="X27" s="62"/>
    </row>
    <row r="28" spans="2:27" ht="29.25" customHeight="1" thickTop="1" thickBot="1">
      <c r="B28" s="185" t="s">
        <v>2160</v>
      </c>
      <c r="C28" s="186"/>
      <c r="D28" s="186"/>
      <c r="E28" s="186"/>
      <c r="F28" s="186"/>
      <c r="G28" s="186"/>
      <c r="H28" s="186"/>
      <c r="I28" s="186"/>
      <c r="J28" s="186"/>
      <c r="K28" s="186"/>
      <c r="L28" s="186"/>
      <c r="M28" s="186"/>
      <c r="N28" s="186"/>
      <c r="O28" s="186"/>
      <c r="P28" s="186"/>
      <c r="Q28" s="187"/>
      <c r="R28" s="84" t="s">
        <v>41</v>
      </c>
      <c r="S28" s="162" t="s">
        <v>42</v>
      </c>
      <c r="T28" s="162"/>
      <c r="U28" s="85" t="s">
        <v>62</v>
      </c>
      <c r="V28" s="161" t="s">
        <v>63</v>
      </c>
      <c r="W28" s="163"/>
    </row>
    <row r="29" spans="2:27" ht="30.75" customHeight="1" thickBot="1">
      <c r="B29" s="188"/>
      <c r="C29" s="189"/>
      <c r="D29" s="189"/>
      <c r="E29" s="189"/>
      <c r="F29" s="189"/>
      <c r="G29" s="189"/>
      <c r="H29" s="189"/>
      <c r="I29" s="189"/>
      <c r="J29" s="189"/>
      <c r="K29" s="189"/>
      <c r="L29" s="189"/>
      <c r="M29" s="189"/>
      <c r="N29" s="189"/>
      <c r="O29" s="189"/>
      <c r="P29" s="189"/>
      <c r="Q29" s="190"/>
      <c r="R29" s="86" t="s">
        <v>64</v>
      </c>
      <c r="S29" s="86" t="s">
        <v>64</v>
      </c>
      <c r="T29" s="86" t="s">
        <v>48</v>
      </c>
      <c r="U29" s="86" t="s">
        <v>64</v>
      </c>
      <c r="V29" s="86" t="s">
        <v>65</v>
      </c>
      <c r="W29" s="87" t="s">
        <v>66</v>
      </c>
      <c r="Y29" s="62"/>
    </row>
    <row r="30" spans="2:27" ht="23.25" customHeight="1" thickBot="1">
      <c r="B30" s="191" t="s">
        <v>67</v>
      </c>
      <c r="C30" s="192"/>
      <c r="D30" s="192"/>
      <c r="E30" s="88" t="s">
        <v>1674</v>
      </c>
      <c r="F30" s="88"/>
      <c r="G30" s="88"/>
      <c r="H30" s="89"/>
      <c r="I30" s="89"/>
      <c r="J30" s="89"/>
      <c r="K30" s="89"/>
      <c r="L30" s="89"/>
      <c r="M30" s="89"/>
      <c r="N30" s="89"/>
      <c r="O30" s="89"/>
      <c r="P30" s="90"/>
      <c r="Q30" s="90"/>
      <c r="R30" s="91" t="s">
        <v>1673</v>
      </c>
      <c r="S30" s="91" t="s">
        <v>10</v>
      </c>
      <c r="T30" s="90"/>
      <c r="U30" s="91" t="s">
        <v>1671</v>
      </c>
      <c r="V30" s="90"/>
      <c r="W30" s="92">
        <f>+IF(ISERR(U30/R30*100),"N/A",ROUND(U30/R30*100,2))</f>
        <v>41.95</v>
      </c>
    </row>
    <row r="31" spans="2:27" ht="26.25" customHeight="1" thickBot="1">
      <c r="B31" s="193" t="s">
        <v>70</v>
      </c>
      <c r="C31" s="194"/>
      <c r="D31" s="194"/>
      <c r="E31" s="93" t="s">
        <v>1674</v>
      </c>
      <c r="F31" s="93"/>
      <c r="G31" s="93"/>
      <c r="H31" s="94"/>
      <c r="I31" s="94"/>
      <c r="J31" s="94"/>
      <c r="K31" s="94"/>
      <c r="L31" s="94"/>
      <c r="M31" s="94"/>
      <c r="N31" s="94"/>
      <c r="O31" s="94"/>
      <c r="P31" s="95"/>
      <c r="Q31" s="95"/>
      <c r="R31" s="96" t="s">
        <v>1673</v>
      </c>
      <c r="S31" s="96" t="s">
        <v>1672</v>
      </c>
      <c r="T31" s="96">
        <f>+IF(ISERR(S31/R31*100),"N/A",ROUND(S31/R31*100,2))</f>
        <v>72.62</v>
      </c>
      <c r="U31" s="96" t="s">
        <v>1671</v>
      </c>
      <c r="V31" s="96">
        <f>+IF(ISERR(U31/S31*100),"N/A",ROUND(U31/S31*100,2))</f>
        <v>57.76</v>
      </c>
      <c r="W31" s="97">
        <f>+IF(ISERR(U31/R31*100),"N/A",ROUND(U31/R31*100,2))</f>
        <v>41.95</v>
      </c>
    </row>
    <row r="32" spans="2:27" ht="22.5" customHeight="1" thickTop="1" thickBot="1">
      <c r="B32" s="69" t="s">
        <v>72</v>
      </c>
      <c r="C32" s="58"/>
      <c r="D32" s="58"/>
      <c r="E32" s="58"/>
      <c r="F32" s="58"/>
      <c r="G32" s="58"/>
      <c r="H32" s="59"/>
      <c r="I32" s="59"/>
      <c r="J32" s="59"/>
      <c r="K32" s="59"/>
      <c r="L32" s="59"/>
      <c r="M32" s="59"/>
      <c r="N32" s="59"/>
      <c r="O32" s="59"/>
      <c r="P32" s="59"/>
      <c r="Q32" s="59"/>
      <c r="R32" s="59"/>
      <c r="S32" s="59"/>
      <c r="T32" s="59"/>
      <c r="U32" s="59"/>
      <c r="V32" s="59"/>
      <c r="W32" s="60"/>
    </row>
    <row r="33" spans="2:23" ht="37.5" customHeight="1" thickTop="1">
      <c r="B33" s="198" t="s">
        <v>2346</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3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2347</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35.75"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row r="37" spans="2:23" ht="37.5" customHeight="1" thickTop="1">
      <c r="B37" s="198" t="s">
        <v>2348</v>
      </c>
      <c r="C37" s="199"/>
      <c r="D37" s="199"/>
      <c r="E37" s="199"/>
      <c r="F37" s="199"/>
      <c r="G37" s="199"/>
      <c r="H37" s="199"/>
      <c r="I37" s="199"/>
      <c r="J37" s="199"/>
      <c r="K37" s="199"/>
      <c r="L37" s="199"/>
      <c r="M37" s="199"/>
      <c r="N37" s="199"/>
      <c r="O37" s="199"/>
      <c r="P37" s="199"/>
      <c r="Q37" s="199"/>
      <c r="R37" s="199"/>
      <c r="S37" s="199"/>
      <c r="T37" s="199"/>
      <c r="U37" s="199"/>
      <c r="V37" s="199"/>
      <c r="W37" s="200"/>
    </row>
    <row r="38" spans="2:23" ht="44.25" customHeight="1" thickBot="1">
      <c r="B38" s="204"/>
      <c r="C38" s="205"/>
      <c r="D38" s="205"/>
      <c r="E38" s="205"/>
      <c r="F38" s="205"/>
      <c r="G38" s="205"/>
      <c r="H38" s="205"/>
      <c r="I38" s="205"/>
      <c r="J38" s="205"/>
      <c r="K38" s="205"/>
      <c r="L38" s="205"/>
      <c r="M38" s="205"/>
      <c r="N38" s="205"/>
      <c r="O38" s="205"/>
      <c r="P38" s="205"/>
      <c r="Q38" s="205"/>
      <c r="R38" s="205"/>
      <c r="S38" s="205"/>
      <c r="T38" s="205"/>
      <c r="U38" s="205"/>
      <c r="V38" s="205"/>
      <c r="W38" s="206"/>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B35:W36"/>
    <mergeCell ref="B37:W38"/>
    <mergeCell ref="S28:T28"/>
    <mergeCell ref="V28:W28"/>
    <mergeCell ref="B30:D30"/>
    <mergeCell ref="B31:D31"/>
    <mergeCell ref="B33:W34"/>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indexed="53"/>
    <pageSetUpPr fitToPage="1"/>
  </sheetPr>
  <dimension ref="A1:AA37"/>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69" customHeight="1" thickTop="1" thickBot="1">
      <c r="B4" s="70" t="s">
        <v>3</v>
      </c>
      <c r="C4" s="71" t="s">
        <v>1546</v>
      </c>
      <c r="D4" s="213" t="s">
        <v>1703</v>
      </c>
      <c r="E4" s="213"/>
      <c r="F4" s="213"/>
      <c r="G4" s="213"/>
      <c r="H4" s="214"/>
      <c r="J4" s="215" t="s">
        <v>6</v>
      </c>
      <c r="K4" s="213"/>
      <c r="L4" s="71" t="s">
        <v>401</v>
      </c>
      <c r="M4" s="216" t="s">
        <v>1702</v>
      </c>
      <c r="N4" s="216"/>
      <c r="O4" s="216"/>
      <c r="P4" s="216"/>
      <c r="Q4" s="217"/>
      <c r="R4" s="72"/>
      <c r="S4" s="218" t="s">
        <v>2256</v>
      </c>
      <c r="T4" s="219"/>
      <c r="U4" s="219"/>
      <c r="V4" s="210" t="s">
        <v>1701</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1143</v>
      </c>
      <c r="D6" s="209" t="s">
        <v>1700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927</v>
      </c>
      <c r="D7" s="212" t="s">
        <v>1699</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1698</v>
      </c>
      <c r="K8" s="77" t="s">
        <v>1697</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228.75" customHeight="1" thickTop="1" thickBot="1">
      <c r="B10" s="78" t="s">
        <v>21</v>
      </c>
      <c r="C10" s="210" t="s">
        <v>1696</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1695</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1694</v>
      </c>
      <c r="C21" s="207"/>
      <c r="D21" s="207"/>
      <c r="E21" s="207"/>
      <c r="F21" s="207"/>
      <c r="G21" s="207"/>
      <c r="H21" s="207"/>
      <c r="I21" s="207"/>
      <c r="J21" s="207"/>
      <c r="K21" s="207"/>
      <c r="L21" s="207"/>
      <c r="M21" s="208" t="s">
        <v>927</v>
      </c>
      <c r="N21" s="208"/>
      <c r="O21" s="208" t="s">
        <v>48</v>
      </c>
      <c r="P21" s="208"/>
      <c r="Q21" s="208" t="s">
        <v>66</v>
      </c>
      <c r="R21" s="208"/>
      <c r="S21" s="82" t="s">
        <v>50</v>
      </c>
      <c r="T21" s="82" t="s">
        <v>83</v>
      </c>
      <c r="U21" s="82" t="s">
        <v>83</v>
      </c>
      <c r="V21" s="82" t="str">
        <f>+IF(ISERR(U21/T21*100),"N/A",ROUND(U21/T21*100,2))</f>
        <v>N/A</v>
      </c>
      <c r="W21" s="83" t="str">
        <f>+IF(ISERR(U21/S21*100),"N/A",ROUND(U21/S21*100,2))</f>
        <v>N/A</v>
      </c>
    </row>
    <row r="22" spans="2:27" ht="56.25" customHeight="1">
      <c r="B22" s="175" t="s">
        <v>1693</v>
      </c>
      <c r="C22" s="207"/>
      <c r="D22" s="207"/>
      <c r="E22" s="207"/>
      <c r="F22" s="207"/>
      <c r="G22" s="207"/>
      <c r="H22" s="207"/>
      <c r="I22" s="207"/>
      <c r="J22" s="207"/>
      <c r="K22" s="207"/>
      <c r="L22" s="207"/>
      <c r="M22" s="208" t="s">
        <v>927</v>
      </c>
      <c r="N22" s="208"/>
      <c r="O22" s="208" t="s">
        <v>1692</v>
      </c>
      <c r="P22" s="208"/>
      <c r="Q22" s="208" t="s">
        <v>66</v>
      </c>
      <c r="R22" s="208"/>
      <c r="S22" s="82" t="s">
        <v>1691</v>
      </c>
      <c r="T22" s="82" t="s">
        <v>83</v>
      </c>
      <c r="U22" s="82" t="s">
        <v>83</v>
      </c>
      <c r="V22" s="82" t="str">
        <f>+IF(ISERR(U22/T22*100),"N/A",ROUND(U22/T22*100,2))</f>
        <v>N/A</v>
      </c>
      <c r="W22" s="83" t="str">
        <f>+IF(ISERR(U22/S22*100),"N/A",ROUND(U22/S22*100,2))</f>
        <v>N/A</v>
      </c>
    </row>
    <row r="23" spans="2:27" ht="56.25" customHeight="1" thickBot="1">
      <c r="B23" s="175" t="s">
        <v>1690</v>
      </c>
      <c r="C23" s="207"/>
      <c r="D23" s="207"/>
      <c r="E23" s="207"/>
      <c r="F23" s="207"/>
      <c r="G23" s="207"/>
      <c r="H23" s="207"/>
      <c r="I23" s="207"/>
      <c r="J23" s="207"/>
      <c r="K23" s="207"/>
      <c r="L23" s="207"/>
      <c r="M23" s="208" t="s">
        <v>1143</v>
      </c>
      <c r="N23" s="208"/>
      <c r="O23" s="208" t="s">
        <v>48</v>
      </c>
      <c r="P23" s="208"/>
      <c r="Q23" s="208" t="s">
        <v>49</v>
      </c>
      <c r="R23" s="208"/>
      <c r="S23" s="82" t="s">
        <v>1050</v>
      </c>
      <c r="T23" s="82" t="s">
        <v>265</v>
      </c>
      <c r="U23" s="82" t="s">
        <v>58</v>
      </c>
      <c r="V23" s="82">
        <f>+IF(ISERR(U23/T23*100),"N/A",ROUND(U23/T23*100,2))</f>
        <v>0</v>
      </c>
      <c r="W23" s="83">
        <f>+IF(ISERR(U23/S23*100),"N/A",ROUND(U23/S23*100,2))</f>
        <v>0</v>
      </c>
    </row>
    <row r="24" spans="2:27" ht="21.75" customHeight="1" thickTop="1" thickBot="1">
      <c r="B24" s="69" t="s">
        <v>61</v>
      </c>
      <c r="C24" s="58"/>
      <c r="D24" s="58"/>
      <c r="E24" s="58"/>
      <c r="F24" s="58"/>
      <c r="G24" s="58"/>
      <c r="H24" s="59"/>
      <c r="I24" s="59"/>
      <c r="J24" s="59"/>
      <c r="K24" s="59"/>
      <c r="L24" s="59"/>
      <c r="M24" s="59"/>
      <c r="N24" s="59"/>
      <c r="O24" s="59"/>
      <c r="P24" s="59"/>
      <c r="Q24" s="59"/>
      <c r="R24" s="59"/>
      <c r="S24" s="59"/>
      <c r="T24" s="59"/>
      <c r="U24" s="59"/>
      <c r="V24" s="59"/>
      <c r="W24" s="60"/>
      <c r="X24" s="62"/>
    </row>
    <row r="25" spans="2:27" ht="29.25" customHeight="1" thickTop="1" thickBot="1">
      <c r="B25" s="185" t="s">
        <v>2160</v>
      </c>
      <c r="C25" s="186"/>
      <c r="D25" s="186"/>
      <c r="E25" s="186"/>
      <c r="F25" s="186"/>
      <c r="G25" s="186"/>
      <c r="H25" s="186"/>
      <c r="I25" s="186"/>
      <c r="J25" s="186"/>
      <c r="K25" s="186"/>
      <c r="L25" s="186"/>
      <c r="M25" s="186"/>
      <c r="N25" s="186"/>
      <c r="O25" s="186"/>
      <c r="P25" s="186"/>
      <c r="Q25" s="187"/>
      <c r="R25" s="84" t="s">
        <v>41</v>
      </c>
      <c r="S25" s="162" t="s">
        <v>42</v>
      </c>
      <c r="T25" s="162"/>
      <c r="U25" s="85" t="s">
        <v>62</v>
      </c>
      <c r="V25" s="161" t="s">
        <v>63</v>
      </c>
      <c r="W25" s="163"/>
    </row>
    <row r="26" spans="2:27" ht="30.75" customHeight="1" thickBot="1">
      <c r="B26" s="188"/>
      <c r="C26" s="189"/>
      <c r="D26" s="189"/>
      <c r="E26" s="189"/>
      <c r="F26" s="189"/>
      <c r="G26" s="189"/>
      <c r="H26" s="189"/>
      <c r="I26" s="189"/>
      <c r="J26" s="189"/>
      <c r="K26" s="189"/>
      <c r="L26" s="189"/>
      <c r="M26" s="189"/>
      <c r="N26" s="189"/>
      <c r="O26" s="189"/>
      <c r="P26" s="189"/>
      <c r="Q26" s="190"/>
      <c r="R26" s="86" t="s">
        <v>64</v>
      </c>
      <c r="S26" s="86" t="s">
        <v>64</v>
      </c>
      <c r="T26" s="86" t="s">
        <v>48</v>
      </c>
      <c r="U26" s="86" t="s">
        <v>64</v>
      </c>
      <c r="V26" s="86" t="s">
        <v>65</v>
      </c>
      <c r="W26" s="87" t="s">
        <v>66</v>
      </c>
      <c r="Y26" s="62"/>
    </row>
    <row r="27" spans="2:27" ht="23.25" customHeight="1" thickBot="1">
      <c r="B27" s="191" t="s">
        <v>67</v>
      </c>
      <c r="C27" s="192"/>
      <c r="D27" s="192"/>
      <c r="E27" s="88" t="s">
        <v>1689</v>
      </c>
      <c r="F27" s="88"/>
      <c r="G27" s="88"/>
      <c r="H27" s="89"/>
      <c r="I27" s="89"/>
      <c r="J27" s="89"/>
      <c r="K27" s="89"/>
      <c r="L27" s="89"/>
      <c r="M27" s="89"/>
      <c r="N27" s="89"/>
      <c r="O27" s="89"/>
      <c r="P27" s="90"/>
      <c r="Q27" s="90"/>
      <c r="R27" s="91" t="s">
        <v>1688</v>
      </c>
      <c r="S27" s="91" t="s">
        <v>10</v>
      </c>
      <c r="T27" s="90"/>
      <c r="U27" s="91" t="s">
        <v>58</v>
      </c>
      <c r="V27" s="90"/>
      <c r="W27" s="92">
        <f>+IF(ISERR(U27/R27*100),"N/A",ROUND(U27/R27*100,2))</f>
        <v>0</v>
      </c>
    </row>
    <row r="28" spans="2:27" ht="26.25" customHeight="1">
      <c r="B28" s="193" t="s">
        <v>70</v>
      </c>
      <c r="C28" s="194"/>
      <c r="D28" s="194"/>
      <c r="E28" s="93" t="s">
        <v>1689</v>
      </c>
      <c r="F28" s="93"/>
      <c r="G28" s="93"/>
      <c r="H28" s="94"/>
      <c r="I28" s="94"/>
      <c r="J28" s="94"/>
      <c r="K28" s="94"/>
      <c r="L28" s="94"/>
      <c r="M28" s="94"/>
      <c r="N28" s="94"/>
      <c r="O28" s="94"/>
      <c r="P28" s="95"/>
      <c r="Q28" s="95"/>
      <c r="R28" s="96" t="s">
        <v>1688</v>
      </c>
      <c r="S28" s="96" t="s">
        <v>58</v>
      </c>
      <c r="T28" s="96">
        <f>+IF(ISERR(S28/R28*100),"N/A",ROUND(S28/R28*100,2))</f>
        <v>0</v>
      </c>
      <c r="U28" s="96" t="s">
        <v>58</v>
      </c>
      <c r="V28" s="96" t="str">
        <f>+IF(ISERR(U28/S28*100),"N/A",ROUND(U28/S28*100,2))</f>
        <v>N/A</v>
      </c>
      <c r="W28" s="97">
        <f>+IF(ISERR(U28/R28*100),"N/A",ROUND(U28/R28*100,2))</f>
        <v>0</v>
      </c>
    </row>
    <row r="29" spans="2:27" ht="23.25" customHeight="1" thickBot="1">
      <c r="B29" s="191" t="s">
        <v>67</v>
      </c>
      <c r="C29" s="192"/>
      <c r="D29" s="192"/>
      <c r="E29" s="88" t="s">
        <v>1142</v>
      </c>
      <c r="F29" s="88"/>
      <c r="G29" s="88"/>
      <c r="H29" s="89"/>
      <c r="I29" s="89"/>
      <c r="J29" s="89"/>
      <c r="K29" s="89"/>
      <c r="L29" s="89"/>
      <c r="M29" s="89"/>
      <c r="N29" s="89"/>
      <c r="O29" s="89"/>
      <c r="P29" s="90"/>
      <c r="Q29" s="90"/>
      <c r="R29" s="91" t="s">
        <v>1470</v>
      </c>
      <c r="S29" s="91" t="s">
        <v>10</v>
      </c>
      <c r="T29" s="90"/>
      <c r="U29" s="91" t="s">
        <v>58</v>
      </c>
      <c r="V29" s="90"/>
      <c r="W29" s="92">
        <f>+IF(ISERR(U29/R29*100),"N/A",ROUND(U29/R29*100,2))</f>
        <v>0</v>
      </c>
    </row>
    <row r="30" spans="2:27" ht="26.25" customHeight="1" thickBot="1">
      <c r="B30" s="193" t="s">
        <v>70</v>
      </c>
      <c r="C30" s="194"/>
      <c r="D30" s="194"/>
      <c r="E30" s="93" t="s">
        <v>1142</v>
      </c>
      <c r="F30" s="93"/>
      <c r="G30" s="93"/>
      <c r="H30" s="94"/>
      <c r="I30" s="94"/>
      <c r="J30" s="94"/>
      <c r="K30" s="94"/>
      <c r="L30" s="94"/>
      <c r="M30" s="94"/>
      <c r="N30" s="94"/>
      <c r="O30" s="94"/>
      <c r="P30" s="95"/>
      <c r="Q30" s="95"/>
      <c r="R30" s="96" t="s">
        <v>1470</v>
      </c>
      <c r="S30" s="96" t="s">
        <v>58</v>
      </c>
      <c r="T30" s="96">
        <f>+IF(ISERR(S30/R30*100),"N/A",ROUND(S30/R30*100,2))</f>
        <v>0</v>
      </c>
      <c r="U30" s="96" t="s">
        <v>58</v>
      </c>
      <c r="V30" s="96" t="str">
        <f>+IF(ISERR(U30/S30*100),"N/A",ROUND(U30/S30*100,2))</f>
        <v>N/A</v>
      </c>
      <c r="W30" s="97">
        <f>+IF(ISERR(U30/R30*100),"N/A",ROUND(U30/R30*100,2))</f>
        <v>0</v>
      </c>
    </row>
    <row r="31" spans="2:27" ht="22.5" customHeight="1" thickTop="1" thickBot="1">
      <c r="B31" s="69" t="s">
        <v>72</v>
      </c>
      <c r="C31" s="58"/>
      <c r="D31" s="58"/>
      <c r="E31" s="58"/>
      <c r="F31" s="58"/>
      <c r="G31" s="58"/>
      <c r="H31" s="59"/>
      <c r="I31" s="59"/>
      <c r="J31" s="59"/>
      <c r="K31" s="59"/>
      <c r="L31" s="59"/>
      <c r="M31" s="59"/>
      <c r="N31" s="59"/>
      <c r="O31" s="59"/>
      <c r="P31" s="59"/>
      <c r="Q31" s="59"/>
      <c r="R31" s="59"/>
      <c r="S31" s="59"/>
      <c r="T31" s="59"/>
      <c r="U31" s="59"/>
      <c r="V31" s="59"/>
      <c r="W31" s="60"/>
    </row>
    <row r="32" spans="2:27" ht="37.5" customHeight="1" thickTop="1">
      <c r="B32" s="198" t="s">
        <v>2343</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63.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2344</v>
      </c>
      <c r="C34" s="199"/>
      <c r="D34" s="199"/>
      <c r="E34" s="199"/>
      <c r="F34" s="199"/>
      <c r="G34" s="199"/>
      <c r="H34" s="199"/>
      <c r="I34" s="199"/>
      <c r="J34" s="199"/>
      <c r="K34" s="199"/>
      <c r="L34" s="199"/>
      <c r="M34" s="199"/>
      <c r="N34" s="199"/>
      <c r="O34" s="199"/>
      <c r="P34" s="199"/>
      <c r="Q34" s="199"/>
      <c r="R34" s="199"/>
      <c r="S34" s="199"/>
      <c r="T34" s="199"/>
      <c r="U34" s="199"/>
      <c r="V34" s="199"/>
      <c r="W34" s="200"/>
    </row>
    <row r="35" spans="2:23" ht="74.25"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row r="36" spans="2:23" ht="37.5" customHeight="1" thickTop="1">
      <c r="B36" s="198" t="s">
        <v>2345</v>
      </c>
      <c r="C36" s="199"/>
      <c r="D36" s="199"/>
      <c r="E36" s="199"/>
      <c r="F36" s="199"/>
      <c r="G36" s="199"/>
      <c r="H36" s="199"/>
      <c r="I36" s="199"/>
      <c r="J36" s="199"/>
      <c r="K36" s="199"/>
      <c r="L36" s="199"/>
      <c r="M36" s="199"/>
      <c r="N36" s="199"/>
      <c r="O36" s="199"/>
      <c r="P36" s="199"/>
      <c r="Q36" s="199"/>
      <c r="R36" s="199"/>
      <c r="S36" s="199"/>
      <c r="T36" s="199"/>
      <c r="U36" s="199"/>
      <c r="V36" s="199"/>
      <c r="W36" s="200"/>
    </row>
    <row r="37" spans="2:23" ht="124.5" customHeight="1" thickBot="1">
      <c r="B37" s="204"/>
      <c r="C37" s="205"/>
      <c r="D37" s="205"/>
      <c r="E37" s="205"/>
      <c r="F37" s="205"/>
      <c r="G37" s="205"/>
      <c r="H37" s="205"/>
      <c r="I37" s="205"/>
      <c r="J37" s="205"/>
      <c r="K37" s="205"/>
      <c r="L37" s="205"/>
      <c r="M37" s="205"/>
      <c r="N37" s="205"/>
      <c r="O37" s="205"/>
      <c r="P37" s="205"/>
      <c r="Q37" s="205"/>
      <c r="R37" s="205"/>
      <c r="S37" s="205"/>
      <c r="T37" s="205"/>
      <c r="U37" s="205"/>
      <c r="V37" s="205"/>
      <c r="W37" s="206"/>
    </row>
  </sheetData>
  <mergeCells count="6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0:D30"/>
    <mergeCell ref="B32:W33"/>
    <mergeCell ref="B34:W35"/>
    <mergeCell ref="B36:W37"/>
    <mergeCell ref="B25:Q26"/>
    <mergeCell ref="S25:T25"/>
    <mergeCell ref="V25:W25"/>
    <mergeCell ref="B27:D27"/>
    <mergeCell ref="B28:D28"/>
    <mergeCell ref="B29:D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indexed="53"/>
    <pageSetUpPr fitToPage="1"/>
  </sheetPr>
  <dimension ref="A1:AA38"/>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67.5" customHeight="1" thickTop="1" thickBot="1">
      <c r="B4" s="70" t="s">
        <v>3</v>
      </c>
      <c r="C4" s="71" t="s">
        <v>1722</v>
      </c>
      <c r="D4" s="213" t="s">
        <v>1721</v>
      </c>
      <c r="E4" s="213"/>
      <c r="F4" s="213"/>
      <c r="G4" s="213"/>
      <c r="H4" s="214"/>
      <c r="J4" s="215" t="s">
        <v>6</v>
      </c>
      <c r="K4" s="213"/>
      <c r="L4" s="71" t="s">
        <v>1720</v>
      </c>
      <c r="M4" s="216" t="s">
        <v>1719</v>
      </c>
      <c r="N4" s="216"/>
      <c r="O4" s="216"/>
      <c r="P4" s="216"/>
      <c r="Q4" s="217"/>
      <c r="R4" s="72"/>
      <c r="S4" s="218" t="s">
        <v>2256</v>
      </c>
      <c r="T4" s="219"/>
      <c r="U4" s="219"/>
      <c r="V4" s="210" t="s">
        <v>1718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1706</v>
      </c>
      <c r="D6" s="209" t="s">
        <v>1717</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1716</v>
      </c>
      <c r="K8" s="77" t="s">
        <v>18</v>
      </c>
      <c r="L8" s="77" t="s">
        <v>1715</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86.25" customHeight="1" thickTop="1" thickBot="1">
      <c r="B10" s="78" t="s">
        <v>21</v>
      </c>
      <c r="C10" s="210" t="s">
        <v>1714</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1713</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1712</v>
      </c>
      <c r="C21" s="207"/>
      <c r="D21" s="207"/>
      <c r="E21" s="207"/>
      <c r="F21" s="207"/>
      <c r="G21" s="207"/>
      <c r="H21" s="207"/>
      <c r="I21" s="207"/>
      <c r="J21" s="207"/>
      <c r="K21" s="207"/>
      <c r="L21" s="207"/>
      <c r="M21" s="208" t="s">
        <v>1706</v>
      </c>
      <c r="N21" s="208"/>
      <c r="O21" s="208" t="s">
        <v>48</v>
      </c>
      <c r="P21" s="208"/>
      <c r="Q21" s="208" t="s">
        <v>84</v>
      </c>
      <c r="R21" s="208"/>
      <c r="S21" s="82" t="s">
        <v>799</v>
      </c>
      <c r="T21" s="82" t="s">
        <v>83</v>
      </c>
      <c r="U21" s="82" t="s">
        <v>83</v>
      </c>
      <c r="V21" s="82" t="str">
        <f t="shared" ref="V21:V26" si="0">+IF(ISERR(U21/T21*100),"N/A",ROUND(U21/T21*100,2))</f>
        <v>N/A</v>
      </c>
      <c r="W21" s="83" t="str">
        <f t="shared" ref="W21:W26" si="1">+IF(ISERR(U21/S21*100),"N/A",ROUND(U21/S21*100,2))</f>
        <v>N/A</v>
      </c>
    </row>
    <row r="22" spans="2:27" ht="56.25" customHeight="1">
      <c r="B22" s="175" t="s">
        <v>1711</v>
      </c>
      <c r="C22" s="207"/>
      <c r="D22" s="207"/>
      <c r="E22" s="207"/>
      <c r="F22" s="207"/>
      <c r="G22" s="207"/>
      <c r="H22" s="207"/>
      <c r="I22" s="207"/>
      <c r="J22" s="207"/>
      <c r="K22" s="207"/>
      <c r="L22" s="207"/>
      <c r="M22" s="208" t="s">
        <v>1706</v>
      </c>
      <c r="N22" s="208"/>
      <c r="O22" s="208" t="s">
        <v>48</v>
      </c>
      <c r="P22" s="208"/>
      <c r="Q22" s="208" t="s">
        <v>66</v>
      </c>
      <c r="R22" s="208"/>
      <c r="S22" s="82" t="s">
        <v>50</v>
      </c>
      <c r="T22" s="82" t="s">
        <v>83</v>
      </c>
      <c r="U22" s="82" t="s">
        <v>83</v>
      </c>
      <c r="V22" s="82" t="str">
        <f t="shared" si="0"/>
        <v>N/A</v>
      </c>
      <c r="W22" s="83" t="str">
        <f t="shared" si="1"/>
        <v>N/A</v>
      </c>
    </row>
    <row r="23" spans="2:27" ht="56.25" customHeight="1">
      <c r="B23" s="175" t="s">
        <v>1710</v>
      </c>
      <c r="C23" s="207"/>
      <c r="D23" s="207"/>
      <c r="E23" s="207"/>
      <c r="F23" s="207"/>
      <c r="G23" s="207"/>
      <c r="H23" s="207"/>
      <c r="I23" s="207"/>
      <c r="J23" s="207"/>
      <c r="K23" s="207"/>
      <c r="L23" s="207"/>
      <c r="M23" s="208" t="s">
        <v>1706</v>
      </c>
      <c r="N23" s="208"/>
      <c r="O23" s="208" t="s">
        <v>48</v>
      </c>
      <c r="P23" s="208"/>
      <c r="Q23" s="208" t="s">
        <v>66</v>
      </c>
      <c r="R23" s="208"/>
      <c r="S23" s="82" t="s">
        <v>255</v>
      </c>
      <c r="T23" s="82" t="s">
        <v>83</v>
      </c>
      <c r="U23" s="82" t="s">
        <v>83</v>
      </c>
      <c r="V23" s="82" t="str">
        <f t="shared" si="0"/>
        <v>N/A</v>
      </c>
      <c r="W23" s="83" t="str">
        <f t="shared" si="1"/>
        <v>N/A</v>
      </c>
    </row>
    <row r="24" spans="2:27" ht="56.25" customHeight="1">
      <c r="B24" s="175" t="s">
        <v>1709</v>
      </c>
      <c r="C24" s="207"/>
      <c r="D24" s="207"/>
      <c r="E24" s="207"/>
      <c r="F24" s="207"/>
      <c r="G24" s="207"/>
      <c r="H24" s="207"/>
      <c r="I24" s="207"/>
      <c r="J24" s="207"/>
      <c r="K24" s="207"/>
      <c r="L24" s="207"/>
      <c r="M24" s="208" t="s">
        <v>1706</v>
      </c>
      <c r="N24" s="208"/>
      <c r="O24" s="208" t="s">
        <v>48</v>
      </c>
      <c r="P24" s="208"/>
      <c r="Q24" s="208" t="s">
        <v>66</v>
      </c>
      <c r="R24" s="208"/>
      <c r="S24" s="82" t="s">
        <v>50</v>
      </c>
      <c r="T24" s="82" t="s">
        <v>83</v>
      </c>
      <c r="U24" s="82" t="s">
        <v>83</v>
      </c>
      <c r="V24" s="82" t="str">
        <f t="shared" si="0"/>
        <v>N/A</v>
      </c>
      <c r="W24" s="83" t="str">
        <f t="shared" si="1"/>
        <v>N/A</v>
      </c>
    </row>
    <row r="25" spans="2:27" ht="56.25" customHeight="1">
      <c r="B25" s="175" t="s">
        <v>1708</v>
      </c>
      <c r="C25" s="207"/>
      <c r="D25" s="207"/>
      <c r="E25" s="207"/>
      <c r="F25" s="207"/>
      <c r="G25" s="207"/>
      <c r="H25" s="207"/>
      <c r="I25" s="207"/>
      <c r="J25" s="207"/>
      <c r="K25" s="207"/>
      <c r="L25" s="207"/>
      <c r="M25" s="208" t="s">
        <v>1706</v>
      </c>
      <c r="N25" s="208"/>
      <c r="O25" s="208" t="s">
        <v>48</v>
      </c>
      <c r="P25" s="208"/>
      <c r="Q25" s="208" t="s">
        <v>66</v>
      </c>
      <c r="R25" s="208"/>
      <c r="S25" s="82" t="s">
        <v>255</v>
      </c>
      <c r="T25" s="82" t="s">
        <v>83</v>
      </c>
      <c r="U25" s="82" t="s">
        <v>83</v>
      </c>
      <c r="V25" s="82" t="str">
        <f t="shared" si="0"/>
        <v>N/A</v>
      </c>
      <c r="W25" s="83" t="str">
        <f t="shared" si="1"/>
        <v>N/A</v>
      </c>
    </row>
    <row r="26" spans="2:27" ht="56.25" customHeight="1" thickBot="1">
      <c r="B26" s="175" t="s">
        <v>1707</v>
      </c>
      <c r="C26" s="207"/>
      <c r="D26" s="207"/>
      <c r="E26" s="207"/>
      <c r="F26" s="207"/>
      <c r="G26" s="207"/>
      <c r="H26" s="207"/>
      <c r="I26" s="207"/>
      <c r="J26" s="207"/>
      <c r="K26" s="207"/>
      <c r="L26" s="207"/>
      <c r="M26" s="208" t="s">
        <v>1706</v>
      </c>
      <c r="N26" s="208"/>
      <c r="O26" s="208" t="s">
        <v>48</v>
      </c>
      <c r="P26" s="208"/>
      <c r="Q26" s="208" t="s">
        <v>66</v>
      </c>
      <c r="R26" s="208"/>
      <c r="S26" s="82" t="s">
        <v>50</v>
      </c>
      <c r="T26" s="82" t="s">
        <v>83</v>
      </c>
      <c r="U26" s="82" t="s">
        <v>83</v>
      </c>
      <c r="V26" s="82" t="str">
        <f t="shared" si="0"/>
        <v>N/A</v>
      </c>
      <c r="W26" s="83" t="str">
        <f t="shared" si="1"/>
        <v>N/A</v>
      </c>
    </row>
    <row r="27" spans="2:27" ht="21.75" customHeight="1" thickTop="1" thickBot="1">
      <c r="B27" s="69" t="s">
        <v>61</v>
      </c>
      <c r="C27" s="58"/>
      <c r="D27" s="58"/>
      <c r="E27" s="58"/>
      <c r="F27" s="58"/>
      <c r="G27" s="58"/>
      <c r="H27" s="59"/>
      <c r="I27" s="59"/>
      <c r="J27" s="59"/>
      <c r="K27" s="59"/>
      <c r="L27" s="59"/>
      <c r="M27" s="59"/>
      <c r="N27" s="59"/>
      <c r="O27" s="59"/>
      <c r="P27" s="59"/>
      <c r="Q27" s="59"/>
      <c r="R27" s="59"/>
      <c r="S27" s="59"/>
      <c r="T27" s="59"/>
      <c r="U27" s="59"/>
      <c r="V27" s="59"/>
      <c r="W27" s="60"/>
      <c r="X27" s="62"/>
    </row>
    <row r="28" spans="2:27" ht="29.25" customHeight="1" thickTop="1" thickBot="1">
      <c r="B28" s="185" t="s">
        <v>2160</v>
      </c>
      <c r="C28" s="186"/>
      <c r="D28" s="186"/>
      <c r="E28" s="186"/>
      <c r="F28" s="186"/>
      <c r="G28" s="186"/>
      <c r="H28" s="186"/>
      <c r="I28" s="186"/>
      <c r="J28" s="186"/>
      <c r="K28" s="186"/>
      <c r="L28" s="186"/>
      <c r="M28" s="186"/>
      <c r="N28" s="186"/>
      <c r="O28" s="186"/>
      <c r="P28" s="186"/>
      <c r="Q28" s="187"/>
      <c r="R28" s="84" t="s">
        <v>41</v>
      </c>
      <c r="S28" s="162" t="s">
        <v>42</v>
      </c>
      <c r="T28" s="162"/>
      <c r="U28" s="85" t="s">
        <v>62</v>
      </c>
      <c r="V28" s="161" t="s">
        <v>63</v>
      </c>
      <c r="W28" s="163"/>
    </row>
    <row r="29" spans="2:27" ht="30.75" customHeight="1" thickBot="1">
      <c r="B29" s="188"/>
      <c r="C29" s="189"/>
      <c r="D29" s="189"/>
      <c r="E29" s="189"/>
      <c r="F29" s="189"/>
      <c r="G29" s="189"/>
      <c r="H29" s="189"/>
      <c r="I29" s="189"/>
      <c r="J29" s="189"/>
      <c r="K29" s="189"/>
      <c r="L29" s="189"/>
      <c r="M29" s="189"/>
      <c r="N29" s="189"/>
      <c r="O29" s="189"/>
      <c r="P29" s="189"/>
      <c r="Q29" s="190"/>
      <c r="R29" s="86" t="s">
        <v>64</v>
      </c>
      <c r="S29" s="86" t="s">
        <v>64</v>
      </c>
      <c r="T29" s="86" t="s">
        <v>48</v>
      </c>
      <c r="U29" s="86" t="s">
        <v>64</v>
      </c>
      <c r="V29" s="86" t="s">
        <v>65</v>
      </c>
      <c r="W29" s="87" t="s">
        <v>66</v>
      </c>
      <c r="Y29" s="62"/>
    </row>
    <row r="30" spans="2:27" ht="23.25" customHeight="1" thickBot="1">
      <c r="B30" s="191" t="s">
        <v>67</v>
      </c>
      <c r="C30" s="192"/>
      <c r="D30" s="192"/>
      <c r="E30" s="88" t="s">
        <v>1704</v>
      </c>
      <c r="F30" s="88"/>
      <c r="G30" s="88"/>
      <c r="H30" s="89"/>
      <c r="I30" s="89"/>
      <c r="J30" s="89"/>
      <c r="K30" s="89"/>
      <c r="L30" s="89"/>
      <c r="M30" s="89"/>
      <c r="N30" s="89"/>
      <c r="O30" s="89"/>
      <c r="P30" s="90"/>
      <c r="Q30" s="90"/>
      <c r="R30" s="91" t="s">
        <v>1705</v>
      </c>
      <c r="S30" s="91" t="s">
        <v>10</v>
      </c>
      <c r="T30" s="90"/>
      <c r="U30" s="91" t="s">
        <v>58</v>
      </c>
      <c r="V30" s="90"/>
      <c r="W30" s="92">
        <f>+IF(ISERR(U30/R30*100),"N/A",ROUND(U30/R30*100,2))</f>
        <v>0</v>
      </c>
    </row>
    <row r="31" spans="2:27" ht="26.25" customHeight="1" thickBot="1">
      <c r="B31" s="193" t="s">
        <v>70</v>
      </c>
      <c r="C31" s="194"/>
      <c r="D31" s="194"/>
      <c r="E31" s="93" t="s">
        <v>1704</v>
      </c>
      <c r="F31" s="93"/>
      <c r="G31" s="93"/>
      <c r="H31" s="94"/>
      <c r="I31" s="94"/>
      <c r="J31" s="94"/>
      <c r="K31" s="94"/>
      <c r="L31" s="94"/>
      <c r="M31" s="94"/>
      <c r="N31" s="94"/>
      <c r="O31" s="94"/>
      <c r="P31" s="95"/>
      <c r="Q31" s="95"/>
      <c r="R31" s="96" t="s">
        <v>58</v>
      </c>
      <c r="S31" s="96" t="s">
        <v>58</v>
      </c>
      <c r="T31" s="96" t="str">
        <f>+IF(ISERR(S31/R31*100),"N/A",ROUND(S31/R31*100,2))</f>
        <v>N/A</v>
      </c>
      <c r="U31" s="96" t="s">
        <v>58</v>
      </c>
      <c r="V31" s="96" t="str">
        <f>+IF(ISERR(U31/S31*100),"N/A",ROUND(U31/S31*100,2))</f>
        <v>N/A</v>
      </c>
      <c r="W31" s="97" t="str">
        <f>+IF(ISERR(U31/R31*100),"N/A",ROUND(U31/R31*100,2))</f>
        <v>N/A</v>
      </c>
    </row>
    <row r="32" spans="2:27" ht="22.5" customHeight="1" thickTop="1" thickBot="1">
      <c r="B32" s="69" t="s">
        <v>72</v>
      </c>
      <c r="C32" s="58"/>
      <c r="D32" s="58"/>
      <c r="E32" s="58"/>
      <c r="F32" s="58"/>
      <c r="G32" s="58"/>
      <c r="H32" s="59"/>
      <c r="I32" s="59"/>
      <c r="J32" s="59"/>
      <c r="K32" s="59"/>
      <c r="L32" s="59"/>
      <c r="M32" s="59"/>
      <c r="N32" s="59"/>
      <c r="O32" s="59"/>
      <c r="P32" s="59"/>
      <c r="Q32" s="59"/>
      <c r="R32" s="59"/>
      <c r="S32" s="59"/>
      <c r="T32" s="59"/>
      <c r="U32" s="59"/>
      <c r="V32" s="59"/>
      <c r="W32" s="60"/>
    </row>
    <row r="33" spans="2:23" ht="37.5" customHeight="1" thickTop="1">
      <c r="B33" s="198" t="s">
        <v>2340</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17.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2341</v>
      </c>
      <c r="C35" s="199"/>
      <c r="D35" s="199"/>
      <c r="E35" s="199"/>
      <c r="F35" s="199"/>
      <c r="G35" s="199"/>
      <c r="H35" s="199"/>
      <c r="I35" s="199"/>
      <c r="J35" s="199"/>
      <c r="K35" s="199"/>
      <c r="L35" s="199"/>
      <c r="M35" s="199"/>
      <c r="N35" s="199"/>
      <c r="O35" s="199"/>
      <c r="P35" s="199"/>
      <c r="Q35" s="199"/>
      <c r="R35" s="199"/>
      <c r="S35" s="199"/>
      <c r="T35" s="199"/>
      <c r="U35" s="199"/>
      <c r="V35" s="199"/>
      <c r="W35" s="200"/>
    </row>
    <row r="36" spans="2:23" ht="47.25"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row r="37" spans="2:23" ht="37.5" customHeight="1" thickTop="1">
      <c r="B37" s="198" t="s">
        <v>2342</v>
      </c>
      <c r="C37" s="199"/>
      <c r="D37" s="199"/>
      <c r="E37" s="199"/>
      <c r="F37" s="199"/>
      <c r="G37" s="199"/>
      <c r="H37" s="199"/>
      <c r="I37" s="199"/>
      <c r="J37" s="199"/>
      <c r="K37" s="199"/>
      <c r="L37" s="199"/>
      <c r="M37" s="199"/>
      <c r="N37" s="199"/>
      <c r="O37" s="199"/>
      <c r="P37" s="199"/>
      <c r="Q37" s="199"/>
      <c r="R37" s="199"/>
      <c r="S37" s="199"/>
      <c r="T37" s="199"/>
      <c r="U37" s="199"/>
      <c r="V37" s="199"/>
      <c r="W37" s="200"/>
    </row>
    <row r="38" spans="2:23" ht="84.75" customHeight="1" thickBot="1">
      <c r="B38" s="204"/>
      <c r="C38" s="205"/>
      <c r="D38" s="205"/>
      <c r="E38" s="205"/>
      <c r="F38" s="205"/>
      <c r="G38" s="205"/>
      <c r="H38" s="205"/>
      <c r="I38" s="205"/>
      <c r="J38" s="205"/>
      <c r="K38" s="205"/>
      <c r="L38" s="205"/>
      <c r="M38" s="205"/>
      <c r="N38" s="205"/>
      <c r="O38" s="205"/>
      <c r="P38" s="205"/>
      <c r="Q38" s="205"/>
      <c r="R38" s="205"/>
      <c r="S38" s="205"/>
      <c r="T38" s="205"/>
      <c r="U38" s="205"/>
      <c r="V38" s="205"/>
      <c r="W38" s="206"/>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B35:W36"/>
    <mergeCell ref="B37:W38"/>
    <mergeCell ref="S28:T28"/>
    <mergeCell ref="V28:W28"/>
    <mergeCell ref="B30:D30"/>
    <mergeCell ref="B31:D31"/>
    <mergeCell ref="B33:W34"/>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4" min="1" max="22"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indexed="53"/>
    <pageSetUpPr fitToPage="1"/>
  </sheetPr>
  <dimension ref="A1:AA35"/>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1722</v>
      </c>
      <c r="D4" s="213" t="s">
        <v>1721</v>
      </c>
      <c r="E4" s="213"/>
      <c r="F4" s="213"/>
      <c r="G4" s="213"/>
      <c r="H4" s="214"/>
      <c r="J4" s="215" t="s">
        <v>6</v>
      </c>
      <c r="K4" s="213"/>
      <c r="L4" s="71" t="s">
        <v>1740</v>
      </c>
      <c r="M4" s="216" t="s">
        <v>1739</v>
      </c>
      <c r="N4" s="216"/>
      <c r="O4" s="216"/>
      <c r="P4" s="216"/>
      <c r="Q4" s="217"/>
      <c r="R4" s="72"/>
      <c r="S4" s="218" t="s">
        <v>2256</v>
      </c>
      <c r="T4" s="219"/>
      <c r="U4" s="219"/>
      <c r="V4" s="210" t="s">
        <v>1738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1706</v>
      </c>
      <c r="D6" s="209" t="s">
        <v>1717</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1737</v>
      </c>
      <c r="K8" s="77" t="s">
        <v>1736</v>
      </c>
      <c r="L8" s="77" t="s">
        <v>1735</v>
      </c>
      <c r="M8" s="77" t="s">
        <v>1734</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26.75" customHeight="1" thickTop="1" thickBot="1">
      <c r="B10" s="78" t="s">
        <v>21</v>
      </c>
      <c r="C10" s="210" t="s">
        <v>1733</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1713</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1732</v>
      </c>
      <c r="C21" s="207"/>
      <c r="D21" s="207"/>
      <c r="E21" s="207"/>
      <c r="F21" s="207"/>
      <c r="G21" s="207"/>
      <c r="H21" s="207"/>
      <c r="I21" s="207"/>
      <c r="J21" s="207"/>
      <c r="K21" s="207"/>
      <c r="L21" s="207"/>
      <c r="M21" s="208" t="s">
        <v>1706</v>
      </c>
      <c r="N21" s="208"/>
      <c r="O21" s="208" t="s">
        <v>48</v>
      </c>
      <c r="P21" s="208"/>
      <c r="Q21" s="208" t="s">
        <v>49</v>
      </c>
      <c r="R21" s="208"/>
      <c r="S21" s="82" t="s">
        <v>1731</v>
      </c>
      <c r="T21" s="82" t="s">
        <v>80</v>
      </c>
      <c r="U21" s="82" t="s">
        <v>1730</v>
      </c>
      <c r="V21" s="82">
        <f>+IF(ISERR(U21/T21*100),"N/A",ROUND(U21/T21*100,2))</f>
        <v>112.59</v>
      </c>
      <c r="W21" s="83">
        <f>+IF(ISERR(U21/S21*100),"N/A",ROUND(U21/S21*100,2))</f>
        <v>108.57</v>
      </c>
    </row>
    <row r="22" spans="2:27" ht="56.25" customHeight="1">
      <c r="B22" s="175" t="s">
        <v>1729</v>
      </c>
      <c r="C22" s="207"/>
      <c r="D22" s="207"/>
      <c r="E22" s="207"/>
      <c r="F22" s="207"/>
      <c r="G22" s="207"/>
      <c r="H22" s="207"/>
      <c r="I22" s="207"/>
      <c r="J22" s="207"/>
      <c r="K22" s="207"/>
      <c r="L22" s="207"/>
      <c r="M22" s="208" t="s">
        <v>1706</v>
      </c>
      <c r="N22" s="208"/>
      <c r="O22" s="208" t="s">
        <v>48</v>
      </c>
      <c r="P22" s="208"/>
      <c r="Q22" s="208" t="s">
        <v>49</v>
      </c>
      <c r="R22" s="208"/>
      <c r="S22" s="82" t="s">
        <v>779</v>
      </c>
      <c r="T22" s="82" t="s">
        <v>539</v>
      </c>
      <c r="U22" s="82" t="s">
        <v>1728</v>
      </c>
      <c r="V22" s="82">
        <f>+IF(ISERR(U22/T22*100),"N/A",ROUND(U22/T22*100,2))</f>
        <v>111.33</v>
      </c>
      <c r="W22" s="83">
        <f>+IF(ISERR(U22/S22*100),"N/A",ROUND(U22/S22*100,2))</f>
        <v>106.6</v>
      </c>
    </row>
    <row r="23" spans="2:27" ht="56.25" customHeight="1" thickBot="1">
      <c r="B23" s="175" t="s">
        <v>1727</v>
      </c>
      <c r="C23" s="207"/>
      <c r="D23" s="207"/>
      <c r="E23" s="207"/>
      <c r="F23" s="207"/>
      <c r="G23" s="207"/>
      <c r="H23" s="207"/>
      <c r="I23" s="207"/>
      <c r="J23" s="207"/>
      <c r="K23" s="207"/>
      <c r="L23" s="207"/>
      <c r="M23" s="208" t="s">
        <v>1706</v>
      </c>
      <c r="N23" s="208"/>
      <c r="O23" s="208" t="s">
        <v>48</v>
      </c>
      <c r="P23" s="208"/>
      <c r="Q23" s="208" t="s">
        <v>49</v>
      </c>
      <c r="R23" s="208"/>
      <c r="S23" s="82" t="s">
        <v>1127</v>
      </c>
      <c r="T23" s="82" t="s">
        <v>340</v>
      </c>
      <c r="U23" s="82" t="s">
        <v>1726</v>
      </c>
      <c r="V23" s="82">
        <f>+IF(ISERR(U23/T23*100),"N/A",ROUND(U23/T23*100,2))</f>
        <v>105.91</v>
      </c>
      <c r="W23" s="83">
        <f>+IF(ISERR(U23/S23*100),"N/A",ROUND(U23/S23*100,2))</f>
        <v>101.3</v>
      </c>
    </row>
    <row r="24" spans="2:27" ht="21.75" customHeight="1" thickTop="1" thickBot="1">
      <c r="B24" s="69" t="s">
        <v>61</v>
      </c>
      <c r="C24" s="58"/>
      <c r="D24" s="58"/>
      <c r="E24" s="58"/>
      <c r="F24" s="58"/>
      <c r="G24" s="58"/>
      <c r="H24" s="59"/>
      <c r="I24" s="59"/>
      <c r="J24" s="59"/>
      <c r="K24" s="59"/>
      <c r="L24" s="59"/>
      <c r="M24" s="59"/>
      <c r="N24" s="59"/>
      <c r="O24" s="59"/>
      <c r="P24" s="59"/>
      <c r="Q24" s="59"/>
      <c r="R24" s="59"/>
      <c r="S24" s="59"/>
      <c r="T24" s="59"/>
      <c r="U24" s="59"/>
      <c r="V24" s="59"/>
      <c r="W24" s="60"/>
      <c r="X24" s="62"/>
    </row>
    <row r="25" spans="2:27" ht="29.25" customHeight="1" thickTop="1" thickBot="1">
      <c r="B25" s="185" t="s">
        <v>2160</v>
      </c>
      <c r="C25" s="186"/>
      <c r="D25" s="186"/>
      <c r="E25" s="186"/>
      <c r="F25" s="186"/>
      <c r="G25" s="186"/>
      <c r="H25" s="186"/>
      <c r="I25" s="186"/>
      <c r="J25" s="186"/>
      <c r="K25" s="186"/>
      <c r="L25" s="186"/>
      <c r="M25" s="186"/>
      <c r="N25" s="186"/>
      <c r="O25" s="186"/>
      <c r="P25" s="186"/>
      <c r="Q25" s="187"/>
      <c r="R25" s="84" t="s">
        <v>41</v>
      </c>
      <c r="S25" s="162" t="s">
        <v>42</v>
      </c>
      <c r="T25" s="162"/>
      <c r="U25" s="85" t="s">
        <v>62</v>
      </c>
      <c r="V25" s="161" t="s">
        <v>63</v>
      </c>
      <c r="W25" s="163"/>
    </row>
    <row r="26" spans="2:27" ht="30.75" customHeight="1" thickBot="1">
      <c r="B26" s="188"/>
      <c r="C26" s="189"/>
      <c r="D26" s="189"/>
      <c r="E26" s="189"/>
      <c r="F26" s="189"/>
      <c r="G26" s="189"/>
      <c r="H26" s="189"/>
      <c r="I26" s="189"/>
      <c r="J26" s="189"/>
      <c r="K26" s="189"/>
      <c r="L26" s="189"/>
      <c r="M26" s="189"/>
      <c r="N26" s="189"/>
      <c r="O26" s="189"/>
      <c r="P26" s="189"/>
      <c r="Q26" s="190"/>
      <c r="R26" s="86" t="s">
        <v>64</v>
      </c>
      <c r="S26" s="86" t="s">
        <v>64</v>
      </c>
      <c r="T26" s="86" t="s">
        <v>48</v>
      </c>
      <c r="U26" s="86" t="s">
        <v>64</v>
      </c>
      <c r="V26" s="86" t="s">
        <v>65</v>
      </c>
      <c r="W26" s="87" t="s">
        <v>66</v>
      </c>
      <c r="Y26" s="62"/>
    </row>
    <row r="27" spans="2:27" ht="23.25" customHeight="1" thickBot="1">
      <c r="B27" s="191" t="s">
        <v>67</v>
      </c>
      <c r="C27" s="192"/>
      <c r="D27" s="192"/>
      <c r="E27" s="88" t="s">
        <v>1704</v>
      </c>
      <c r="F27" s="88"/>
      <c r="G27" s="88"/>
      <c r="H27" s="89"/>
      <c r="I27" s="89"/>
      <c r="J27" s="89"/>
      <c r="K27" s="89"/>
      <c r="L27" s="89"/>
      <c r="M27" s="89"/>
      <c r="N27" s="89"/>
      <c r="O27" s="89"/>
      <c r="P27" s="90"/>
      <c r="Q27" s="90"/>
      <c r="R27" s="91" t="s">
        <v>1725</v>
      </c>
      <c r="S27" s="91" t="s">
        <v>10</v>
      </c>
      <c r="T27" s="90"/>
      <c r="U27" s="91" t="s">
        <v>1723</v>
      </c>
      <c r="V27" s="90"/>
      <c r="W27" s="92">
        <f>+IF(ISERR(U27/R27*100),"N/A",ROUND(U27/R27*100,2))</f>
        <v>78.06</v>
      </c>
    </row>
    <row r="28" spans="2:27" ht="26.25" customHeight="1" thickBot="1">
      <c r="B28" s="193" t="s">
        <v>70</v>
      </c>
      <c r="C28" s="194"/>
      <c r="D28" s="194"/>
      <c r="E28" s="93" t="s">
        <v>1704</v>
      </c>
      <c r="F28" s="93"/>
      <c r="G28" s="93"/>
      <c r="H28" s="94"/>
      <c r="I28" s="94"/>
      <c r="J28" s="94"/>
      <c r="K28" s="94"/>
      <c r="L28" s="94"/>
      <c r="M28" s="94"/>
      <c r="N28" s="94"/>
      <c r="O28" s="94"/>
      <c r="P28" s="95"/>
      <c r="Q28" s="95"/>
      <c r="R28" s="96" t="s">
        <v>1724</v>
      </c>
      <c r="S28" s="96" t="s">
        <v>1723</v>
      </c>
      <c r="T28" s="96">
        <f>+IF(ISERR(S28/R28*100),"N/A",ROUND(S28/R28*100,2))</f>
        <v>75.739999999999995</v>
      </c>
      <c r="U28" s="96" t="s">
        <v>1723</v>
      </c>
      <c r="V28" s="96">
        <f>+IF(ISERR(U28/S28*100),"N/A",ROUND(U28/S28*100,2))</f>
        <v>100</v>
      </c>
      <c r="W28" s="97">
        <f>+IF(ISERR(U28/R28*100),"N/A",ROUND(U28/R28*100,2))</f>
        <v>75.739999999999995</v>
      </c>
    </row>
    <row r="29" spans="2:27" ht="22.5" customHeight="1" thickTop="1" thickBot="1">
      <c r="B29" s="69" t="s">
        <v>72</v>
      </c>
      <c r="C29" s="58"/>
      <c r="D29" s="58"/>
      <c r="E29" s="58"/>
      <c r="F29" s="58"/>
      <c r="G29" s="58"/>
      <c r="H29" s="59"/>
      <c r="I29" s="59"/>
      <c r="J29" s="59"/>
      <c r="K29" s="59"/>
      <c r="L29" s="59"/>
      <c r="M29" s="59"/>
      <c r="N29" s="59"/>
      <c r="O29" s="59"/>
      <c r="P29" s="59"/>
      <c r="Q29" s="59"/>
      <c r="R29" s="59"/>
      <c r="S29" s="59"/>
      <c r="T29" s="59"/>
      <c r="U29" s="59"/>
      <c r="V29" s="59"/>
      <c r="W29" s="60"/>
    </row>
    <row r="30" spans="2:27" ht="37.5" customHeight="1" thickTop="1">
      <c r="B30" s="198" t="s">
        <v>2337</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32"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2338</v>
      </c>
      <c r="C32" s="199"/>
      <c r="D32" s="199"/>
      <c r="E32" s="199"/>
      <c r="F32" s="199"/>
      <c r="G32" s="199"/>
      <c r="H32" s="199"/>
      <c r="I32" s="199"/>
      <c r="J32" s="199"/>
      <c r="K32" s="199"/>
      <c r="L32" s="199"/>
      <c r="M32" s="199"/>
      <c r="N32" s="199"/>
      <c r="O32" s="199"/>
      <c r="P32" s="199"/>
      <c r="Q32" s="199"/>
      <c r="R32" s="199"/>
      <c r="S32" s="199"/>
      <c r="T32" s="199"/>
      <c r="U32" s="199"/>
      <c r="V32" s="199"/>
      <c r="W32" s="200"/>
    </row>
    <row r="33" spans="2:23" ht="94.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2339</v>
      </c>
      <c r="C34" s="199"/>
      <c r="D34" s="199"/>
      <c r="E34" s="199"/>
      <c r="F34" s="199"/>
      <c r="G34" s="199"/>
      <c r="H34" s="199"/>
      <c r="I34" s="199"/>
      <c r="J34" s="199"/>
      <c r="K34" s="199"/>
      <c r="L34" s="199"/>
      <c r="M34" s="199"/>
      <c r="N34" s="199"/>
      <c r="O34" s="199"/>
      <c r="P34" s="199"/>
      <c r="Q34" s="199"/>
      <c r="R34" s="199"/>
      <c r="S34" s="199"/>
      <c r="T34" s="199"/>
      <c r="U34" s="199"/>
      <c r="V34" s="199"/>
      <c r="W34" s="200"/>
    </row>
    <row r="35" spans="2:23" ht="114.75"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3" min="1" max="22"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indexed="53"/>
    <pageSetUpPr fitToPage="1"/>
  </sheetPr>
  <dimension ref="A1:AA40"/>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20</v>
      </c>
      <c r="D4" s="213" t="s">
        <v>1761</v>
      </c>
      <c r="E4" s="213"/>
      <c r="F4" s="213"/>
      <c r="G4" s="213"/>
      <c r="H4" s="214"/>
      <c r="J4" s="215" t="s">
        <v>6</v>
      </c>
      <c r="K4" s="213"/>
      <c r="L4" s="71" t="s">
        <v>1261</v>
      </c>
      <c r="M4" s="216" t="s">
        <v>1760</v>
      </c>
      <c r="N4" s="216"/>
      <c r="O4" s="216"/>
      <c r="P4" s="216"/>
      <c r="Q4" s="217"/>
      <c r="R4" s="72"/>
      <c r="S4" s="218" t="s">
        <v>2256</v>
      </c>
      <c r="T4" s="219"/>
      <c r="U4" s="219"/>
      <c r="V4" s="210" t="s">
        <v>1759</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1744</v>
      </c>
      <c r="D6" s="209" t="s">
        <v>1758</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1757</v>
      </c>
      <c r="K8" s="77" t="s">
        <v>1756</v>
      </c>
      <c r="L8" s="77" t="s">
        <v>1757</v>
      </c>
      <c r="M8" s="77" t="s">
        <v>1756</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1755</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1754</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1753</v>
      </c>
      <c r="C21" s="207"/>
      <c r="D21" s="207"/>
      <c r="E21" s="207"/>
      <c r="F21" s="207"/>
      <c r="G21" s="207"/>
      <c r="H21" s="207"/>
      <c r="I21" s="207"/>
      <c r="J21" s="207"/>
      <c r="K21" s="207"/>
      <c r="L21" s="207"/>
      <c r="M21" s="208" t="s">
        <v>1744</v>
      </c>
      <c r="N21" s="208"/>
      <c r="O21" s="208" t="s">
        <v>48</v>
      </c>
      <c r="P21" s="208"/>
      <c r="Q21" s="208" t="s">
        <v>49</v>
      </c>
      <c r="R21" s="208"/>
      <c r="S21" s="82" t="s">
        <v>50</v>
      </c>
      <c r="T21" s="82" t="s">
        <v>51</v>
      </c>
      <c r="U21" s="82" t="s">
        <v>51</v>
      </c>
      <c r="V21" s="82">
        <f t="shared" ref="V21:V28" si="0">+IF(ISERR(U21/T21*100),"N/A",ROUND(U21/T21*100,2))</f>
        <v>100</v>
      </c>
      <c r="W21" s="83">
        <f t="shared" ref="W21:W28" si="1">+IF(ISERR(U21/S21*100),"N/A",ROUND(U21/S21*100,2))</f>
        <v>75</v>
      </c>
    </row>
    <row r="22" spans="2:27" ht="56.25" customHeight="1">
      <c r="B22" s="175" t="s">
        <v>1752</v>
      </c>
      <c r="C22" s="207"/>
      <c r="D22" s="207"/>
      <c r="E22" s="207"/>
      <c r="F22" s="207"/>
      <c r="G22" s="207"/>
      <c r="H22" s="207"/>
      <c r="I22" s="207"/>
      <c r="J22" s="207"/>
      <c r="K22" s="207"/>
      <c r="L22" s="207"/>
      <c r="M22" s="208" t="s">
        <v>1744</v>
      </c>
      <c r="N22" s="208"/>
      <c r="O22" s="208" t="s">
        <v>48</v>
      </c>
      <c r="P22" s="208"/>
      <c r="Q22" s="208" t="s">
        <v>49</v>
      </c>
      <c r="R22" s="208"/>
      <c r="S22" s="82" t="s">
        <v>50</v>
      </c>
      <c r="T22" s="82" t="s">
        <v>51</v>
      </c>
      <c r="U22" s="82" t="s">
        <v>51</v>
      </c>
      <c r="V22" s="82">
        <f t="shared" si="0"/>
        <v>100</v>
      </c>
      <c r="W22" s="83">
        <f t="shared" si="1"/>
        <v>75</v>
      </c>
    </row>
    <row r="23" spans="2:27" ht="56.25" customHeight="1">
      <c r="B23" s="175" t="s">
        <v>1751</v>
      </c>
      <c r="C23" s="207"/>
      <c r="D23" s="207"/>
      <c r="E23" s="207"/>
      <c r="F23" s="207"/>
      <c r="G23" s="207"/>
      <c r="H23" s="207"/>
      <c r="I23" s="207"/>
      <c r="J23" s="207"/>
      <c r="K23" s="207"/>
      <c r="L23" s="207"/>
      <c r="M23" s="208" t="s">
        <v>1744</v>
      </c>
      <c r="N23" s="208"/>
      <c r="O23" s="208" t="s">
        <v>48</v>
      </c>
      <c r="P23" s="208"/>
      <c r="Q23" s="208" t="s">
        <v>49</v>
      </c>
      <c r="R23" s="208"/>
      <c r="S23" s="82" t="s">
        <v>50</v>
      </c>
      <c r="T23" s="82" t="s">
        <v>51</v>
      </c>
      <c r="U23" s="82" t="s">
        <v>51</v>
      </c>
      <c r="V23" s="82">
        <f t="shared" si="0"/>
        <v>100</v>
      </c>
      <c r="W23" s="83">
        <f t="shared" si="1"/>
        <v>75</v>
      </c>
    </row>
    <row r="24" spans="2:27" ht="56.25" customHeight="1">
      <c r="B24" s="175" t="s">
        <v>1750</v>
      </c>
      <c r="C24" s="207"/>
      <c r="D24" s="207"/>
      <c r="E24" s="207"/>
      <c r="F24" s="207"/>
      <c r="G24" s="207"/>
      <c r="H24" s="207"/>
      <c r="I24" s="207"/>
      <c r="J24" s="207"/>
      <c r="K24" s="207"/>
      <c r="L24" s="207"/>
      <c r="M24" s="208" t="s">
        <v>1744</v>
      </c>
      <c r="N24" s="208"/>
      <c r="O24" s="208" t="s">
        <v>48</v>
      </c>
      <c r="P24" s="208"/>
      <c r="Q24" s="208" t="s">
        <v>49</v>
      </c>
      <c r="R24" s="208"/>
      <c r="S24" s="82" t="s">
        <v>50</v>
      </c>
      <c r="T24" s="82" t="s">
        <v>51</v>
      </c>
      <c r="U24" s="82" t="s">
        <v>51</v>
      </c>
      <c r="V24" s="82">
        <f t="shared" si="0"/>
        <v>100</v>
      </c>
      <c r="W24" s="83">
        <f t="shared" si="1"/>
        <v>75</v>
      </c>
    </row>
    <row r="25" spans="2:27" ht="56.25" customHeight="1">
      <c r="B25" s="175" t="s">
        <v>1749</v>
      </c>
      <c r="C25" s="207"/>
      <c r="D25" s="207"/>
      <c r="E25" s="207"/>
      <c r="F25" s="207"/>
      <c r="G25" s="207"/>
      <c r="H25" s="207"/>
      <c r="I25" s="207"/>
      <c r="J25" s="207"/>
      <c r="K25" s="207"/>
      <c r="L25" s="207"/>
      <c r="M25" s="208" t="s">
        <v>1744</v>
      </c>
      <c r="N25" s="208"/>
      <c r="O25" s="208" t="s">
        <v>48</v>
      </c>
      <c r="P25" s="208"/>
      <c r="Q25" s="208" t="s">
        <v>49</v>
      </c>
      <c r="R25" s="208"/>
      <c r="S25" s="82" t="s">
        <v>50</v>
      </c>
      <c r="T25" s="82" t="s">
        <v>51</v>
      </c>
      <c r="U25" s="82" t="s">
        <v>51</v>
      </c>
      <c r="V25" s="82">
        <f t="shared" si="0"/>
        <v>100</v>
      </c>
      <c r="W25" s="83">
        <f t="shared" si="1"/>
        <v>75</v>
      </c>
    </row>
    <row r="26" spans="2:27" ht="56.25" customHeight="1">
      <c r="B26" s="175" t="s">
        <v>1748</v>
      </c>
      <c r="C26" s="207"/>
      <c r="D26" s="207"/>
      <c r="E26" s="207"/>
      <c r="F26" s="207"/>
      <c r="G26" s="207"/>
      <c r="H26" s="207"/>
      <c r="I26" s="207"/>
      <c r="J26" s="207"/>
      <c r="K26" s="207"/>
      <c r="L26" s="207"/>
      <c r="M26" s="208" t="s">
        <v>1744</v>
      </c>
      <c r="N26" s="208"/>
      <c r="O26" s="208" t="s">
        <v>1746</v>
      </c>
      <c r="P26" s="208"/>
      <c r="Q26" s="208" t="s">
        <v>49</v>
      </c>
      <c r="R26" s="208"/>
      <c r="S26" s="82" t="s">
        <v>50</v>
      </c>
      <c r="T26" s="82" t="s">
        <v>51</v>
      </c>
      <c r="U26" s="82" t="s">
        <v>51</v>
      </c>
      <c r="V26" s="82">
        <f t="shared" si="0"/>
        <v>100</v>
      </c>
      <c r="W26" s="83">
        <f t="shared" si="1"/>
        <v>75</v>
      </c>
    </row>
    <row r="27" spans="2:27" ht="56.25" customHeight="1">
      <c r="B27" s="175" t="s">
        <v>1747</v>
      </c>
      <c r="C27" s="207"/>
      <c r="D27" s="207"/>
      <c r="E27" s="207"/>
      <c r="F27" s="207"/>
      <c r="G27" s="207"/>
      <c r="H27" s="207"/>
      <c r="I27" s="207"/>
      <c r="J27" s="207"/>
      <c r="K27" s="207"/>
      <c r="L27" s="207"/>
      <c r="M27" s="208" t="s">
        <v>1744</v>
      </c>
      <c r="N27" s="208"/>
      <c r="O27" s="208" t="s">
        <v>1746</v>
      </c>
      <c r="P27" s="208"/>
      <c r="Q27" s="208" t="s">
        <v>49</v>
      </c>
      <c r="R27" s="208"/>
      <c r="S27" s="82" t="s">
        <v>50</v>
      </c>
      <c r="T27" s="82" t="s">
        <v>51</v>
      </c>
      <c r="U27" s="82" t="s">
        <v>51</v>
      </c>
      <c r="V27" s="82">
        <f t="shared" si="0"/>
        <v>100</v>
      </c>
      <c r="W27" s="83">
        <f t="shared" si="1"/>
        <v>75</v>
      </c>
    </row>
    <row r="28" spans="2:27" ht="56.25" customHeight="1" thickBot="1">
      <c r="B28" s="175" t="s">
        <v>1745</v>
      </c>
      <c r="C28" s="207"/>
      <c r="D28" s="207"/>
      <c r="E28" s="207"/>
      <c r="F28" s="207"/>
      <c r="G28" s="207"/>
      <c r="H28" s="207"/>
      <c r="I28" s="207"/>
      <c r="J28" s="207"/>
      <c r="K28" s="207"/>
      <c r="L28" s="207"/>
      <c r="M28" s="208" t="s">
        <v>1744</v>
      </c>
      <c r="N28" s="208"/>
      <c r="O28" s="208" t="s">
        <v>48</v>
      </c>
      <c r="P28" s="208"/>
      <c r="Q28" s="208" t="s">
        <v>49</v>
      </c>
      <c r="R28" s="208"/>
      <c r="S28" s="82" t="s">
        <v>50</v>
      </c>
      <c r="T28" s="82" t="s">
        <v>51</v>
      </c>
      <c r="U28" s="82" t="s">
        <v>51</v>
      </c>
      <c r="V28" s="82">
        <f t="shared" si="0"/>
        <v>100</v>
      </c>
      <c r="W28" s="83">
        <f t="shared" si="1"/>
        <v>75</v>
      </c>
    </row>
    <row r="29" spans="2:27" ht="21.75" customHeight="1" thickTop="1" thickBot="1">
      <c r="B29" s="69" t="s">
        <v>61</v>
      </c>
      <c r="C29" s="58"/>
      <c r="D29" s="58"/>
      <c r="E29" s="58"/>
      <c r="F29" s="58"/>
      <c r="G29" s="58"/>
      <c r="H29" s="59"/>
      <c r="I29" s="59"/>
      <c r="J29" s="59"/>
      <c r="K29" s="59"/>
      <c r="L29" s="59"/>
      <c r="M29" s="59"/>
      <c r="N29" s="59"/>
      <c r="O29" s="59"/>
      <c r="P29" s="59"/>
      <c r="Q29" s="59"/>
      <c r="R29" s="59"/>
      <c r="S29" s="59"/>
      <c r="T29" s="59"/>
      <c r="U29" s="59"/>
      <c r="V29" s="59"/>
      <c r="W29" s="60"/>
      <c r="X29" s="62"/>
    </row>
    <row r="30" spans="2:27" ht="29.25" customHeight="1" thickTop="1" thickBot="1">
      <c r="B30" s="185" t="s">
        <v>2160</v>
      </c>
      <c r="C30" s="186"/>
      <c r="D30" s="186"/>
      <c r="E30" s="186"/>
      <c r="F30" s="186"/>
      <c r="G30" s="186"/>
      <c r="H30" s="186"/>
      <c r="I30" s="186"/>
      <c r="J30" s="186"/>
      <c r="K30" s="186"/>
      <c r="L30" s="186"/>
      <c r="M30" s="186"/>
      <c r="N30" s="186"/>
      <c r="O30" s="186"/>
      <c r="P30" s="186"/>
      <c r="Q30" s="187"/>
      <c r="R30" s="84" t="s">
        <v>41</v>
      </c>
      <c r="S30" s="162" t="s">
        <v>42</v>
      </c>
      <c r="T30" s="162"/>
      <c r="U30" s="85" t="s">
        <v>62</v>
      </c>
      <c r="V30" s="161" t="s">
        <v>63</v>
      </c>
      <c r="W30" s="163"/>
    </row>
    <row r="31" spans="2:27" ht="30.75" customHeight="1" thickBot="1">
      <c r="B31" s="188"/>
      <c r="C31" s="189"/>
      <c r="D31" s="189"/>
      <c r="E31" s="189"/>
      <c r="F31" s="189"/>
      <c r="G31" s="189"/>
      <c r="H31" s="189"/>
      <c r="I31" s="189"/>
      <c r="J31" s="189"/>
      <c r="K31" s="189"/>
      <c r="L31" s="189"/>
      <c r="M31" s="189"/>
      <c r="N31" s="189"/>
      <c r="O31" s="189"/>
      <c r="P31" s="189"/>
      <c r="Q31" s="190"/>
      <c r="R31" s="86" t="s">
        <v>64</v>
      </c>
      <c r="S31" s="86" t="s">
        <v>64</v>
      </c>
      <c r="T31" s="86" t="s">
        <v>48</v>
      </c>
      <c r="U31" s="86" t="s">
        <v>64</v>
      </c>
      <c r="V31" s="86" t="s">
        <v>65</v>
      </c>
      <c r="W31" s="87" t="s">
        <v>66</v>
      </c>
      <c r="Y31" s="62"/>
    </row>
    <row r="32" spans="2:27" ht="23.25" customHeight="1" thickBot="1">
      <c r="B32" s="191" t="s">
        <v>67</v>
      </c>
      <c r="C32" s="192"/>
      <c r="D32" s="192"/>
      <c r="E32" s="88" t="s">
        <v>1743</v>
      </c>
      <c r="F32" s="88"/>
      <c r="G32" s="88"/>
      <c r="H32" s="89"/>
      <c r="I32" s="89"/>
      <c r="J32" s="89"/>
      <c r="K32" s="89"/>
      <c r="L32" s="89"/>
      <c r="M32" s="89"/>
      <c r="N32" s="89"/>
      <c r="O32" s="89"/>
      <c r="P32" s="90"/>
      <c r="Q32" s="90"/>
      <c r="R32" s="91" t="s">
        <v>1742</v>
      </c>
      <c r="S32" s="91" t="s">
        <v>10</v>
      </c>
      <c r="T32" s="90"/>
      <c r="U32" s="91" t="s">
        <v>1741</v>
      </c>
      <c r="V32" s="90"/>
      <c r="W32" s="92">
        <f>+IF(ISERR(U32/R32*100),"N/A",ROUND(U32/R32*100,2))</f>
        <v>41.02</v>
      </c>
    </row>
    <row r="33" spans="2:23" ht="26.25" customHeight="1" thickBot="1">
      <c r="B33" s="193" t="s">
        <v>70</v>
      </c>
      <c r="C33" s="194"/>
      <c r="D33" s="194"/>
      <c r="E33" s="93" t="s">
        <v>1743</v>
      </c>
      <c r="F33" s="93"/>
      <c r="G33" s="93"/>
      <c r="H33" s="94"/>
      <c r="I33" s="94"/>
      <c r="J33" s="94"/>
      <c r="K33" s="94"/>
      <c r="L33" s="94"/>
      <c r="M33" s="94"/>
      <c r="N33" s="94"/>
      <c r="O33" s="94"/>
      <c r="P33" s="95"/>
      <c r="Q33" s="95"/>
      <c r="R33" s="96" t="s">
        <v>1742</v>
      </c>
      <c r="S33" s="96" t="s">
        <v>1741</v>
      </c>
      <c r="T33" s="96">
        <f>+IF(ISERR(S33/R33*100),"N/A",ROUND(S33/R33*100,2))</f>
        <v>41.02</v>
      </c>
      <c r="U33" s="96" t="s">
        <v>1741</v>
      </c>
      <c r="V33" s="96">
        <f>+IF(ISERR(U33/S33*100),"N/A",ROUND(U33/S33*100,2))</f>
        <v>100</v>
      </c>
      <c r="W33" s="97">
        <f>+IF(ISERR(U33/R33*100),"N/A",ROUND(U33/R33*100,2))</f>
        <v>41.02</v>
      </c>
    </row>
    <row r="34" spans="2:23" ht="22.5" customHeight="1" thickTop="1" thickBot="1">
      <c r="B34" s="69" t="s">
        <v>72</v>
      </c>
      <c r="C34" s="58"/>
      <c r="D34" s="58"/>
      <c r="E34" s="58"/>
      <c r="F34" s="58"/>
      <c r="G34" s="58"/>
      <c r="H34" s="59"/>
      <c r="I34" s="59"/>
      <c r="J34" s="59"/>
      <c r="K34" s="59"/>
      <c r="L34" s="59"/>
      <c r="M34" s="59"/>
      <c r="N34" s="59"/>
      <c r="O34" s="59"/>
      <c r="P34" s="59"/>
      <c r="Q34" s="59"/>
      <c r="R34" s="59"/>
      <c r="S34" s="59"/>
      <c r="T34" s="59"/>
      <c r="U34" s="59"/>
      <c r="V34" s="59"/>
      <c r="W34" s="60"/>
    </row>
    <row r="35" spans="2:23" ht="37.5" customHeight="1" thickTop="1">
      <c r="B35" s="198" t="s">
        <v>2334</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47"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row r="37" spans="2:23" ht="37.5" customHeight="1" thickTop="1">
      <c r="B37" s="198" t="s">
        <v>2335</v>
      </c>
      <c r="C37" s="199"/>
      <c r="D37" s="199"/>
      <c r="E37" s="199"/>
      <c r="F37" s="199"/>
      <c r="G37" s="199"/>
      <c r="H37" s="199"/>
      <c r="I37" s="199"/>
      <c r="J37" s="199"/>
      <c r="K37" s="199"/>
      <c r="L37" s="199"/>
      <c r="M37" s="199"/>
      <c r="N37" s="199"/>
      <c r="O37" s="199"/>
      <c r="P37" s="199"/>
      <c r="Q37" s="199"/>
      <c r="R37" s="199"/>
      <c r="S37" s="199"/>
      <c r="T37" s="199"/>
      <c r="U37" s="199"/>
      <c r="V37" s="199"/>
      <c r="W37" s="200"/>
    </row>
    <row r="38" spans="2:23" ht="27" customHeight="1" thickBot="1">
      <c r="B38" s="201"/>
      <c r="C38" s="202"/>
      <c r="D38" s="202"/>
      <c r="E38" s="202"/>
      <c r="F38" s="202"/>
      <c r="G38" s="202"/>
      <c r="H38" s="202"/>
      <c r="I38" s="202"/>
      <c r="J38" s="202"/>
      <c r="K38" s="202"/>
      <c r="L38" s="202"/>
      <c r="M38" s="202"/>
      <c r="N38" s="202"/>
      <c r="O38" s="202"/>
      <c r="P38" s="202"/>
      <c r="Q38" s="202"/>
      <c r="R38" s="202"/>
      <c r="S38" s="202"/>
      <c r="T38" s="202"/>
      <c r="U38" s="202"/>
      <c r="V38" s="202"/>
      <c r="W38" s="203"/>
    </row>
    <row r="39" spans="2:23" ht="37.5" customHeight="1" thickTop="1">
      <c r="B39" s="198" t="s">
        <v>2336</v>
      </c>
      <c r="C39" s="199"/>
      <c r="D39" s="199"/>
      <c r="E39" s="199"/>
      <c r="F39" s="199"/>
      <c r="G39" s="199"/>
      <c r="H39" s="199"/>
      <c r="I39" s="199"/>
      <c r="J39" s="199"/>
      <c r="K39" s="199"/>
      <c r="L39" s="199"/>
      <c r="M39" s="199"/>
      <c r="N39" s="199"/>
      <c r="O39" s="199"/>
      <c r="P39" s="199"/>
      <c r="Q39" s="199"/>
      <c r="R39" s="199"/>
      <c r="S39" s="199"/>
      <c r="T39" s="199"/>
      <c r="U39" s="199"/>
      <c r="V39" s="199"/>
      <c r="W39" s="200"/>
    </row>
    <row r="40" spans="2:23" ht="20.25" customHeight="1" thickBot="1">
      <c r="B40" s="204"/>
      <c r="C40" s="205"/>
      <c r="D40" s="205"/>
      <c r="E40" s="205"/>
      <c r="F40" s="205"/>
      <c r="G40" s="205"/>
      <c r="H40" s="205"/>
      <c r="I40" s="205"/>
      <c r="J40" s="205"/>
      <c r="K40" s="205"/>
      <c r="L40" s="205"/>
      <c r="M40" s="205"/>
      <c r="N40" s="205"/>
      <c r="O40" s="205"/>
      <c r="P40" s="205"/>
      <c r="Q40" s="205"/>
      <c r="R40" s="205"/>
      <c r="S40" s="205"/>
      <c r="T40" s="205"/>
      <c r="U40" s="205"/>
      <c r="V40" s="205"/>
      <c r="W40" s="206"/>
    </row>
  </sheetData>
  <mergeCells count="7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30:Q31"/>
    <mergeCell ref="B37:W38"/>
    <mergeCell ref="B39:W40"/>
    <mergeCell ref="S30:T30"/>
    <mergeCell ref="V30:W30"/>
    <mergeCell ref="B32:D32"/>
    <mergeCell ref="B33:D33"/>
    <mergeCell ref="B35:W36"/>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3" min="1" max="22"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indexed="53"/>
    <pageSetUpPr fitToPage="1"/>
  </sheetPr>
  <dimension ref="A1:AA35"/>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1783</v>
      </c>
      <c r="D4" s="213" t="s">
        <v>1782</v>
      </c>
      <c r="E4" s="213"/>
      <c r="F4" s="213"/>
      <c r="G4" s="213"/>
      <c r="H4" s="214"/>
      <c r="J4" s="215" t="s">
        <v>6</v>
      </c>
      <c r="K4" s="213"/>
      <c r="L4" s="71" t="s">
        <v>206</v>
      </c>
      <c r="M4" s="216" t="s">
        <v>205</v>
      </c>
      <c r="N4" s="216"/>
      <c r="O4" s="216"/>
      <c r="P4" s="216"/>
      <c r="Q4" s="217"/>
      <c r="R4" s="72"/>
      <c r="S4" s="218" t="s">
        <v>2256</v>
      </c>
      <c r="T4" s="219"/>
      <c r="U4" s="219"/>
      <c r="V4" s="210" t="s">
        <v>1781</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1769</v>
      </c>
      <c r="D6" s="209" t="s">
        <v>1780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1779</v>
      </c>
      <c r="K8" s="77" t="s">
        <v>1778</v>
      </c>
      <c r="L8" s="77" t="s">
        <v>1777</v>
      </c>
      <c r="M8" s="77" t="s">
        <v>1776</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47.75" customHeight="1" thickTop="1" thickBot="1">
      <c r="B10" s="78" t="s">
        <v>21</v>
      </c>
      <c r="C10" s="210" t="s">
        <v>1775</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1774</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1773</v>
      </c>
      <c r="C21" s="207"/>
      <c r="D21" s="207"/>
      <c r="E21" s="207"/>
      <c r="F21" s="207"/>
      <c r="G21" s="207"/>
      <c r="H21" s="207"/>
      <c r="I21" s="207"/>
      <c r="J21" s="207"/>
      <c r="K21" s="207"/>
      <c r="L21" s="207"/>
      <c r="M21" s="208" t="s">
        <v>1769</v>
      </c>
      <c r="N21" s="208"/>
      <c r="O21" s="208" t="s">
        <v>48</v>
      </c>
      <c r="P21" s="208"/>
      <c r="Q21" s="208" t="s">
        <v>49</v>
      </c>
      <c r="R21" s="208"/>
      <c r="S21" s="82" t="s">
        <v>50</v>
      </c>
      <c r="T21" s="82" t="s">
        <v>51</v>
      </c>
      <c r="U21" s="82" t="s">
        <v>1772</v>
      </c>
      <c r="V21" s="82">
        <f>+IF(ISERR(U21/T21*100),"N/A",ROUND(U21/T21*100,2))</f>
        <v>71.39</v>
      </c>
      <c r="W21" s="83">
        <f>+IF(ISERR(U21/S21*100),"N/A",ROUND(U21/S21*100,2))</f>
        <v>53.54</v>
      </c>
    </row>
    <row r="22" spans="2:27" ht="56.25" customHeight="1">
      <c r="B22" s="175" t="s">
        <v>1771</v>
      </c>
      <c r="C22" s="207"/>
      <c r="D22" s="207"/>
      <c r="E22" s="207"/>
      <c r="F22" s="207"/>
      <c r="G22" s="207"/>
      <c r="H22" s="207"/>
      <c r="I22" s="207"/>
      <c r="J22" s="207"/>
      <c r="K22" s="207"/>
      <c r="L22" s="207"/>
      <c r="M22" s="208" t="s">
        <v>1769</v>
      </c>
      <c r="N22" s="208"/>
      <c r="O22" s="208" t="s">
        <v>48</v>
      </c>
      <c r="P22" s="208"/>
      <c r="Q22" s="208" t="s">
        <v>49</v>
      </c>
      <c r="R22" s="208"/>
      <c r="S22" s="82" t="s">
        <v>50</v>
      </c>
      <c r="T22" s="82" t="s">
        <v>51</v>
      </c>
      <c r="U22" s="82" t="s">
        <v>1149</v>
      </c>
      <c r="V22" s="82">
        <f>+IF(ISERR(U22/T22*100),"N/A",ROUND(U22/T22*100,2))</f>
        <v>88.8</v>
      </c>
      <c r="W22" s="83">
        <f>+IF(ISERR(U22/S22*100),"N/A",ROUND(U22/S22*100,2))</f>
        <v>66.599999999999994</v>
      </c>
    </row>
    <row r="23" spans="2:27" ht="56.25" customHeight="1" thickBot="1">
      <c r="B23" s="175" t="s">
        <v>1770</v>
      </c>
      <c r="C23" s="207"/>
      <c r="D23" s="207"/>
      <c r="E23" s="207"/>
      <c r="F23" s="207"/>
      <c r="G23" s="207"/>
      <c r="H23" s="207"/>
      <c r="I23" s="207"/>
      <c r="J23" s="207"/>
      <c r="K23" s="207"/>
      <c r="L23" s="207"/>
      <c r="M23" s="208" t="s">
        <v>1769</v>
      </c>
      <c r="N23" s="208"/>
      <c r="O23" s="208" t="s">
        <v>48</v>
      </c>
      <c r="P23" s="208"/>
      <c r="Q23" s="208" t="s">
        <v>49</v>
      </c>
      <c r="R23" s="208"/>
      <c r="S23" s="82" t="s">
        <v>50</v>
      </c>
      <c r="T23" s="82" t="s">
        <v>1768</v>
      </c>
      <c r="U23" s="82" t="s">
        <v>1767</v>
      </c>
      <c r="V23" s="82">
        <f>+IF(ISERR(U23/T23*100),"N/A",ROUND(U23/T23*100,2))</f>
        <v>119.82</v>
      </c>
      <c r="W23" s="83">
        <f>+IF(ISERR(U23/S23*100),"N/A",ROUND(U23/S23*100,2))</f>
        <v>65.900000000000006</v>
      </c>
    </row>
    <row r="24" spans="2:27" ht="21.75" customHeight="1" thickTop="1" thickBot="1">
      <c r="B24" s="69" t="s">
        <v>61</v>
      </c>
      <c r="C24" s="58"/>
      <c r="D24" s="58"/>
      <c r="E24" s="58"/>
      <c r="F24" s="58"/>
      <c r="G24" s="58"/>
      <c r="H24" s="59"/>
      <c r="I24" s="59"/>
      <c r="J24" s="59"/>
      <c r="K24" s="59"/>
      <c r="L24" s="59"/>
      <c r="M24" s="59"/>
      <c r="N24" s="59"/>
      <c r="O24" s="59"/>
      <c r="P24" s="59"/>
      <c r="Q24" s="59"/>
      <c r="R24" s="59"/>
      <c r="S24" s="59"/>
      <c r="T24" s="59"/>
      <c r="U24" s="59"/>
      <c r="V24" s="59"/>
      <c r="W24" s="60"/>
      <c r="X24" s="62"/>
    </row>
    <row r="25" spans="2:27" ht="29.25" customHeight="1" thickTop="1" thickBot="1">
      <c r="B25" s="185" t="s">
        <v>2160</v>
      </c>
      <c r="C25" s="186"/>
      <c r="D25" s="186"/>
      <c r="E25" s="186"/>
      <c r="F25" s="186"/>
      <c r="G25" s="186"/>
      <c r="H25" s="186"/>
      <c r="I25" s="186"/>
      <c r="J25" s="186"/>
      <c r="K25" s="186"/>
      <c r="L25" s="186"/>
      <c r="M25" s="186"/>
      <c r="N25" s="186"/>
      <c r="O25" s="186"/>
      <c r="P25" s="186"/>
      <c r="Q25" s="187"/>
      <c r="R25" s="84" t="s">
        <v>41</v>
      </c>
      <c r="S25" s="162" t="s">
        <v>42</v>
      </c>
      <c r="T25" s="162"/>
      <c r="U25" s="85" t="s">
        <v>62</v>
      </c>
      <c r="V25" s="161" t="s">
        <v>63</v>
      </c>
      <c r="W25" s="163"/>
    </row>
    <row r="26" spans="2:27" ht="30.75" customHeight="1" thickBot="1">
      <c r="B26" s="188"/>
      <c r="C26" s="189"/>
      <c r="D26" s="189"/>
      <c r="E26" s="189"/>
      <c r="F26" s="189"/>
      <c r="G26" s="189"/>
      <c r="H26" s="189"/>
      <c r="I26" s="189"/>
      <c r="J26" s="189"/>
      <c r="K26" s="189"/>
      <c r="L26" s="189"/>
      <c r="M26" s="189"/>
      <c r="N26" s="189"/>
      <c r="O26" s="189"/>
      <c r="P26" s="189"/>
      <c r="Q26" s="190"/>
      <c r="R26" s="86" t="s">
        <v>64</v>
      </c>
      <c r="S26" s="86" t="s">
        <v>64</v>
      </c>
      <c r="T26" s="86" t="s">
        <v>48</v>
      </c>
      <c r="U26" s="86" t="s">
        <v>64</v>
      </c>
      <c r="V26" s="86" t="s">
        <v>65</v>
      </c>
      <c r="W26" s="87" t="s">
        <v>66</v>
      </c>
      <c r="Y26" s="62"/>
    </row>
    <row r="27" spans="2:27" ht="23.25" customHeight="1" thickBot="1">
      <c r="B27" s="191" t="s">
        <v>67</v>
      </c>
      <c r="C27" s="192"/>
      <c r="D27" s="192"/>
      <c r="E27" s="88" t="s">
        <v>1765</v>
      </c>
      <c r="F27" s="88"/>
      <c r="G27" s="88"/>
      <c r="H27" s="89"/>
      <c r="I27" s="89"/>
      <c r="J27" s="89"/>
      <c r="K27" s="89"/>
      <c r="L27" s="89"/>
      <c r="M27" s="89"/>
      <c r="N27" s="89"/>
      <c r="O27" s="89"/>
      <c r="P27" s="90"/>
      <c r="Q27" s="90"/>
      <c r="R27" s="91" t="s">
        <v>1766</v>
      </c>
      <c r="S27" s="91" t="s">
        <v>10</v>
      </c>
      <c r="T27" s="90"/>
      <c r="U27" s="91" t="s">
        <v>1762</v>
      </c>
      <c r="V27" s="90"/>
      <c r="W27" s="92">
        <f>+IF(ISERR(U27/R27*100),"N/A",ROUND(U27/R27*100,2))</f>
        <v>63.82</v>
      </c>
    </row>
    <row r="28" spans="2:27" ht="26.25" customHeight="1" thickBot="1">
      <c r="B28" s="193" t="s">
        <v>70</v>
      </c>
      <c r="C28" s="194"/>
      <c r="D28" s="194"/>
      <c r="E28" s="93" t="s">
        <v>1765</v>
      </c>
      <c r="F28" s="93"/>
      <c r="G28" s="93"/>
      <c r="H28" s="94"/>
      <c r="I28" s="94"/>
      <c r="J28" s="94"/>
      <c r="K28" s="94"/>
      <c r="L28" s="94"/>
      <c r="M28" s="94"/>
      <c r="N28" s="94"/>
      <c r="O28" s="94"/>
      <c r="P28" s="95"/>
      <c r="Q28" s="95"/>
      <c r="R28" s="96" t="s">
        <v>1764</v>
      </c>
      <c r="S28" s="96" t="s">
        <v>1763</v>
      </c>
      <c r="T28" s="96">
        <f>+IF(ISERR(S28/R28*100),"N/A",ROUND(S28/R28*100,2))</f>
        <v>76.62</v>
      </c>
      <c r="U28" s="96" t="s">
        <v>1762</v>
      </c>
      <c r="V28" s="96">
        <f>+IF(ISERR(U28/S28*100),"N/A",ROUND(U28/S28*100,2))</f>
        <v>73.33</v>
      </c>
      <c r="W28" s="97">
        <f>+IF(ISERR(U28/R28*100),"N/A",ROUND(U28/R28*100,2))</f>
        <v>56.18</v>
      </c>
    </row>
    <row r="29" spans="2:27" ht="22.5" customHeight="1" thickTop="1" thickBot="1">
      <c r="B29" s="69" t="s">
        <v>72</v>
      </c>
      <c r="C29" s="58"/>
      <c r="D29" s="58"/>
      <c r="E29" s="58"/>
      <c r="F29" s="58"/>
      <c r="G29" s="58"/>
      <c r="H29" s="59"/>
      <c r="I29" s="59"/>
      <c r="J29" s="59"/>
      <c r="K29" s="59"/>
      <c r="L29" s="59"/>
      <c r="M29" s="59"/>
      <c r="N29" s="59"/>
      <c r="O29" s="59"/>
      <c r="P29" s="59"/>
      <c r="Q29" s="59"/>
      <c r="R29" s="59"/>
      <c r="S29" s="59"/>
      <c r="T29" s="59"/>
      <c r="U29" s="59"/>
      <c r="V29" s="59"/>
      <c r="W29" s="60"/>
    </row>
    <row r="30" spans="2:27" ht="37.5" customHeight="1" thickTop="1">
      <c r="B30" s="198" t="s">
        <v>2331</v>
      </c>
      <c r="C30" s="199"/>
      <c r="D30" s="199"/>
      <c r="E30" s="199"/>
      <c r="F30" s="199"/>
      <c r="G30" s="199"/>
      <c r="H30" s="199"/>
      <c r="I30" s="199"/>
      <c r="J30" s="199"/>
      <c r="K30" s="199"/>
      <c r="L30" s="199"/>
      <c r="M30" s="199"/>
      <c r="N30" s="199"/>
      <c r="O30" s="199"/>
      <c r="P30" s="199"/>
      <c r="Q30" s="199"/>
      <c r="R30" s="199"/>
      <c r="S30" s="199"/>
      <c r="T30" s="199"/>
      <c r="U30" s="199"/>
      <c r="V30" s="199"/>
      <c r="W30" s="200"/>
    </row>
    <row r="31" spans="2:27" ht="69.7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2332</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29"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2333</v>
      </c>
      <c r="C34" s="199"/>
      <c r="D34" s="199"/>
      <c r="E34" s="199"/>
      <c r="F34" s="199"/>
      <c r="G34" s="199"/>
      <c r="H34" s="199"/>
      <c r="I34" s="199"/>
      <c r="J34" s="199"/>
      <c r="K34" s="199"/>
      <c r="L34" s="199"/>
      <c r="M34" s="199"/>
      <c r="N34" s="199"/>
      <c r="O34" s="199"/>
      <c r="P34" s="199"/>
      <c r="Q34" s="199"/>
      <c r="R34" s="199"/>
      <c r="S34" s="199"/>
      <c r="T34" s="199"/>
      <c r="U34" s="199"/>
      <c r="V34" s="199"/>
      <c r="W34" s="200"/>
    </row>
    <row r="35" spans="2:23" ht="88.5"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3" min="1" max="22"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90FC0-1DDB-40E7-95F3-1FB35240ECC5}">
  <sheetPr>
    <tabColor rgb="FFFF6600"/>
    <pageSetUpPr fitToPage="1"/>
  </sheetPr>
  <dimension ref="A1:AA34"/>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2171</v>
      </c>
      <c r="D4" s="213" t="s">
        <v>2170</v>
      </c>
      <c r="E4" s="213"/>
      <c r="F4" s="213"/>
      <c r="G4" s="213"/>
      <c r="H4" s="214"/>
      <c r="J4" s="215" t="s">
        <v>6</v>
      </c>
      <c r="K4" s="213"/>
      <c r="L4" s="71" t="s">
        <v>2169</v>
      </c>
      <c r="M4" s="216" t="s">
        <v>2168</v>
      </c>
      <c r="N4" s="216"/>
      <c r="O4" s="216"/>
      <c r="P4" s="216"/>
      <c r="Q4" s="217"/>
      <c r="R4" s="72"/>
      <c r="S4" s="218" t="s">
        <v>2256</v>
      </c>
      <c r="T4" s="219"/>
      <c r="U4" s="219"/>
      <c r="V4" s="210" t="s">
        <v>58</v>
      </c>
      <c r="W4" s="211"/>
    </row>
    <row r="5" spans="1:25" ht="15.75" customHeight="1" thickTop="1">
      <c r="B5" s="55" t="s">
        <v>10</v>
      </c>
      <c r="C5" s="212" t="s">
        <v>10</v>
      </c>
      <c r="D5" s="212"/>
      <c r="E5" s="212"/>
      <c r="F5" s="212"/>
      <c r="G5" s="212"/>
      <c r="H5" s="212"/>
      <c r="I5" s="212"/>
      <c r="J5" s="212"/>
      <c r="K5" s="212"/>
      <c r="L5" s="212"/>
      <c r="M5" s="212"/>
      <c r="N5" s="212"/>
      <c r="O5" s="212"/>
      <c r="P5" s="212"/>
      <c r="Q5" s="212"/>
      <c r="R5" s="212"/>
      <c r="S5" s="212"/>
      <c r="T5" s="212"/>
      <c r="U5" s="212"/>
      <c r="V5" s="212"/>
      <c r="W5" s="250"/>
    </row>
    <row r="6" spans="1:25" ht="30" customHeight="1" thickBot="1">
      <c r="B6" s="55" t="s">
        <v>11</v>
      </c>
      <c r="C6" s="74" t="s">
        <v>1338</v>
      </c>
      <c r="D6" s="209" t="s">
        <v>2167</v>
      </c>
      <c r="E6" s="209"/>
      <c r="F6" s="209"/>
      <c r="G6" s="209"/>
      <c r="H6" s="209"/>
      <c r="J6" s="151" t="s">
        <v>14</v>
      </c>
      <c r="K6" s="151"/>
      <c r="L6" s="151" t="s">
        <v>15</v>
      </c>
      <c r="M6" s="151"/>
      <c r="N6" s="250" t="s">
        <v>10</v>
      </c>
      <c r="O6" s="250"/>
      <c r="P6" s="250"/>
      <c r="Q6" s="250"/>
      <c r="R6" s="250"/>
      <c r="S6" s="250"/>
      <c r="T6" s="250"/>
      <c r="U6" s="250"/>
      <c r="V6" s="250"/>
      <c r="W6" s="250"/>
    </row>
    <row r="7" spans="1:25" ht="30" customHeight="1" thickBot="1">
      <c r="B7" s="98"/>
      <c r="C7" s="74" t="s">
        <v>10</v>
      </c>
      <c r="D7" s="212" t="s">
        <v>10</v>
      </c>
      <c r="E7" s="212"/>
      <c r="F7" s="212"/>
      <c r="G7" s="212"/>
      <c r="H7" s="212"/>
      <c r="J7" s="76" t="s">
        <v>16</v>
      </c>
      <c r="K7" s="76" t="s">
        <v>17</v>
      </c>
      <c r="L7" s="76" t="s">
        <v>16</v>
      </c>
      <c r="M7" s="76" t="s">
        <v>17</v>
      </c>
      <c r="N7" s="62"/>
      <c r="O7" s="250" t="s">
        <v>10</v>
      </c>
      <c r="P7" s="250"/>
      <c r="Q7" s="250"/>
      <c r="R7" s="250"/>
      <c r="S7" s="250"/>
      <c r="T7" s="250"/>
      <c r="U7" s="250"/>
      <c r="V7" s="250"/>
      <c r="W7" s="250"/>
    </row>
    <row r="8" spans="1:25" ht="30" customHeight="1" thickBot="1">
      <c r="B8" s="98"/>
      <c r="C8" s="74" t="s">
        <v>10</v>
      </c>
      <c r="D8" s="212" t="s">
        <v>10</v>
      </c>
      <c r="E8" s="212"/>
      <c r="F8" s="212"/>
      <c r="G8" s="212"/>
      <c r="H8" s="212"/>
      <c r="J8" s="77" t="s">
        <v>2166</v>
      </c>
      <c r="K8" s="77" t="s">
        <v>259</v>
      </c>
      <c r="L8" s="77" t="s">
        <v>18</v>
      </c>
      <c r="M8" s="77" t="s">
        <v>18</v>
      </c>
      <c r="N8" s="62"/>
      <c r="P8" s="250" t="s">
        <v>10</v>
      </c>
      <c r="Q8" s="250"/>
      <c r="R8" s="250"/>
      <c r="S8" s="250"/>
      <c r="T8" s="250"/>
      <c r="U8" s="250"/>
      <c r="V8" s="250"/>
      <c r="W8" s="250"/>
    </row>
    <row r="9" spans="1:25" ht="25.5" customHeight="1" thickBot="1">
      <c r="B9" s="98"/>
      <c r="C9" s="212" t="s">
        <v>10</v>
      </c>
      <c r="D9" s="212"/>
      <c r="E9" s="212"/>
      <c r="F9" s="212"/>
      <c r="G9" s="212"/>
      <c r="H9" s="212"/>
      <c r="I9" s="212"/>
      <c r="J9" s="212"/>
      <c r="K9" s="212"/>
      <c r="L9" s="212"/>
      <c r="M9" s="212"/>
      <c r="N9" s="212"/>
      <c r="O9" s="212"/>
      <c r="P9" s="212"/>
      <c r="Q9" s="212"/>
      <c r="R9" s="212"/>
      <c r="S9" s="212"/>
      <c r="T9" s="212"/>
      <c r="U9" s="212"/>
      <c r="V9" s="212"/>
      <c r="W9" s="250"/>
    </row>
    <row r="10" spans="1:25" ht="66.75" customHeight="1" thickTop="1" thickBot="1">
      <c r="B10" s="78" t="s">
        <v>21</v>
      </c>
      <c r="C10" s="210" t="s">
        <v>2165</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251" t="s">
        <v>24</v>
      </c>
      <c r="C13" s="153"/>
      <c r="D13" s="153"/>
      <c r="E13" s="153"/>
      <c r="F13" s="153"/>
      <c r="G13" s="153"/>
      <c r="H13" s="153"/>
      <c r="I13" s="153"/>
      <c r="J13" s="79"/>
      <c r="K13" s="153" t="s">
        <v>25</v>
      </c>
      <c r="L13" s="153"/>
      <c r="M13" s="153"/>
      <c r="N13" s="153"/>
      <c r="O13" s="153"/>
      <c r="P13" s="153"/>
      <c r="Q13" s="153"/>
      <c r="R13" s="80"/>
      <c r="S13" s="153" t="s">
        <v>26</v>
      </c>
      <c r="T13" s="153"/>
      <c r="U13" s="153"/>
      <c r="V13" s="153"/>
      <c r="W13" s="252"/>
    </row>
    <row r="14" spans="1:25" ht="69" customHeight="1">
      <c r="B14" s="55" t="s">
        <v>27</v>
      </c>
      <c r="C14" s="209" t="s">
        <v>10</v>
      </c>
      <c r="D14" s="209"/>
      <c r="E14" s="209"/>
      <c r="F14" s="209"/>
      <c r="G14" s="209"/>
      <c r="H14" s="209"/>
      <c r="I14" s="209"/>
      <c r="J14" s="56"/>
      <c r="K14" s="56" t="s">
        <v>28</v>
      </c>
      <c r="L14" s="209" t="s">
        <v>10</v>
      </c>
      <c r="M14" s="209"/>
      <c r="N14" s="209"/>
      <c r="O14" s="209"/>
      <c r="P14" s="209"/>
      <c r="Q14" s="209"/>
      <c r="S14" s="56" t="s">
        <v>29</v>
      </c>
      <c r="T14" s="249" t="s">
        <v>2164</v>
      </c>
      <c r="U14" s="249"/>
      <c r="V14" s="249"/>
      <c r="W14" s="249"/>
    </row>
    <row r="15" spans="1:25" ht="86.25" customHeight="1">
      <c r="B15" s="55" t="s">
        <v>31</v>
      </c>
      <c r="C15" s="209" t="s">
        <v>10</v>
      </c>
      <c r="D15" s="209"/>
      <c r="E15" s="209"/>
      <c r="F15" s="209"/>
      <c r="G15" s="209"/>
      <c r="H15" s="209"/>
      <c r="I15" s="209"/>
      <c r="J15" s="56"/>
      <c r="K15" s="56" t="s">
        <v>31</v>
      </c>
      <c r="L15" s="209" t="s">
        <v>10</v>
      </c>
      <c r="M15" s="209"/>
      <c r="N15" s="209"/>
      <c r="O15" s="209"/>
      <c r="P15" s="209"/>
      <c r="Q15" s="209"/>
      <c r="S15" s="56" t="s">
        <v>32</v>
      </c>
      <c r="T15" s="249" t="s">
        <v>10</v>
      </c>
      <c r="U15" s="249"/>
      <c r="V15" s="249"/>
      <c r="W15" s="249"/>
    </row>
    <row r="16" spans="1:25" ht="25.5" customHeight="1" thickBot="1">
      <c r="B16" s="99" t="s">
        <v>33</v>
      </c>
      <c r="C16" s="156" t="s">
        <v>10</v>
      </c>
      <c r="D16" s="156"/>
      <c r="E16" s="156"/>
      <c r="F16" s="156"/>
      <c r="G16" s="156"/>
      <c r="H16" s="156"/>
      <c r="I16" s="156"/>
      <c r="J16" s="156"/>
      <c r="K16" s="156"/>
      <c r="L16" s="156"/>
      <c r="M16" s="156"/>
      <c r="N16" s="156"/>
      <c r="O16" s="156"/>
      <c r="P16" s="156"/>
      <c r="Q16" s="156"/>
      <c r="R16" s="156"/>
      <c r="S16" s="156"/>
      <c r="T16" s="156"/>
      <c r="U16" s="156"/>
      <c r="V16" s="156"/>
      <c r="W16" s="240"/>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241" t="s">
        <v>35</v>
      </c>
      <c r="C18" s="159"/>
      <c r="D18" s="159"/>
      <c r="E18" s="159"/>
      <c r="F18" s="159"/>
      <c r="G18" s="159"/>
      <c r="H18" s="159"/>
      <c r="I18" s="159"/>
      <c r="J18" s="159"/>
      <c r="K18" s="159"/>
      <c r="L18" s="159"/>
      <c r="M18" s="159"/>
      <c r="N18" s="159"/>
      <c r="O18" s="159"/>
      <c r="P18" s="159"/>
      <c r="Q18" s="159"/>
      <c r="R18" s="159"/>
      <c r="S18" s="159"/>
      <c r="T18" s="160"/>
      <c r="U18" s="161" t="s">
        <v>36</v>
      </c>
      <c r="V18" s="162"/>
      <c r="W18" s="233"/>
    </row>
    <row r="19" spans="2:27" ht="12.75" customHeight="1">
      <c r="B19" s="242"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247" t="s">
        <v>45</v>
      </c>
    </row>
    <row r="20" spans="2:27" ht="27" customHeight="1" thickBot="1">
      <c r="B20" s="243"/>
      <c r="C20" s="244"/>
      <c r="D20" s="244"/>
      <c r="E20" s="244"/>
      <c r="F20" s="244"/>
      <c r="G20" s="244"/>
      <c r="H20" s="244"/>
      <c r="I20" s="244"/>
      <c r="J20" s="244"/>
      <c r="K20" s="244"/>
      <c r="L20" s="244"/>
      <c r="M20" s="244"/>
      <c r="N20" s="244"/>
      <c r="O20" s="244"/>
      <c r="P20" s="244"/>
      <c r="Q20" s="244"/>
      <c r="R20" s="244"/>
      <c r="S20" s="244"/>
      <c r="T20" s="245"/>
      <c r="U20" s="246"/>
      <c r="V20" s="244"/>
      <c r="W20" s="248"/>
      <c r="Z20" s="61" t="s">
        <v>10</v>
      </c>
      <c r="AA20" s="61" t="s">
        <v>46</v>
      </c>
    </row>
    <row r="21" spans="2:27" ht="56.25" customHeight="1">
      <c r="B21" s="239" t="s">
        <v>2163</v>
      </c>
      <c r="C21" s="207"/>
      <c r="D21" s="207"/>
      <c r="E21" s="207"/>
      <c r="F21" s="207"/>
      <c r="G21" s="207"/>
      <c r="H21" s="207"/>
      <c r="I21" s="207"/>
      <c r="J21" s="207"/>
      <c r="K21" s="207"/>
      <c r="L21" s="207"/>
      <c r="M21" s="208" t="s">
        <v>1338</v>
      </c>
      <c r="N21" s="208"/>
      <c r="O21" s="208" t="s">
        <v>48</v>
      </c>
      <c r="P21" s="208"/>
      <c r="Q21" s="208" t="s">
        <v>66</v>
      </c>
      <c r="R21" s="208"/>
      <c r="S21" s="82" t="s">
        <v>210</v>
      </c>
      <c r="T21" s="82" t="s">
        <v>83</v>
      </c>
      <c r="U21" s="82" t="s">
        <v>83</v>
      </c>
      <c r="V21" s="82" t="str">
        <f>+IF(ISERR(U21/T21*100),"N/A",ROUND(U21/T21*100,2))</f>
        <v>N/A</v>
      </c>
      <c r="W21" s="100" t="str">
        <f>+IF(ISERR(U21/S21*100),"N/A",ROUND(U21/S21*100,2))</f>
        <v>N/A</v>
      </c>
    </row>
    <row r="22" spans="2:27" ht="56.25" customHeight="1" thickBot="1">
      <c r="B22" s="239" t="s">
        <v>2162</v>
      </c>
      <c r="C22" s="207"/>
      <c r="D22" s="207"/>
      <c r="E22" s="207"/>
      <c r="F22" s="207"/>
      <c r="G22" s="207"/>
      <c r="H22" s="207"/>
      <c r="I22" s="207"/>
      <c r="J22" s="207"/>
      <c r="K22" s="207"/>
      <c r="L22" s="207"/>
      <c r="M22" s="208" t="s">
        <v>1338</v>
      </c>
      <c r="N22" s="208"/>
      <c r="O22" s="208" t="s">
        <v>48</v>
      </c>
      <c r="P22" s="208"/>
      <c r="Q22" s="208" t="s">
        <v>66</v>
      </c>
      <c r="R22" s="208"/>
      <c r="S22" s="82" t="s">
        <v>210</v>
      </c>
      <c r="T22" s="82" t="s">
        <v>83</v>
      </c>
      <c r="U22" s="82" t="s">
        <v>83</v>
      </c>
      <c r="V22" s="82" t="str">
        <f>+IF(ISERR(U22/T22*100),"N/A",ROUND(U22/T22*100,2))</f>
        <v>N/A</v>
      </c>
      <c r="W22" s="100" t="str">
        <f>+IF(ISERR(U22/S22*100),"N/A",ROUND(U22/S22*100,2))</f>
        <v>N/A</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229"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233"/>
    </row>
    <row r="25" spans="2:27" ht="30.75" customHeight="1" thickBot="1">
      <c r="B25" s="230"/>
      <c r="C25" s="231"/>
      <c r="D25" s="231"/>
      <c r="E25" s="231"/>
      <c r="F25" s="231"/>
      <c r="G25" s="231"/>
      <c r="H25" s="231"/>
      <c r="I25" s="231"/>
      <c r="J25" s="231"/>
      <c r="K25" s="231"/>
      <c r="L25" s="231"/>
      <c r="M25" s="231"/>
      <c r="N25" s="231"/>
      <c r="O25" s="231"/>
      <c r="P25" s="231"/>
      <c r="Q25" s="232"/>
      <c r="R25" s="101" t="s">
        <v>64</v>
      </c>
      <c r="S25" s="101" t="s">
        <v>64</v>
      </c>
      <c r="T25" s="101" t="s">
        <v>48</v>
      </c>
      <c r="U25" s="101" t="s">
        <v>64</v>
      </c>
      <c r="V25" s="101" t="s">
        <v>65</v>
      </c>
      <c r="W25" s="102" t="s">
        <v>66</v>
      </c>
      <c r="Y25" s="62"/>
    </row>
    <row r="26" spans="2:27" ht="23.25" customHeight="1" thickBot="1">
      <c r="B26" s="234" t="s">
        <v>67</v>
      </c>
      <c r="C26" s="192"/>
      <c r="D26" s="192"/>
      <c r="E26" s="88" t="s">
        <v>2161</v>
      </c>
      <c r="F26" s="88"/>
      <c r="G26" s="88"/>
      <c r="H26" s="89"/>
      <c r="I26" s="89"/>
      <c r="J26" s="89"/>
      <c r="K26" s="89"/>
      <c r="L26" s="89"/>
      <c r="M26" s="89"/>
      <c r="N26" s="89"/>
      <c r="O26" s="89"/>
      <c r="P26" s="90"/>
      <c r="Q26" s="90"/>
      <c r="R26" s="91" t="s">
        <v>625</v>
      </c>
      <c r="S26" s="91" t="s">
        <v>10</v>
      </c>
      <c r="T26" s="90"/>
      <c r="U26" s="91" t="s">
        <v>58</v>
      </c>
      <c r="V26" s="90"/>
      <c r="W26" s="103">
        <f>+IF(ISERR(U26/R26*100),"N/A",ROUND(U26/R26*100,2))</f>
        <v>0</v>
      </c>
    </row>
    <row r="27" spans="2:27" ht="26.25" customHeight="1" thickBot="1">
      <c r="B27" s="235" t="s">
        <v>70</v>
      </c>
      <c r="C27" s="236"/>
      <c r="D27" s="236"/>
      <c r="E27" s="104" t="s">
        <v>2161</v>
      </c>
      <c r="F27" s="104"/>
      <c r="G27" s="104"/>
      <c r="H27" s="105"/>
      <c r="I27" s="105"/>
      <c r="J27" s="105"/>
      <c r="K27" s="105"/>
      <c r="L27" s="105"/>
      <c r="M27" s="105"/>
      <c r="N27" s="105"/>
      <c r="O27" s="105"/>
      <c r="P27" s="106"/>
      <c r="Q27" s="106"/>
      <c r="R27" s="107" t="s">
        <v>625</v>
      </c>
      <c r="S27" s="107" t="s">
        <v>58</v>
      </c>
      <c r="T27" s="107">
        <f>+IF(ISERR(S27/R27*100),"N/A",ROUND(S27/R27*100,2))</f>
        <v>0</v>
      </c>
      <c r="U27" s="107" t="s">
        <v>58</v>
      </c>
      <c r="V27" s="107" t="str">
        <f>+IF(ISERR(U27/S27*100),"N/A",ROUND(U27/S27*100,2))</f>
        <v>N/A</v>
      </c>
      <c r="W27" s="108">
        <f>+IF(ISERR(U27/R27*100),"N/A",ROUND(U27/R27*100,2))</f>
        <v>0</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224" t="s">
        <v>2329</v>
      </c>
      <c r="C29" s="199"/>
      <c r="D29" s="199"/>
      <c r="E29" s="199"/>
      <c r="F29" s="199"/>
      <c r="G29" s="199"/>
      <c r="H29" s="199"/>
      <c r="I29" s="199"/>
      <c r="J29" s="199"/>
      <c r="K29" s="199"/>
      <c r="L29" s="199"/>
      <c r="M29" s="199"/>
      <c r="N29" s="199"/>
      <c r="O29" s="199"/>
      <c r="P29" s="199"/>
      <c r="Q29" s="199"/>
      <c r="R29" s="199"/>
      <c r="S29" s="199"/>
      <c r="T29" s="199"/>
      <c r="U29" s="199"/>
      <c r="V29" s="199"/>
      <c r="W29" s="225"/>
    </row>
    <row r="30" spans="2:27" ht="51" customHeight="1" thickBot="1">
      <c r="B30" s="237"/>
      <c r="C30" s="202"/>
      <c r="D30" s="202"/>
      <c r="E30" s="202"/>
      <c r="F30" s="202"/>
      <c r="G30" s="202"/>
      <c r="H30" s="202"/>
      <c r="I30" s="202"/>
      <c r="J30" s="202"/>
      <c r="K30" s="202"/>
      <c r="L30" s="202"/>
      <c r="M30" s="202"/>
      <c r="N30" s="202"/>
      <c r="O30" s="202"/>
      <c r="P30" s="202"/>
      <c r="Q30" s="202"/>
      <c r="R30" s="202"/>
      <c r="S30" s="202"/>
      <c r="T30" s="202"/>
      <c r="U30" s="202"/>
      <c r="V30" s="202"/>
      <c r="W30" s="238"/>
    </row>
    <row r="31" spans="2:27" ht="37.5" customHeight="1" thickTop="1">
      <c r="B31" s="224" t="s">
        <v>2330</v>
      </c>
      <c r="C31" s="199"/>
      <c r="D31" s="199"/>
      <c r="E31" s="199"/>
      <c r="F31" s="199"/>
      <c r="G31" s="199"/>
      <c r="H31" s="199"/>
      <c r="I31" s="199"/>
      <c r="J31" s="199"/>
      <c r="K31" s="199"/>
      <c r="L31" s="199"/>
      <c r="M31" s="199"/>
      <c r="N31" s="199"/>
      <c r="O31" s="199"/>
      <c r="P31" s="199"/>
      <c r="Q31" s="199"/>
      <c r="R31" s="199"/>
      <c r="S31" s="199"/>
      <c r="T31" s="199"/>
      <c r="U31" s="199"/>
      <c r="V31" s="199"/>
      <c r="W31" s="225"/>
    </row>
    <row r="32" spans="2:27" ht="22.5" customHeight="1" thickBot="1">
      <c r="B32" s="237"/>
      <c r="C32" s="202"/>
      <c r="D32" s="202"/>
      <c r="E32" s="202"/>
      <c r="F32" s="202"/>
      <c r="G32" s="202"/>
      <c r="H32" s="202"/>
      <c r="I32" s="202"/>
      <c r="J32" s="202"/>
      <c r="K32" s="202"/>
      <c r="L32" s="202"/>
      <c r="M32" s="202"/>
      <c r="N32" s="202"/>
      <c r="O32" s="202"/>
      <c r="P32" s="202"/>
      <c r="Q32" s="202"/>
      <c r="R32" s="202"/>
      <c r="S32" s="202"/>
      <c r="T32" s="202"/>
      <c r="U32" s="202"/>
      <c r="V32" s="202"/>
      <c r="W32" s="238"/>
    </row>
    <row r="33" spans="2:23" ht="37.5" customHeight="1" thickTop="1">
      <c r="B33" s="224" t="s">
        <v>2328</v>
      </c>
      <c r="C33" s="199"/>
      <c r="D33" s="199"/>
      <c r="E33" s="199"/>
      <c r="F33" s="199"/>
      <c r="G33" s="199"/>
      <c r="H33" s="199"/>
      <c r="I33" s="199"/>
      <c r="J33" s="199"/>
      <c r="K33" s="199"/>
      <c r="L33" s="199"/>
      <c r="M33" s="199"/>
      <c r="N33" s="199"/>
      <c r="O33" s="199"/>
      <c r="P33" s="199"/>
      <c r="Q33" s="199"/>
      <c r="R33" s="199"/>
      <c r="S33" s="199"/>
      <c r="T33" s="199"/>
      <c r="U33" s="199"/>
      <c r="V33" s="199"/>
      <c r="W33" s="225"/>
    </row>
    <row r="34" spans="2:23" ht="25.5" customHeight="1" thickBot="1">
      <c r="B34" s="226"/>
      <c r="C34" s="227"/>
      <c r="D34" s="227"/>
      <c r="E34" s="227"/>
      <c r="F34" s="227"/>
      <c r="G34" s="227"/>
      <c r="H34" s="227"/>
      <c r="I34" s="227"/>
      <c r="J34" s="227"/>
      <c r="K34" s="227"/>
      <c r="L34" s="227"/>
      <c r="M34" s="227"/>
      <c r="N34" s="227"/>
      <c r="O34" s="227"/>
      <c r="P34" s="227"/>
      <c r="Q34" s="227"/>
      <c r="R34" s="227"/>
      <c r="S34" s="227"/>
      <c r="T34" s="227"/>
      <c r="U34" s="227"/>
      <c r="V34" s="227"/>
      <c r="W34" s="22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3B3D5-FE95-4520-AAC3-D4BFDF8FD990}">
  <sheetPr>
    <tabColor rgb="FFFF6600"/>
    <pageSetUpPr fitToPage="1"/>
  </sheetPr>
  <dimension ref="A1:AA34"/>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2171</v>
      </c>
      <c r="D4" s="213" t="s">
        <v>2170</v>
      </c>
      <c r="E4" s="213"/>
      <c r="F4" s="213"/>
      <c r="G4" s="213"/>
      <c r="H4" s="214"/>
      <c r="J4" s="215" t="s">
        <v>6</v>
      </c>
      <c r="K4" s="213"/>
      <c r="L4" s="71" t="s">
        <v>2173</v>
      </c>
      <c r="M4" s="216" t="s">
        <v>2172</v>
      </c>
      <c r="N4" s="216"/>
      <c r="O4" s="216"/>
      <c r="P4" s="216"/>
      <c r="Q4" s="217"/>
      <c r="R4" s="72"/>
      <c r="S4" s="218" t="s">
        <v>2256</v>
      </c>
      <c r="T4" s="219"/>
      <c r="U4" s="219"/>
      <c r="V4" s="210" t="s">
        <v>58</v>
      </c>
      <c r="W4" s="211"/>
    </row>
    <row r="5" spans="1:25" ht="15.75" customHeight="1" thickTop="1">
      <c r="B5" s="55" t="s">
        <v>10</v>
      </c>
      <c r="C5" s="212" t="s">
        <v>10</v>
      </c>
      <c r="D5" s="212"/>
      <c r="E5" s="212"/>
      <c r="F5" s="212"/>
      <c r="G5" s="212"/>
      <c r="H5" s="212"/>
      <c r="I5" s="212"/>
      <c r="J5" s="212"/>
      <c r="K5" s="212"/>
      <c r="L5" s="212"/>
      <c r="M5" s="212"/>
      <c r="N5" s="212"/>
      <c r="O5" s="212"/>
      <c r="P5" s="212"/>
      <c r="Q5" s="212"/>
      <c r="R5" s="212"/>
      <c r="S5" s="212"/>
      <c r="T5" s="212"/>
      <c r="U5" s="212"/>
      <c r="V5" s="212"/>
      <c r="W5" s="250"/>
    </row>
    <row r="6" spans="1:25" ht="30" customHeight="1" thickBot="1">
      <c r="B6" s="55" t="s">
        <v>11</v>
      </c>
      <c r="C6" s="74" t="s">
        <v>1338</v>
      </c>
      <c r="D6" s="209" t="s">
        <v>2167</v>
      </c>
      <c r="E6" s="209"/>
      <c r="F6" s="209"/>
      <c r="G6" s="209"/>
      <c r="H6" s="209"/>
      <c r="J6" s="151" t="s">
        <v>14</v>
      </c>
      <c r="K6" s="151"/>
      <c r="L6" s="151" t="s">
        <v>15</v>
      </c>
      <c r="M6" s="151"/>
      <c r="N6" s="250" t="s">
        <v>10</v>
      </c>
      <c r="O6" s="250"/>
      <c r="P6" s="250"/>
      <c r="Q6" s="250"/>
      <c r="R6" s="250"/>
      <c r="S6" s="250"/>
      <c r="T6" s="250"/>
      <c r="U6" s="250"/>
      <c r="V6" s="250"/>
      <c r="W6" s="250"/>
    </row>
    <row r="7" spans="1:25" ht="30" customHeight="1" thickBot="1">
      <c r="B7" s="98"/>
      <c r="C7" s="74" t="s">
        <v>10</v>
      </c>
      <c r="D7" s="212" t="s">
        <v>10</v>
      </c>
      <c r="E7" s="212"/>
      <c r="F7" s="212"/>
      <c r="G7" s="212"/>
      <c r="H7" s="212"/>
      <c r="J7" s="76" t="s">
        <v>16</v>
      </c>
      <c r="K7" s="76" t="s">
        <v>17</v>
      </c>
      <c r="L7" s="76" t="s">
        <v>16</v>
      </c>
      <c r="M7" s="76" t="s">
        <v>17</v>
      </c>
      <c r="N7" s="62"/>
      <c r="O7" s="250" t="s">
        <v>10</v>
      </c>
      <c r="P7" s="250"/>
      <c r="Q7" s="250"/>
      <c r="R7" s="250"/>
      <c r="S7" s="250"/>
      <c r="T7" s="250"/>
      <c r="U7" s="250"/>
      <c r="V7" s="250"/>
      <c r="W7" s="250"/>
    </row>
    <row r="8" spans="1:25" ht="30" customHeight="1" thickBot="1">
      <c r="B8" s="98"/>
      <c r="C8" s="74" t="s">
        <v>10</v>
      </c>
      <c r="D8" s="212" t="s">
        <v>10</v>
      </c>
      <c r="E8" s="212"/>
      <c r="F8" s="212"/>
      <c r="G8" s="212"/>
      <c r="H8" s="212"/>
      <c r="J8" s="77" t="s">
        <v>2166</v>
      </c>
      <c r="K8" s="77" t="s">
        <v>259</v>
      </c>
      <c r="L8" s="77" t="s">
        <v>18</v>
      </c>
      <c r="M8" s="77" t="s">
        <v>18</v>
      </c>
      <c r="N8" s="62"/>
      <c r="P8" s="250" t="s">
        <v>10</v>
      </c>
      <c r="Q8" s="250"/>
      <c r="R8" s="250"/>
      <c r="S8" s="250"/>
      <c r="T8" s="250"/>
      <c r="U8" s="250"/>
      <c r="V8" s="250"/>
      <c r="W8" s="250"/>
    </row>
    <row r="9" spans="1:25" ht="25.5" customHeight="1" thickBot="1">
      <c r="B9" s="98"/>
      <c r="C9" s="212" t="s">
        <v>10</v>
      </c>
      <c r="D9" s="212"/>
      <c r="E9" s="212"/>
      <c r="F9" s="212"/>
      <c r="G9" s="212"/>
      <c r="H9" s="212"/>
      <c r="I9" s="212"/>
      <c r="J9" s="212"/>
      <c r="K9" s="212"/>
      <c r="L9" s="212"/>
      <c r="M9" s="212"/>
      <c r="N9" s="212"/>
      <c r="O9" s="212"/>
      <c r="P9" s="212"/>
      <c r="Q9" s="212"/>
      <c r="R9" s="212"/>
      <c r="S9" s="212"/>
      <c r="T9" s="212"/>
      <c r="U9" s="212"/>
      <c r="V9" s="212"/>
      <c r="W9" s="250"/>
    </row>
    <row r="10" spans="1:25" ht="66.75" customHeight="1" thickTop="1" thickBot="1">
      <c r="B10" s="78" t="s">
        <v>21</v>
      </c>
      <c r="C10" s="210" t="s">
        <v>2165</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251" t="s">
        <v>24</v>
      </c>
      <c r="C13" s="153"/>
      <c r="D13" s="153"/>
      <c r="E13" s="153"/>
      <c r="F13" s="153"/>
      <c r="G13" s="153"/>
      <c r="H13" s="153"/>
      <c r="I13" s="153"/>
      <c r="J13" s="79"/>
      <c r="K13" s="153" t="s">
        <v>25</v>
      </c>
      <c r="L13" s="153"/>
      <c r="M13" s="153"/>
      <c r="N13" s="153"/>
      <c r="O13" s="153"/>
      <c r="P13" s="153"/>
      <c r="Q13" s="153"/>
      <c r="R13" s="80"/>
      <c r="S13" s="153" t="s">
        <v>26</v>
      </c>
      <c r="T13" s="153"/>
      <c r="U13" s="153"/>
      <c r="V13" s="153"/>
      <c r="W13" s="252"/>
    </row>
    <row r="14" spans="1:25" ht="69" customHeight="1">
      <c r="B14" s="55" t="s">
        <v>27</v>
      </c>
      <c r="C14" s="209" t="s">
        <v>10</v>
      </c>
      <c r="D14" s="209"/>
      <c r="E14" s="209"/>
      <c r="F14" s="209"/>
      <c r="G14" s="209"/>
      <c r="H14" s="209"/>
      <c r="I14" s="209"/>
      <c r="J14" s="56"/>
      <c r="K14" s="56" t="s">
        <v>28</v>
      </c>
      <c r="L14" s="209" t="s">
        <v>10</v>
      </c>
      <c r="M14" s="209"/>
      <c r="N14" s="209"/>
      <c r="O14" s="209"/>
      <c r="P14" s="209"/>
      <c r="Q14" s="209"/>
      <c r="S14" s="56" t="s">
        <v>29</v>
      </c>
      <c r="T14" s="249" t="s">
        <v>2164</v>
      </c>
      <c r="U14" s="249"/>
      <c r="V14" s="249"/>
      <c r="W14" s="249"/>
    </row>
    <row r="15" spans="1:25" ht="86.25" customHeight="1">
      <c r="B15" s="55" t="s">
        <v>31</v>
      </c>
      <c r="C15" s="209" t="s">
        <v>10</v>
      </c>
      <c r="D15" s="209"/>
      <c r="E15" s="209"/>
      <c r="F15" s="209"/>
      <c r="G15" s="209"/>
      <c r="H15" s="209"/>
      <c r="I15" s="209"/>
      <c r="J15" s="56"/>
      <c r="K15" s="56" t="s">
        <v>31</v>
      </c>
      <c r="L15" s="209" t="s">
        <v>10</v>
      </c>
      <c r="M15" s="209"/>
      <c r="N15" s="209"/>
      <c r="O15" s="209"/>
      <c r="P15" s="209"/>
      <c r="Q15" s="209"/>
      <c r="S15" s="56" t="s">
        <v>32</v>
      </c>
      <c r="T15" s="249" t="s">
        <v>10</v>
      </c>
      <c r="U15" s="249"/>
      <c r="V15" s="249"/>
      <c r="W15" s="249"/>
    </row>
    <row r="16" spans="1:25" ht="25.5" customHeight="1" thickBot="1">
      <c r="B16" s="99" t="s">
        <v>33</v>
      </c>
      <c r="C16" s="156" t="s">
        <v>10</v>
      </c>
      <c r="D16" s="156"/>
      <c r="E16" s="156"/>
      <c r="F16" s="156"/>
      <c r="G16" s="156"/>
      <c r="H16" s="156"/>
      <c r="I16" s="156"/>
      <c r="J16" s="156"/>
      <c r="K16" s="156"/>
      <c r="L16" s="156"/>
      <c r="M16" s="156"/>
      <c r="N16" s="156"/>
      <c r="O16" s="156"/>
      <c r="P16" s="156"/>
      <c r="Q16" s="156"/>
      <c r="R16" s="156"/>
      <c r="S16" s="156"/>
      <c r="T16" s="156"/>
      <c r="U16" s="156"/>
      <c r="V16" s="156"/>
      <c r="W16" s="240"/>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241" t="s">
        <v>35</v>
      </c>
      <c r="C18" s="159"/>
      <c r="D18" s="159"/>
      <c r="E18" s="159"/>
      <c r="F18" s="159"/>
      <c r="G18" s="159"/>
      <c r="H18" s="159"/>
      <c r="I18" s="159"/>
      <c r="J18" s="159"/>
      <c r="K18" s="159"/>
      <c r="L18" s="159"/>
      <c r="M18" s="159"/>
      <c r="N18" s="159"/>
      <c r="O18" s="159"/>
      <c r="P18" s="159"/>
      <c r="Q18" s="159"/>
      <c r="R18" s="159"/>
      <c r="S18" s="159"/>
      <c r="T18" s="160"/>
      <c r="U18" s="161" t="s">
        <v>36</v>
      </c>
      <c r="V18" s="162"/>
      <c r="W18" s="233"/>
    </row>
    <row r="19" spans="2:27" ht="12.75" customHeight="1">
      <c r="B19" s="242"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247" t="s">
        <v>45</v>
      </c>
    </row>
    <row r="20" spans="2:27" ht="27" customHeight="1" thickBot="1">
      <c r="B20" s="243"/>
      <c r="C20" s="244"/>
      <c r="D20" s="244"/>
      <c r="E20" s="244"/>
      <c r="F20" s="244"/>
      <c r="G20" s="244"/>
      <c r="H20" s="244"/>
      <c r="I20" s="244"/>
      <c r="J20" s="244"/>
      <c r="K20" s="244"/>
      <c r="L20" s="244"/>
      <c r="M20" s="244"/>
      <c r="N20" s="244"/>
      <c r="O20" s="244"/>
      <c r="P20" s="244"/>
      <c r="Q20" s="244"/>
      <c r="R20" s="244"/>
      <c r="S20" s="244"/>
      <c r="T20" s="245"/>
      <c r="U20" s="246"/>
      <c r="V20" s="244"/>
      <c r="W20" s="248"/>
      <c r="Z20" s="61" t="s">
        <v>10</v>
      </c>
      <c r="AA20" s="61" t="s">
        <v>46</v>
      </c>
    </row>
    <row r="21" spans="2:27" ht="56.25" customHeight="1">
      <c r="B21" s="239" t="s">
        <v>2163</v>
      </c>
      <c r="C21" s="207"/>
      <c r="D21" s="207"/>
      <c r="E21" s="207"/>
      <c r="F21" s="207"/>
      <c r="G21" s="207"/>
      <c r="H21" s="207"/>
      <c r="I21" s="207"/>
      <c r="J21" s="207"/>
      <c r="K21" s="207"/>
      <c r="L21" s="207"/>
      <c r="M21" s="208" t="s">
        <v>1338</v>
      </c>
      <c r="N21" s="208"/>
      <c r="O21" s="208" t="s">
        <v>48</v>
      </c>
      <c r="P21" s="208"/>
      <c r="Q21" s="208" t="s">
        <v>66</v>
      </c>
      <c r="R21" s="208"/>
      <c r="S21" s="82" t="s">
        <v>210</v>
      </c>
      <c r="T21" s="82" t="s">
        <v>83</v>
      </c>
      <c r="U21" s="82" t="s">
        <v>83</v>
      </c>
      <c r="V21" s="82" t="str">
        <f>+IF(ISERR(U21/T21*100),"N/A",ROUND(U21/T21*100,2))</f>
        <v>N/A</v>
      </c>
      <c r="W21" s="100" t="str">
        <f>+IF(ISERR(U21/S21*100),"N/A",ROUND(U21/S21*100,2))</f>
        <v>N/A</v>
      </c>
    </row>
    <row r="22" spans="2:27" ht="56.25" customHeight="1" thickBot="1">
      <c r="B22" s="239" t="s">
        <v>2162</v>
      </c>
      <c r="C22" s="207"/>
      <c r="D22" s="207"/>
      <c r="E22" s="207"/>
      <c r="F22" s="207"/>
      <c r="G22" s="207"/>
      <c r="H22" s="207"/>
      <c r="I22" s="207"/>
      <c r="J22" s="207"/>
      <c r="K22" s="207"/>
      <c r="L22" s="207"/>
      <c r="M22" s="208" t="s">
        <v>1338</v>
      </c>
      <c r="N22" s="208"/>
      <c r="O22" s="208" t="s">
        <v>48</v>
      </c>
      <c r="P22" s="208"/>
      <c r="Q22" s="208" t="s">
        <v>66</v>
      </c>
      <c r="R22" s="208"/>
      <c r="S22" s="82" t="s">
        <v>210</v>
      </c>
      <c r="T22" s="82" t="s">
        <v>83</v>
      </c>
      <c r="U22" s="82" t="s">
        <v>83</v>
      </c>
      <c r="V22" s="82" t="str">
        <f>+IF(ISERR(U22/T22*100),"N/A",ROUND(U22/T22*100,2))</f>
        <v>N/A</v>
      </c>
      <c r="W22" s="100" t="str">
        <f>+IF(ISERR(U22/S22*100),"N/A",ROUND(U22/S22*100,2))</f>
        <v>N/A</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229"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233"/>
    </row>
    <row r="25" spans="2:27" ht="30.75" customHeight="1" thickBot="1">
      <c r="B25" s="230"/>
      <c r="C25" s="231"/>
      <c r="D25" s="231"/>
      <c r="E25" s="231"/>
      <c r="F25" s="231"/>
      <c r="G25" s="231"/>
      <c r="H25" s="231"/>
      <c r="I25" s="231"/>
      <c r="J25" s="231"/>
      <c r="K25" s="231"/>
      <c r="L25" s="231"/>
      <c r="M25" s="231"/>
      <c r="N25" s="231"/>
      <c r="O25" s="231"/>
      <c r="P25" s="231"/>
      <c r="Q25" s="232"/>
      <c r="R25" s="101" t="s">
        <v>64</v>
      </c>
      <c r="S25" s="101" t="s">
        <v>64</v>
      </c>
      <c r="T25" s="101" t="s">
        <v>48</v>
      </c>
      <c r="U25" s="101" t="s">
        <v>64</v>
      </c>
      <c r="V25" s="101" t="s">
        <v>65</v>
      </c>
      <c r="W25" s="102" t="s">
        <v>66</v>
      </c>
      <c r="Y25" s="62"/>
    </row>
    <row r="26" spans="2:27" ht="23.25" customHeight="1" thickBot="1">
      <c r="B26" s="234" t="s">
        <v>67</v>
      </c>
      <c r="C26" s="192"/>
      <c r="D26" s="192"/>
      <c r="E26" s="88" t="s">
        <v>2161</v>
      </c>
      <c r="F26" s="88"/>
      <c r="G26" s="88"/>
      <c r="H26" s="89"/>
      <c r="I26" s="89"/>
      <c r="J26" s="89"/>
      <c r="K26" s="89"/>
      <c r="L26" s="89"/>
      <c r="M26" s="89"/>
      <c r="N26" s="89"/>
      <c r="O26" s="89"/>
      <c r="P26" s="90"/>
      <c r="Q26" s="90"/>
      <c r="R26" s="91" t="s">
        <v>625</v>
      </c>
      <c r="S26" s="91" t="s">
        <v>10</v>
      </c>
      <c r="T26" s="90"/>
      <c r="U26" s="91" t="s">
        <v>58</v>
      </c>
      <c r="V26" s="90"/>
      <c r="W26" s="103">
        <f>+IF(ISERR(U26/R26*100),"N/A",ROUND(U26/R26*100,2))</f>
        <v>0</v>
      </c>
    </row>
    <row r="27" spans="2:27" ht="26.25" customHeight="1" thickBot="1">
      <c r="B27" s="235" t="s">
        <v>70</v>
      </c>
      <c r="C27" s="236"/>
      <c r="D27" s="236"/>
      <c r="E27" s="104" t="s">
        <v>2161</v>
      </c>
      <c r="F27" s="104"/>
      <c r="G27" s="104"/>
      <c r="H27" s="105"/>
      <c r="I27" s="105"/>
      <c r="J27" s="105"/>
      <c r="K27" s="105"/>
      <c r="L27" s="105"/>
      <c r="M27" s="105"/>
      <c r="N27" s="105"/>
      <c r="O27" s="105"/>
      <c r="P27" s="106"/>
      <c r="Q27" s="106"/>
      <c r="R27" s="107" t="s">
        <v>625</v>
      </c>
      <c r="S27" s="107" t="s">
        <v>58</v>
      </c>
      <c r="T27" s="107">
        <f>+IF(ISERR(S27/R27*100),"N/A",ROUND(S27/R27*100,2))</f>
        <v>0</v>
      </c>
      <c r="U27" s="107" t="s">
        <v>58</v>
      </c>
      <c r="V27" s="107" t="str">
        <f>+IF(ISERR(U27/S27*100),"N/A",ROUND(U27/S27*100,2))</f>
        <v>N/A</v>
      </c>
      <c r="W27" s="108">
        <f>+IF(ISERR(U27/R27*100),"N/A",ROUND(U27/R27*100,2))</f>
        <v>0</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224" t="s">
        <v>2326</v>
      </c>
      <c r="C29" s="199"/>
      <c r="D29" s="199"/>
      <c r="E29" s="199"/>
      <c r="F29" s="199"/>
      <c r="G29" s="199"/>
      <c r="H29" s="199"/>
      <c r="I29" s="199"/>
      <c r="J29" s="199"/>
      <c r="K29" s="199"/>
      <c r="L29" s="199"/>
      <c r="M29" s="199"/>
      <c r="N29" s="199"/>
      <c r="O29" s="199"/>
      <c r="P29" s="199"/>
      <c r="Q29" s="199"/>
      <c r="R29" s="199"/>
      <c r="S29" s="199"/>
      <c r="T29" s="199"/>
      <c r="U29" s="199"/>
      <c r="V29" s="199"/>
      <c r="W29" s="225"/>
    </row>
    <row r="30" spans="2:27" ht="45.75" customHeight="1" thickBot="1">
      <c r="B30" s="237"/>
      <c r="C30" s="202"/>
      <c r="D30" s="202"/>
      <c r="E30" s="202"/>
      <c r="F30" s="202"/>
      <c r="G30" s="202"/>
      <c r="H30" s="202"/>
      <c r="I30" s="202"/>
      <c r="J30" s="202"/>
      <c r="K30" s="202"/>
      <c r="L30" s="202"/>
      <c r="M30" s="202"/>
      <c r="N30" s="202"/>
      <c r="O30" s="202"/>
      <c r="P30" s="202"/>
      <c r="Q30" s="202"/>
      <c r="R30" s="202"/>
      <c r="S30" s="202"/>
      <c r="T30" s="202"/>
      <c r="U30" s="202"/>
      <c r="V30" s="202"/>
      <c r="W30" s="238"/>
    </row>
    <row r="31" spans="2:27" ht="37.5" customHeight="1" thickTop="1">
      <c r="B31" s="224" t="s">
        <v>2327</v>
      </c>
      <c r="C31" s="199"/>
      <c r="D31" s="199"/>
      <c r="E31" s="199"/>
      <c r="F31" s="199"/>
      <c r="G31" s="199"/>
      <c r="H31" s="199"/>
      <c r="I31" s="199"/>
      <c r="J31" s="199"/>
      <c r="K31" s="199"/>
      <c r="L31" s="199"/>
      <c r="M31" s="199"/>
      <c r="N31" s="199"/>
      <c r="O31" s="199"/>
      <c r="P31" s="199"/>
      <c r="Q31" s="199"/>
      <c r="R31" s="199"/>
      <c r="S31" s="199"/>
      <c r="T31" s="199"/>
      <c r="U31" s="199"/>
      <c r="V31" s="199"/>
      <c r="W31" s="225"/>
    </row>
    <row r="32" spans="2:27" ht="15" customHeight="1" thickBot="1">
      <c r="B32" s="237"/>
      <c r="C32" s="202"/>
      <c r="D32" s="202"/>
      <c r="E32" s="202"/>
      <c r="F32" s="202"/>
      <c r="G32" s="202"/>
      <c r="H32" s="202"/>
      <c r="I32" s="202"/>
      <c r="J32" s="202"/>
      <c r="K32" s="202"/>
      <c r="L32" s="202"/>
      <c r="M32" s="202"/>
      <c r="N32" s="202"/>
      <c r="O32" s="202"/>
      <c r="P32" s="202"/>
      <c r="Q32" s="202"/>
      <c r="R32" s="202"/>
      <c r="S32" s="202"/>
      <c r="T32" s="202"/>
      <c r="U32" s="202"/>
      <c r="V32" s="202"/>
      <c r="W32" s="238"/>
    </row>
    <row r="33" spans="2:23" ht="37.5" customHeight="1" thickTop="1">
      <c r="B33" s="224" t="s">
        <v>2328</v>
      </c>
      <c r="C33" s="199"/>
      <c r="D33" s="199"/>
      <c r="E33" s="199"/>
      <c r="F33" s="199"/>
      <c r="G33" s="199"/>
      <c r="H33" s="199"/>
      <c r="I33" s="199"/>
      <c r="J33" s="199"/>
      <c r="K33" s="199"/>
      <c r="L33" s="199"/>
      <c r="M33" s="199"/>
      <c r="N33" s="199"/>
      <c r="O33" s="199"/>
      <c r="P33" s="199"/>
      <c r="Q33" s="199"/>
      <c r="R33" s="199"/>
      <c r="S33" s="199"/>
      <c r="T33" s="199"/>
      <c r="U33" s="199"/>
      <c r="V33" s="199"/>
      <c r="W33" s="225"/>
    </row>
    <row r="34" spans="2:23" ht="15.75" thickBot="1">
      <c r="B34" s="226"/>
      <c r="C34" s="227"/>
      <c r="D34" s="227"/>
      <c r="E34" s="227"/>
      <c r="F34" s="227"/>
      <c r="G34" s="227"/>
      <c r="H34" s="227"/>
      <c r="I34" s="227"/>
      <c r="J34" s="227"/>
      <c r="K34" s="227"/>
      <c r="L34" s="227"/>
      <c r="M34" s="227"/>
      <c r="N34" s="227"/>
      <c r="O34" s="227"/>
      <c r="P34" s="227"/>
      <c r="Q34" s="227"/>
      <c r="R34" s="227"/>
      <c r="S34" s="227"/>
      <c r="T34" s="227"/>
      <c r="U34" s="227"/>
      <c r="V34" s="227"/>
      <c r="W34" s="22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53"/>
    <pageSetUpPr fitToPage="1"/>
  </sheetPr>
  <dimension ref="A1:AA36"/>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192</v>
      </c>
      <c r="D4" s="213" t="s">
        <v>191</v>
      </c>
      <c r="E4" s="213"/>
      <c r="F4" s="213"/>
      <c r="G4" s="213"/>
      <c r="H4" s="214"/>
      <c r="J4" s="215" t="s">
        <v>6</v>
      </c>
      <c r="K4" s="213"/>
      <c r="L4" s="71" t="s">
        <v>190</v>
      </c>
      <c r="M4" s="216" t="s">
        <v>189</v>
      </c>
      <c r="N4" s="216"/>
      <c r="O4" s="216"/>
      <c r="P4" s="216"/>
      <c r="Q4" s="217"/>
      <c r="R4" s="72"/>
      <c r="S4" s="218" t="s">
        <v>2256</v>
      </c>
      <c r="T4" s="219"/>
      <c r="U4" s="219"/>
      <c r="V4" s="210" t="s">
        <v>165</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170</v>
      </c>
      <c r="D6" s="209" t="s">
        <v>188</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187</v>
      </c>
      <c r="K8" s="77" t="s">
        <v>186</v>
      </c>
      <c r="L8" s="77" t="s">
        <v>185</v>
      </c>
      <c r="M8" s="77" t="s">
        <v>184</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183</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182</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181</v>
      </c>
      <c r="C21" s="207"/>
      <c r="D21" s="207"/>
      <c r="E21" s="207"/>
      <c r="F21" s="207"/>
      <c r="G21" s="207"/>
      <c r="H21" s="207"/>
      <c r="I21" s="207"/>
      <c r="J21" s="207"/>
      <c r="K21" s="207"/>
      <c r="L21" s="207"/>
      <c r="M21" s="208" t="s">
        <v>170</v>
      </c>
      <c r="N21" s="208"/>
      <c r="O21" s="208" t="s">
        <v>48</v>
      </c>
      <c r="P21" s="208"/>
      <c r="Q21" s="208" t="s">
        <v>49</v>
      </c>
      <c r="R21" s="208"/>
      <c r="S21" s="82" t="s">
        <v>180</v>
      </c>
      <c r="T21" s="82" t="s">
        <v>179</v>
      </c>
      <c r="U21" s="82" t="s">
        <v>178</v>
      </c>
      <c r="V21" s="82">
        <f>+IF(ISERR(U21/T21*100),"N/A",ROUND(U21/T21*100,2))</f>
        <v>81.39</v>
      </c>
      <c r="W21" s="83">
        <f>+IF(ISERR(U21/S21*100),"N/A",ROUND(U21/S21*100,2))</f>
        <v>5.21</v>
      </c>
    </row>
    <row r="22" spans="2:27" ht="56.25" customHeight="1">
      <c r="B22" s="175" t="s">
        <v>177</v>
      </c>
      <c r="C22" s="207"/>
      <c r="D22" s="207"/>
      <c r="E22" s="207"/>
      <c r="F22" s="207"/>
      <c r="G22" s="207"/>
      <c r="H22" s="207"/>
      <c r="I22" s="207"/>
      <c r="J22" s="207"/>
      <c r="K22" s="207"/>
      <c r="L22" s="207"/>
      <c r="M22" s="208" t="s">
        <v>170</v>
      </c>
      <c r="N22" s="208"/>
      <c r="O22" s="208" t="s">
        <v>48</v>
      </c>
      <c r="P22" s="208"/>
      <c r="Q22" s="208" t="s">
        <v>49</v>
      </c>
      <c r="R22" s="208"/>
      <c r="S22" s="82" t="s">
        <v>176</v>
      </c>
      <c r="T22" s="82" t="s">
        <v>51</v>
      </c>
      <c r="U22" s="82" t="s">
        <v>175</v>
      </c>
      <c r="V22" s="82">
        <f>+IF(ISERR(U22/T22*100),"N/A",ROUND(U22/T22*100,2))</f>
        <v>54.67</v>
      </c>
      <c r="W22" s="83">
        <f>+IF(ISERR(U22/S22*100),"N/A",ROUND(U22/S22*100,2))</f>
        <v>2.56</v>
      </c>
    </row>
    <row r="23" spans="2:27" ht="56.25" customHeight="1">
      <c r="B23" s="175" t="s">
        <v>174</v>
      </c>
      <c r="C23" s="207"/>
      <c r="D23" s="207"/>
      <c r="E23" s="207"/>
      <c r="F23" s="207"/>
      <c r="G23" s="207"/>
      <c r="H23" s="207"/>
      <c r="I23" s="207"/>
      <c r="J23" s="207"/>
      <c r="K23" s="207"/>
      <c r="L23" s="207"/>
      <c r="M23" s="208" t="s">
        <v>170</v>
      </c>
      <c r="N23" s="208"/>
      <c r="O23" s="208" t="s">
        <v>48</v>
      </c>
      <c r="P23" s="208"/>
      <c r="Q23" s="208" t="s">
        <v>49</v>
      </c>
      <c r="R23" s="208"/>
      <c r="S23" s="82" t="s">
        <v>173</v>
      </c>
      <c r="T23" s="82" t="s">
        <v>51</v>
      </c>
      <c r="U23" s="82" t="s">
        <v>172</v>
      </c>
      <c r="V23" s="82">
        <f>+IF(ISERR(U23/T23*100),"N/A",ROUND(U23/T23*100,2))</f>
        <v>44</v>
      </c>
      <c r="W23" s="83">
        <f>+IF(ISERR(U23/S23*100),"N/A",ROUND(U23/S23*100,2))</f>
        <v>3</v>
      </c>
    </row>
    <row r="24" spans="2:27" ht="56.25" customHeight="1" thickBot="1">
      <c r="B24" s="175" t="s">
        <v>171</v>
      </c>
      <c r="C24" s="207"/>
      <c r="D24" s="207"/>
      <c r="E24" s="207"/>
      <c r="F24" s="207"/>
      <c r="G24" s="207"/>
      <c r="H24" s="207"/>
      <c r="I24" s="207"/>
      <c r="J24" s="207"/>
      <c r="K24" s="207"/>
      <c r="L24" s="207"/>
      <c r="M24" s="208" t="s">
        <v>170</v>
      </c>
      <c r="N24" s="208"/>
      <c r="O24" s="208" t="s">
        <v>48</v>
      </c>
      <c r="P24" s="208"/>
      <c r="Q24" s="208" t="s">
        <v>49</v>
      </c>
      <c r="R24" s="208"/>
      <c r="S24" s="82" t="s">
        <v>169</v>
      </c>
      <c r="T24" s="82" t="s">
        <v>168</v>
      </c>
      <c r="U24" s="82" t="s">
        <v>167</v>
      </c>
      <c r="V24" s="82">
        <f>+IF(ISERR(U24/T24*100),"N/A",ROUND(U24/T24*100,2))</f>
        <v>242.99</v>
      </c>
      <c r="W24" s="83">
        <f>+IF(ISERR(U24/S24*100),"N/A",ROUND(U24/S24*100,2))</f>
        <v>33.090000000000003</v>
      </c>
    </row>
    <row r="25" spans="2:27" ht="21.75" customHeight="1" thickTop="1" thickBot="1">
      <c r="B25" s="69" t="s">
        <v>61</v>
      </c>
      <c r="C25" s="58"/>
      <c r="D25" s="58"/>
      <c r="E25" s="58"/>
      <c r="F25" s="58"/>
      <c r="G25" s="58"/>
      <c r="H25" s="59"/>
      <c r="I25" s="59"/>
      <c r="J25" s="59"/>
      <c r="K25" s="59"/>
      <c r="L25" s="59"/>
      <c r="M25" s="59"/>
      <c r="N25" s="59"/>
      <c r="O25" s="59"/>
      <c r="P25" s="59"/>
      <c r="Q25" s="59"/>
      <c r="R25" s="59"/>
      <c r="S25" s="59"/>
      <c r="T25" s="59"/>
      <c r="U25" s="59"/>
      <c r="V25" s="59"/>
      <c r="W25" s="60"/>
      <c r="X25" s="62"/>
    </row>
    <row r="26" spans="2:27" ht="29.25" customHeight="1" thickTop="1" thickBot="1">
      <c r="B26" s="185" t="s">
        <v>2160</v>
      </c>
      <c r="C26" s="186"/>
      <c r="D26" s="186"/>
      <c r="E26" s="186"/>
      <c r="F26" s="186"/>
      <c r="G26" s="186"/>
      <c r="H26" s="186"/>
      <c r="I26" s="186"/>
      <c r="J26" s="186"/>
      <c r="K26" s="186"/>
      <c r="L26" s="186"/>
      <c r="M26" s="186"/>
      <c r="N26" s="186"/>
      <c r="O26" s="186"/>
      <c r="P26" s="186"/>
      <c r="Q26" s="187"/>
      <c r="R26" s="84" t="s">
        <v>41</v>
      </c>
      <c r="S26" s="162" t="s">
        <v>42</v>
      </c>
      <c r="T26" s="162"/>
      <c r="U26" s="85" t="s">
        <v>62</v>
      </c>
      <c r="V26" s="161" t="s">
        <v>63</v>
      </c>
      <c r="W26" s="163"/>
    </row>
    <row r="27" spans="2:27" ht="30.75" customHeight="1" thickBot="1">
      <c r="B27" s="188"/>
      <c r="C27" s="189"/>
      <c r="D27" s="189"/>
      <c r="E27" s="189"/>
      <c r="F27" s="189"/>
      <c r="G27" s="189"/>
      <c r="H27" s="189"/>
      <c r="I27" s="189"/>
      <c r="J27" s="189"/>
      <c r="K27" s="189"/>
      <c r="L27" s="189"/>
      <c r="M27" s="189"/>
      <c r="N27" s="189"/>
      <c r="O27" s="189"/>
      <c r="P27" s="189"/>
      <c r="Q27" s="190"/>
      <c r="R27" s="86" t="s">
        <v>64</v>
      </c>
      <c r="S27" s="86" t="s">
        <v>64</v>
      </c>
      <c r="T27" s="86" t="s">
        <v>48</v>
      </c>
      <c r="U27" s="86" t="s">
        <v>64</v>
      </c>
      <c r="V27" s="86" t="s">
        <v>65</v>
      </c>
      <c r="W27" s="87" t="s">
        <v>66</v>
      </c>
      <c r="Y27" s="62"/>
    </row>
    <row r="28" spans="2:27" ht="23.25" customHeight="1" thickBot="1">
      <c r="B28" s="191" t="s">
        <v>67</v>
      </c>
      <c r="C28" s="192"/>
      <c r="D28" s="192"/>
      <c r="E28" s="88" t="s">
        <v>166</v>
      </c>
      <c r="F28" s="88"/>
      <c r="G28" s="88"/>
      <c r="H28" s="89"/>
      <c r="I28" s="89"/>
      <c r="J28" s="89"/>
      <c r="K28" s="89"/>
      <c r="L28" s="89"/>
      <c r="M28" s="89"/>
      <c r="N28" s="89"/>
      <c r="O28" s="89"/>
      <c r="P28" s="90"/>
      <c r="Q28" s="90"/>
      <c r="R28" s="91" t="s">
        <v>165</v>
      </c>
      <c r="S28" s="91" t="s">
        <v>10</v>
      </c>
      <c r="T28" s="90"/>
      <c r="U28" s="91" t="s">
        <v>163</v>
      </c>
      <c r="V28" s="90"/>
      <c r="W28" s="92">
        <f>+IF(ISERR(U28/R28*100),"N/A",ROUND(U28/R28*100,2))</f>
        <v>99.83</v>
      </c>
    </row>
    <row r="29" spans="2:27" ht="26.25" customHeight="1" thickBot="1">
      <c r="B29" s="193" t="s">
        <v>70</v>
      </c>
      <c r="C29" s="194"/>
      <c r="D29" s="194"/>
      <c r="E29" s="93" t="s">
        <v>166</v>
      </c>
      <c r="F29" s="93"/>
      <c r="G29" s="93"/>
      <c r="H29" s="94"/>
      <c r="I29" s="94"/>
      <c r="J29" s="94"/>
      <c r="K29" s="94"/>
      <c r="L29" s="94"/>
      <c r="M29" s="94"/>
      <c r="N29" s="94"/>
      <c r="O29" s="94"/>
      <c r="P29" s="95"/>
      <c r="Q29" s="95"/>
      <c r="R29" s="96" t="s">
        <v>165</v>
      </c>
      <c r="S29" s="96" t="s">
        <v>164</v>
      </c>
      <c r="T29" s="96">
        <f>+IF(ISERR(S29/R29*100),"N/A",ROUND(S29/R29*100,2))</f>
        <v>100</v>
      </c>
      <c r="U29" s="96" t="s">
        <v>163</v>
      </c>
      <c r="V29" s="96">
        <f>+IF(ISERR(U29/S29*100),"N/A",ROUND(U29/S29*100,2))</f>
        <v>99.83</v>
      </c>
      <c r="W29" s="97">
        <f>+IF(ISERR(U29/R29*100),"N/A",ROUND(U29/R29*100,2))</f>
        <v>99.83</v>
      </c>
    </row>
    <row r="30" spans="2:27" ht="22.5" customHeight="1" thickTop="1" thickBot="1">
      <c r="B30" s="69" t="s">
        <v>72</v>
      </c>
      <c r="C30" s="58"/>
      <c r="D30" s="58"/>
      <c r="E30" s="58"/>
      <c r="F30" s="58"/>
      <c r="G30" s="58"/>
      <c r="H30" s="59"/>
      <c r="I30" s="59"/>
      <c r="J30" s="59"/>
      <c r="K30" s="59"/>
      <c r="L30" s="59"/>
      <c r="M30" s="59"/>
      <c r="N30" s="59"/>
      <c r="O30" s="59"/>
      <c r="P30" s="59"/>
      <c r="Q30" s="59"/>
      <c r="R30" s="59"/>
      <c r="S30" s="59"/>
      <c r="T30" s="59"/>
      <c r="U30" s="59"/>
      <c r="V30" s="59"/>
      <c r="W30" s="60"/>
    </row>
    <row r="31" spans="2:27" ht="37.5" customHeight="1" thickTop="1">
      <c r="B31" s="198" t="s">
        <v>2533</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07.2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2534</v>
      </c>
      <c r="C33" s="199"/>
      <c r="D33" s="199"/>
      <c r="E33" s="199"/>
      <c r="F33" s="199"/>
      <c r="G33" s="199"/>
      <c r="H33" s="199"/>
      <c r="I33" s="199"/>
      <c r="J33" s="199"/>
      <c r="K33" s="199"/>
      <c r="L33" s="199"/>
      <c r="M33" s="199"/>
      <c r="N33" s="199"/>
      <c r="O33" s="199"/>
      <c r="P33" s="199"/>
      <c r="Q33" s="199"/>
      <c r="R33" s="199"/>
      <c r="S33" s="199"/>
      <c r="T33" s="199"/>
      <c r="U33" s="199"/>
      <c r="V33" s="199"/>
      <c r="W33" s="200"/>
    </row>
    <row r="34" spans="2:23" ht="93"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2535</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22.25"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4" min="1" max="22"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D6F45-D0EC-477B-B6BA-72589AE3BFAD}">
  <sheetPr>
    <tabColor rgb="FFFF6600"/>
    <pageSetUpPr fitToPage="1"/>
  </sheetPr>
  <dimension ref="A1:AA34"/>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2171</v>
      </c>
      <c r="D4" s="213" t="s">
        <v>2170</v>
      </c>
      <c r="E4" s="213"/>
      <c r="F4" s="213"/>
      <c r="G4" s="213"/>
      <c r="H4" s="214"/>
      <c r="J4" s="215" t="s">
        <v>6</v>
      </c>
      <c r="K4" s="213"/>
      <c r="L4" s="71" t="s">
        <v>206</v>
      </c>
      <c r="M4" s="216" t="s">
        <v>205</v>
      </c>
      <c r="N4" s="216"/>
      <c r="O4" s="216"/>
      <c r="P4" s="216"/>
      <c r="Q4" s="217"/>
      <c r="R4" s="72"/>
      <c r="S4" s="218" t="s">
        <v>2256</v>
      </c>
      <c r="T4" s="219"/>
      <c r="U4" s="219"/>
      <c r="V4" s="210" t="s">
        <v>1343</v>
      </c>
      <c r="W4" s="211"/>
    </row>
    <row r="5" spans="1:25" ht="15.75" customHeight="1" thickTop="1">
      <c r="B5" s="55" t="s">
        <v>10</v>
      </c>
      <c r="C5" s="212" t="s">
        <v>10</v>
      </c>
      <c r="D5" s="212"/>
      <c r="E5" s="212"/>
      <c r="F5" s="212"/>
      <c r="G5" s="212"/>
      <c r="H5" s="212"/>
      <c r="I5" s="212"/>
      <c r="J5" s="212"/>
      <c r="K5" s="212"/>
      <c r="L5" s="212"/>
      <c r="M5" s="212"/>
      <c r="N5" s="212"/>
      <c r="O5" s="212"/>
      <c r="P5" s="212"/>
      <c r="Q5" s="212"/>
      <c r="R5" s="212"/>
      <c r="S5" s="212"/>
      <c r="T5" s="212"/>
      <c r="U5" s="212"/>
      <c r="V5" s="212"/>
      <c r="W5" s="250"/>
    </row>
    <row r="6" spans="1:25" ht="30" customHeight="1" thickBot="1">
      <c r="B6" s="55" t="s">
        <v>11</v>
      </c>
      <c r="C6" s="74" t="s">
        <v>2175</v>
      </c>
      <c r="D6" s="209" t="s">
        <v>493</v>
      </c>
      <c r="E6" s="209"/>
      <c r="F6" s="209"/>
      <c r="G6" s="209"/>
      <c r="H6" s="209"/>
      <c r="J6" s="151" t="s">
        <v>14</v>
      </c>
      <c r="K6" s="151"/>
      <c r="L6" s="151" t="s">
        <v>15</v>
      </c>
      <c r="M6" s="151"/>
      <c r="N6" s="250" t="s">
        <v>10</v>
      </c>
      <c r="O6" s="250"/>
      <c r="P6" s="250"/>
      <c r="Q6" s="250"/>
      <c r="R6" s="250"/>
      <c r="S6" s="250"/>
      <c r="T6" s="250"/>
      <c r="U6" s="250"/>
      <c r="V6" s="250"/>
      <c r="W6" s="250"/>
    </row>
    <row r="7" spans="1:25" ht="30" customHeight="1" thickBot="1">
      <c r="B7" s="98"/>
      <c r="C7" s="74" t="s">
        <v>10</v>
      </c>
      <c r="D7" s="212" t="s">
        <v>10</v>
      </c>
      <c r="E7" s="212"/>
      <c r="F7" s="212"/>
      <c r="G7" s="212"/>
      <c r="H7" s="212"/>
      <c r="J7" s="76" t="s">
        <v>16</v>
      </c>
      <c r="K7" s="76" t="s">
        <v>17</v>
      </c>
      <c r="L7" s="76" t="s">
        <v>16</v>
      </c>
      <c r="M7" s="76" t="s">
        <v>17</v>
      </c>
      <c r="N7" s="62"/>
      <c r="O7" s="250" t="s">
        <v>10</v>
      </c>
      <c r="P7" s="250"/>
      <c r="Q7" s="250"/>
      <c r="R7" s="250"/>
      <c r="S7" s="250"/>
      <c r="T7" s="250"/>
      <c r="U7" s="250"/>
      <c r="V7" s="250"/>
      <c r="W7" s="250"/>
    </row>
    <row r="8" spans="1:25" ht="30" customHeight="1" thickBot="1">
      <c r="B8" s="98"/>
      <c r="C8" s="74" t="s">
        <v>10</v>
      </c>
      <c r="D8" s="212" t="s">
        <v>10</v>
      </c>
      <c r="E8" s="212"/>
      <c r="F8" s="212"/>
      <c r="G8" s="212"/>
      <c r="H8" s="212"/>
      <c r="J8" s="77" t="s">
        <v>2182</v>
      </c>
      <c r="K8" s="77" t="s">
        <v>2181</v>
      </c>
      <c r="L8" s="77" t="s">
        <v>2180</v>
      </c>
      <c r="M8" s="77" t="s">
        <v>2179</v>
      </c>
      <c r="N8" s="62"/>
      <c r="P8" s="250" t="s">
        <v>10</v>
      </c>
      <c r="Q8" s="250"/>
      <c r="R8" s="250"/>
      <c r="S8" s="250"/>
      <c r="T8" s="250"/>
      <c r="U8" s="250"/>
      <c r="V8" s="250"/>
      <c r="W8" s="250"/>
    </row>
    <row r="9" spans="1:25" ht="25.5" customHeight="1" thickBot="1">
      <c r="B9" s="98"/>
      <c r="C9" s="212" t="s">
        <v>10</v>
      </c>
      <c r="D9" s="212"/>
      <c r="E9" s="212"/>
      <c r="F9" s="212"/>
      <c r="G9" s="212"/>
      <c r="H9" s="212"/>
      <c r="I9" s="212"/>
      <c r="J9" s="212"/>
      <c r="K9" s="212"/>
      <c r="L9" s="212"/>
      <c r="M9" s="212"/>
      <c r="N9" s="212"/>
      <c r="O9" s="212"/>
      <c r="P9" s="212"/>
      <c r="Q9" s="212"/>
      <c r="R9" s="212"/>
      <c r="S9" s="212"/>
      <c r="T9" s="212"/>
      <c r="U9" s="212"/>
      <c r="V9" s="212"/>
      <c r="W9" s="250"/>
    </row>
    <row r="10" spans="1:25" ht="66.75" customHeight="1" thickTop="1" thickBot="1">
      <c r="B10" s="78" t="s">
        <v>21</v>
      </c>
      <c r="C10" s="210" t="s">
        <v>2178</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251" t="s">
        <v>24</v>
      </c>
      <c r="C13" s="153"/>
      <c r="D13" s="153"/>
      <c r="E13" s="153"/>
      <c r="F13" s="153"/>
      <c r="G13" s="153"/>
      <c r="H13" s="153"/>
      <c r="I13" s="153"/>
      <c r="J13" s="79"/>
      <c r="K13" s="153" t="s">
        <v>25</v>
      </c>
      <c r="L13" s="153"/>
      <c r="M13" s="153"/>
      <c r="N13" s="153"/>
      <c r="O13" s="153"/>
      <c r="P13" s="153"/>
      <c r="Q13" s="153"/>
      <c r="R13" s="80"/>
      <c r="S13" s="153" t="s">
        <v>26</v>
      </c>
      <c r="T13" s="153"/>
      <c r="U13" s="153"/>
      <c r="V13" s="153"/>
      <c r="W13" s="252"/>
    </row>
    <row r="14" spans="1:25" ht="69" customHeight="1">
      <c r="B14" s="55" t="s">
        <v>27</v>
      </c>
      <c r="C14" s="209" t="s">
        <v>10</v>
      </c>
      <c r="D14" s="209"/>
      <c r="E14" s="209"/>
      <c r="F14" s="209"/>
      <c r="G14" s="209"/>
      <c r="H14" s="209"/>
      <c r="I14" s="209"/>
      <c r="J14" s="56"/>
      <c r="K14" s="56" t="s">
        <v>28</v>
      </c>
      <c r="L14" s="209" t="s">
        <v>10</v>
      </c>
      <c r="M14" s="209"/>
      <c r="N14" s="209"/>
      <c r="O14" s="209"/>
      <c r="P14" s="209"/>
      <c r="Q14" s="209"/>
      <c r="S14" s="56" t="s">
        <v>29</v>
      </c>
      <c r="T14" s="249" t="s">
        <v>2164</v>
      </c>
      <c r="U14" s="249"/>
      <c r="V14" s="249"/>
      <c r="W14" s="249"/>
    </row>
    <row r="15" spans="1:25" ht="86.25" customHeight="1">
      <c r="B15" s="55" t="s">
        <v>31</v>
      </c>
      <c r="C15" s="209" t="s">
        <v>10</v>
      </c>
      <c r="D15" s="209"/>
      <c r="E15" s="209"/>
      <c r="F15" s="209"/>
      <c r="G15" s="209"/>
      <c r="H15" s="209"/>
      <c r="I15" s="209"/>
      <c r="J15" s="56"/>
      <c r="K15" s="56" t="s">
        <v>31</v>
      </c>
      <c r="L15" s="209" t="s">
        <v>10</v>
      </c>
      <c r="M15" s="209"/>
      <c r="N15" s="209"/>
      <c r="O15" s="209"/>
      <c r="P15" s="209"/>
      <c r="Q15" s="209"/>
      <c r="S15" s="56" t="s">
        <v>32</v>
      </c>
      <c r="T15" s="249" t="s">
        <v>10</v>
      </c>
      <c r="U15" s="249"/>
      <c r="V15" s="249"/>
      <c r="W15" s="249"/>
    </row>
    <row r="16" spans="1:25" ht="25.5" customHeight="1" thickBot="1">
      <c r="B16" s="99" t="s">
        <v>33</v>
      </c>
      <c r="C16" s="156" t="s">
        <v>10</v>
      </c>
      <c r="D16" s="156"/>
      <c r="E16" s="156"/>
      <c r="F16" s="156"/>
      <c r="G16" s="156"/>
      <c r="H16" s="156"/>
      <c r="I16" s="156"/>
      <c r="J16" s="156"/>
      <c r="K16" s="156"/>
      <c r="L16" s="156"/>
      <c r="M16" s="156"/>
      <c r="N16" s="156"/>
      <c r="O16" s="156"/>
      <c r="P16" s="156"/>
      <c r="Q16" s="156"/>
      <c r="R16" s="156"/>
      <c r="S16" s="156"/>
      <c r="T16" s="156"/>
      <c r="U16" s="156"/>
      <c r="V16" s="156"/>
      <c r="W16" s="240"/>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241" t="s">
        <v>35</v>
      </c>
      <c r="C18" s="159"/>
      <c r="D18" s="159"/>
      <c r="E18" s="159"/>
      <c r="F18" s="159"/>
      <c r="G18" s="159"/>
      <c r="H18" s="159"/>
      <c r="I18" s="159"/>
      <c r="J18" s="159"/>
      <c r="K18" s="159"/>
      <c r="L18" s="159"/>
      <c r="M18" s="159"/>
      <c r="N18" s="159"/>
      <c r="O18" s="159"/>
      <c r="P18" s="159"/>
      <c r="Q18" s="159"/>
      <c r="R18" s="159"/>
      <c r="S18" s="159"/>
      <c r="T18" s="160"/>
      <c r="U18" s="161" t="s">
        <v>36</v>
      </c>
      <c r="V18" s="162"/>
      <c r="W18" s="233"/>
    </row>
    <row r="19" spans="2:27" ht="12.75" customHeight="1">
      <c r="B19" s="242"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247" t="s">
        <v>45</v>
      </c>
    </row>
    <row r="20" spans="2:27" ht="27" customHeight="1" thickBot="1">
      <c r="B20" s="243"/>
      <c r="C20" s="244"/>
      <c r="D20" s="244"/>
      <c r="E20" s="244"/>
      <c r="F20" s="244"/>
      <c r="G20" s="244"/>
      <c r="H20" s="244"/>
      <c r="I20" s="244"/>
      <c r="J20" s="244"/>
      <c r="K20" s="244"/>
      <c r="L20" s="244"/>
      <c r="M20" s="244"/>
      <c r="N20" s="244"/>
      <c r="O20" s="244"/>
      <c r="P20" s="244"/>
      <c r="Q20" s="244"/>
      <c r="R20" s="244"/>
      <c r="S20" s="244"/>
      <c r="T20" s="245"/>
      <c r="U20" s="246"/>
      <c r="V20" s="244"/>
      <c r="W20" s="248"/>
      <c r="Z20" s="61" t="s">
        <v>10</v>
      </c>
      <c r="AA20" s="61" t="s">
        <v>46</v>
      </c>
    </row>
    <row r="21" spans="2:27" ht="56.25" customHeight="1">
      <c r="B21" s="239" t="s">
        <v>2177</v>
      </c>
      <c r="C21" s="207"/>
      <c r="D21" s="207"/>
      <c r="E21" s="207"/>
      <c r="F21" s="207"/>
      <c r="G21" s="207"/>
      <c r="H21" s="207"/>
      <c r="I21" s="207"/>
      <c r="J21" s="207"/>
      <c r="K21" s="207"/>
      <c r="L21" s="207"/>
      <c r="M21" s="208" t="s">
        <v>2175</v>
      </c>
      <c r="N21" s="208"/>
      <c r="O21" s="208" t="s">
        <v>48</v>
      </c>
      <c r="P21" s="208"/>
      <c r="Q21" s="208" t="s">
        <v>66</v>
      </c>
      <c r="R21" s="208"/>
      <c r="S21" s="82" t="s">
        <v>210</v>
      </c>
      <c r="T21" s="82" t="s">
        <v>83</v>
      </c>
      <c r="U21" s="82" t="s">
        <v>83</v>
      </c>
      <c r="V21" s="82" t="str">
        <f>+IF(ISERR(U21/T21*100),"N/A",ROUND(U21/T21*100,2))</f>
        <v>N/A</v>
      </c>
      <c r="W21" s="100" t="str">
        <f>+IF(ISERR(U21/S21*100),"N/A",ROUND(U21/S21*100,2))</f>
        <v>N/A</v>
      </c>
    </row>
    <row r="22" spans="2:27" ht="56.25" customHeight="1" thickBot="1">
      <c r="B22" s="239" t="s">
        <v>2176</v>
      </c>
      <c r="C22" s="207"/>
      <c r="D22" s="207"/>
      <c r="E22" s="207"/>
      <c r="F22" s="207"/>
      <c r="G22" s="207"/>
      <c r="H22" s="207"/>
      <c r="I22" s="207"/>
      <c r="J22" s="207"/>
      <c r="K22" s="207"/>
      <c r="L22" s="207"/>
      <c r="M22" s="208" t="s">
        <v>2175</v>
      </c>
      <c r="N22" s="208"/>
      <c r="O22" s="208" t="s">
        <v>48</v>
      </c>
      <c r="P22" s="208"/>
      <c r="Q22" s="208" t="s">
        <v>66</v>
      </c>
      <c r="R22" s="208"/>
      <c r="S22" s="82" t="s">
        <v>210</v>
      </c>
      <c r="T22" s="82" t="s">
        <v>83</v>
      </c>
      <c r="U22" s="82" t="s">
        <v>83</v>
      </c>
      <c r="V22" s="82" t="str">
        <f>+IF(ISERR(U22/T22*100),"N/A",ROUND(U22/T22*100,2))</f>
        <v>N/A</v>
      </c>
      <c r="W22" s="100" t="str">
        <f>+IF(ISERR(U22/S22*100),"N/A",ROUND(U22/S22*100,2))</f>
        <v>N/A</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229"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233"/>
    </row>
    <row r="25" spans="2:27" ht="30.75" customHeight="1" thickBot="1">
      <c r="B25" s="230"/>
      <c r="C25" s="231"/>
      <c r="D25" s="231"/>
      <c r="E25" s="231"/>
      <c r="F25" s="231"/>
      <c r="G25" s="231"/>
      <c r="H25" s="231"/>
      <c r="I25" s="231"/>
      <c r="J25" s="231"/>
      <c r="K25" s="231"/>
      <c r="L25" s="231"/>
      <c r="M25" s="231"/>
      <c r="N25" s="231"/>
      <c r="O25" s="231"/>
      <c r="P25" s="231"/>
      <c r="Q25" s="232"/>
      <c r="R25" s="101" t="s">
        <v>64</v>
      </c>
      <c r="S25" s="101" t="s">
        <v>64</v>
      </c>
      <c r="T25" s="101" t="s">
        <v>48</v>
      </c>
      <c r="U25" s="101" t="s">
        <v>64</v>
      </c>
      <c r="V25" s="101" t="s">
        <v>65</v>
      </c>
      <c r="W25" s="102" t="s">
        <v>66</v>
      </c>
      <c r="Y25" s="62"/>
    </row>
    <row r="26" spans="2:27" ht="23.25" customHeight="1" thickBot="1">
      <c r="B26" s="234" t="s">
        <v>67</v>
      </c>
      <c r="C26" s="192"/>
      <c r="D26" s="192"/>
      <c r="E26" s="88" t="s">
        <v>2174</v>
      </c>
      <c r="F26" s="88"/>
      <c r="G26" s="88"/>
      <c r="H26" s="89"/>
      <c r="I26" s="89"/>
      <c r="J26" s="89"/>
      <c r="K26" s="89"/>
      <c r="L26" s="89"/>
      <c r="M26" s="89"/>
      <c r="N26" s="89"/>
      <c r="O26" s="89"/>
      <c r="P26" s="90"/>
      <c r="Q26" s="90"/>
      <c r="R26" s="91" t="s">
        <v>1343</v>
      </c>
      <c r="S26" s="91" t="s">
        <v>10</v>
      </c>
      <c r="T26" s="90"/>
      <c r="U26" s="91" t="s">
        <v>58</v>
      </c>
      <c r="V26" s="90"/>
      <c r="W26" s="103">
        <f>+IF(ISERR(U26/R26*100),"N/A",ROUND(U26/R26*100,2))</f>
        <v>0</v>
      </c>
    </row>
    <row r="27" spans="2:27" ht="26.25" customHeight="1" thickBot="1">
      <c r="B27" s="235" t="s">
        <v>70</v>
      </c>
      <c r="C27" s="236"/>
      <c r="D27" s="236"/>
      <c r="E27" s="104" t="s">
        <v>2174</v>
      </c>
      <c r="F27" s="104"/>
      <c r="G27" s="104"/>
      <c r="H27" s="105"/>
      <c r="I27" s="105"/>
      <c r="J27" s="105"/>
      <c r="K27" s="105"/>
      <c r="L27" s="105"/>
      <c r="M27" s="105"/>
      <c r="N27" s="105"/>
      <c r="O27" s="105"/>
      <c r="P27" s="106"/>
      <c r="Q27" s="106"/>
      <c r="R27" s="107" t="s">
        <v>1343</v>
      </c>
      <c r="S27" s="107" t="s">
        <v>58</v>
      </c>
      <c r="T27" s="107">
        <f>+IF(ISERR(S27/R27*100),"N/A",ROUND(S27/R27*100,2))</f>
        <v>0</v>
      </c>
      <c r="U27" s="107" t="s">
        <v>58</v>
      </c>
      <c r="V27" s="107" t="str">
        <f>+IF(ISERR(U27/S27*100),"N/A",ROUND(U27/S27*100,2))</f>
        <v>N/A</v>
      </c>
      <c r="W27" s="108">
        <f>+IF(ISERR(U27/R27*100),"N/A",ROUND(U27/R27*100,2))</f>
        <v>0</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224" t="s">
        <v>2323</v>
      </c>
      <c r="C29" s="199"/>
      <c r="D29" s="199"/>
      <c r="E29" s="199"/>
      <c r="F29" s="199"/>
      <c r="G29" s="199"/>
      <c r="H29" s="199"/>
      <c r="I29" s="199"/>
      <c r="J29" s="199"/>
      <c r="K29" s="199"/>
      <c r="L29" s="199"/>
      <c r="M29" s="199"/>
      <c r="N29" s="199"/>
      <c r="O29" s="199"/>
      <c r="P29" s="199"/>
      <c r="Q29" s="199"/>
      <c r="R29" s="199"/>
      <c r="S29" s="199"/>
      <c r="T29" s="199"/>
      <c r="U29" s="199"/>
      <c r="V29" s="199"/>
      <c r="W29" s="225"/>
    </row>
    <row r="30" spans="2:27" ht="50.25" customHeight="1" thickBot="1">
      <c r="B30" s="237"/>
      <c r="C30" s="202"/>
      <c r="D30" s="202"/>
      <c r="E30" s="202"/>
      <c r="F30" s="202"/>
      <c r="G30" s="202"/>
      <c r="H30" s="202"/>
      <c r="I30" s="202"/>
      <c r="J30" s="202"/>
      <c r="K30" s="202"/>
      <c r="L30" s="202"/>
      <c r="M30" s="202"/>
      <c r="N30" s="202"/>
      <c r="O30" s="202"/>
      <c r="P30" s="202"/>
      <c r="Q30" s="202"/>
      <c r="R30" s="202"/>
      <c r="S30" s="202"/>
      <c r="T30" s="202"/>
      <c r="U30" s="202"/>
      <c r="V30" s="202"/>
      <c r="W30" s="238"/>
    </row>
    <row r="31" spans="2:27" ht="37.5" customHeight="1" thickTop="1">
      <c r="B31" s="224" t="s">
        <v>2324</v>
      </c>
      <c r="C31" s="199"/>
      <c r="D31" s="199"/>
      <c r="E31" s="199"/>
      <c r="F31" s="199"/>
      <c r="G31" s="199"/>
      <c r="H31" s="199"/>
      <c r="I31" s="199"/>
      <c r="J31" s="199"/>
      <c r="K31" s="199"/>
      <c r="L31" s="199"/>
      <c r="M31" s="199"/>
      <c r="N31" s="199"/>
      <c r="O31" s="199"/>
      <c r="P31" s="199"/>
      <c r="Q31" s="199"/>
      <c r="R31" s="199"/>
      <c r="S31" s="199"/>
      <c r="T31" s="199"/>
      <c r="U31" s="199"/>
      <c r="V31" s="199"/>
      <c r="W31" s="225"/>
    </row>
    <row r="32" spans="2:27" ht="149.25" customHeight="1" thickBot="1">
      <c r="B32" s="237"/>
      <c r="C32" s="202"/>
      <c r="D32" s="202"/>
      <c r="E32" s="202"/>
      <c r="F32" s="202"/>
      <c r="G32" s="202"/>
      <c r="H32" s="202"/>
      <c r="I32" s="202"/>
      <c r="J32" s="202"/>
      <c r="K32" s="202"/>
      <c r="L32" s="202"/>
      <c r="M32" s="202"/>
      <c r="N32" s="202"/>
      <c r="O32" s="202"/>
      <c r="P32" s="202"/>
      <c r="Q32" s="202"/>
      <c r="R32" s="202"/>
      <c r="S32" s="202"/>
      <c r="T32" s="202"/>
      <c r="U32" s="202"/>
      <c r="V32" s="202"/>
      <c r="W32" s="238"/>
    </row>
    <row r="33" spans="2:23" ht="37.5" customHeight="1" thickTop="1">
      <c r="B33" s="224" t="s">
        <v>2325</v>
      </c>
      <c r="C33" s="199"/>
      <c r="D33" s="199"/>
      <c r="E33" s="199"/>
      <c r="F33" s="199"/>
      <c r="G33" s="199"/>
      <c r="H33" s="199"/>
      <c r="I33" s="199"/>
      <c r="J33" s="199"/>
      <c r="K33" s="199"/>
      <c r="L33" s="199"/>
      <c r="M33" s="199"/>
      <c r="N33" s="199"/>
      <c r="O33" s="199"/>
      <c r="P33" s="199"/>
      <c r="Q33" s="199"/>
      <c r="R33" s="199"/>
      <c r="S33" s="199"/>
      <c r="T33" s="199"/>
      <c r="U33" s="199"/>
      <c r="V33" s="199"/>
      <c r="W33" s="225"/>
    </row>
    <row r="34" spans="2:23" ht="54" customHeight="1" thickBot="1">
      <c r="B34" s="226"/>
      <c r="C34" s="227"/>
      <c r="D34" s="227"/>
      <c r="E34" s="227"/>
      <c r="F34" s="227"/>
      <c r="G34" s="227"/>
      <c r="H34" s="227"/>
      <c r="I34" s="227"/>
      <c r="J34" s="227"/>
      <c r="K34" s="227"/>
      <c r="L34" s="227"/>
      <c r="M34" s="227"/>
      <c r="N34" s="227"/>
      <c r="O34" s="227"/>
      <c r="P34" s="227"/>
      <c r="Q34" s="227"/>
      <c r="R34" s="227"/>
      <c r="S34" s="227"/>
      <c r="T34" s="227"/>
      <c r="U34" s="227"/>
      <c r="V34" s="227"/>
      <c r="W34" s="22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indexed="53"/>
    <pageSetUpPr fitToPage="1"/>
  </sheetPr>
  <dimension ref="A1:AA36"/>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1801</v>
      </c>
      <c r="D4" s="213" t="s">
        <v>1800</v>
      </c>
      <c r="E4" s="213"/>
      <c r="F4" s="213"/>
      <c r="G4" s="213"/>
      <c r="H4" s="214"/>
      <c r="J4" s="215" t="s">
        <v>6</v>
      </c>
      <c r="K4" s="213"/>
      <c r="L4" s="71" t="s">
        <v>1799</v>
      </c>
      <c r="M4" s="216" t="s">
        <v>1798</v>
      </c>
      <c r="N4" s="216"/>
      <c r="O4" s="216"/>
      <c r="P4" s="216"/>
      <c r="Q4" s="217"/>
      <c r="R4" s="72"/>
      <c r="S4" s="218" t="s">
        <v>2256</v>
      </c>
      <c r="T4" s="219"/>
      <c r="U4" s="219"/>
      <c r="V4" s="210" t="s">
        <v>1797</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1788</v>
      </c>
      <c r="D6" s="209" t="s">
        <v>1796</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1336</v>
      </c>
      <c r="K8" s="77" t="s">
        <v>1795</v>
      </c>
      <c r="L8" s="77" t="s">
        <v>1336</v>
      </c>
      <c r="M8" s="77" t="s">
        <v>1795</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29.75" customHeight="1" thickTop="1" thickBot="1">
      <c r="B10" s="78" t="s">
        <v>21</v>
      </c>
      <c r="C10" s="210" t="s">
        <v>1794</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1793</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1792</v>
      </c>
      <c r="C21" s="207"/>
      <c r="D21" s="207"/>
      <c r="E21" s="207"/>
      <c r="F21" s="207"/>
      <c r="G21" s="207"/>
      <c r="H21" s="207"/>
      <c r="I21" s="207"/>
      <c r="J21" s="207"/>
      <c r="K21" s="207"/>
      <c r="L21" s="207"/>
      <c r="M21" s="208" t="s">
        <v>1788</v>
      </c>
      <c r="N21" s="208"/>
      <c r="O21" s="208" t="s">
        <v>48</v>
      </c>
      <c r="P21" s="208"/>
      <c r="Q21" s="208" t="s">
        <v>84</v>
      </c>
      <c r="R21" s="208"/>
      <c r="S21" s="82" t="s">
        <v>393</v>
      </c>
      <c r="T21" s="82" t="s">
        <v>83</v>
      </c>
      <c r="U21" s="82" t="s">
        <v>83</v>
      </c>
      <c r="V21" s="82" t="str">
        <f>+IF(ISERR(U21/T21*100),"N/A",ROUND(U21/T21*100,2))</f>
        <v>N/A</v>
      </c>
      <c r="W21" s="83" t="str">
        <f>+IF(ISERR(U21/S21*100),"N/A",ROUND(U21/S21*100,2))</f>
        <v>N/A</v>
      </c>
    </row>
    <row r="22" spans="2:27" ht="56.25" customHeight="1">
      <c r="B22" s="175" t="s">
        <v>1791</v>
      </c>
      <c r="C22" s="207"/>
      <c r="D22" s="207"/>
      <c r="E22" s="207"/>
      <c r="F22" s="207"/>
      <c r="G22" s="207"/>
      <c r="H22" s="207"/>
      <c r="I22" s="207"/>
      <c r="J22" s="207"/>
      <c r="K22" s="207"/>
      <c r="L22" s="207"/>
      <c r="M22" s="208" t="s">
        <v>1788</v>
      </c>
      <c r="N22" s="208"/>
      <c r="O22" s="208" t="s">
        <v>48</v>
      </c>
      <c r="P22" s="208"/>
      <c r="Q22" s="208" t="s">
        <v>84</v>
      </c>
      <c r="R22" s="208"/>
      <c r="S22" s="82" t="s">
        <v>50</v>
      </c>
      <c r="T22" s="82" t="s">
        <v>83</v>
      </c>
      <c r="U22" s="82" t="s">
        <v>83</v>
      </c>
      <c r="V22" s="82" t="str">
        <f>+IF(ISERR(U22/T22*100),"N/A",ROUND(U22/T22*100,2))</f>
        <v>N/A</v>
      </c>
      <c r="W22" s="83" t="str">
        <f>+IF(ISERR(U22/S22*100),"N/A",ROUND(U22/S22*100,2))</f>
        <v>N/A</v>
      </c>
    </row>
    <row r="23" spans="2:27" ht="56.25" customHeight="1">
      <c r="B23" s="175" t="s">
        <v>1790</v>
      </c>
      <c r="C23" s="207"/>
      <c r="D23" s="207"/>
      <c r="E23" s="207"/>
      <c r="F23" s="207"/>
      <c r="G23" s="207"/>
      <c r="H23" s="207"/>
      <c r="I23" s="207"/>
      <c r="J23" s="207"/>
      <c r="K23" s="207"/>
      <c r="L23" s="207"/>
      <c r="M23" s="208" t="s">
        <v>1788</v>
      </c>
      <c r="N23" s="208"/>
      <c r="O23" s="208" t="s">
        <v>48</v>
      </c>
      <c r="P23" s="208"/>
      <c r="Q23" s="208" t="s">
        <v>84</v>
      </c>
      <c r="R23" s="208"/>
      <c r="S23" s="82" t="s">
        <v>50</v>
      </c>
      <c r="T23" s="82" t="s">
        <v>83</v>
      </c>
      <c r="U23" s="82" t="s">
        <v>83</v>
      </c>
      <c r="V23" s="82" t="str">
        <f>+IF(ISERR(U23/T23*100),"N/A",ROUND(U23/T23*100,2))</f>
        <v>N/A</v>
      </c>
      <c r="W23" s="83" t="str">
        <f>+IF(ISERR(U23/S23*100),"N/A",ROUND(U23/S23*100,2))</f>
        <v>N/A</v>
      </c>
    </row>
    <row r="24" spans="2:27" ht="56.25" customHeight="1" thickBot="1">
      <c r="B24" s="175" t="s">
        <v>1789</v>
      </c>
      <c r="C24" s="207"/>
      <c r="D24" s="207"/>
      <c r="E24" s="207"/>
      <c r="F24" s="207"/>
      <c r="G24" s="207"/>
      <c r="H24" s="207"/>
      <c r="I24" s="207"/>
      <c r="J24" s="207"/>
      <c r="K24" s="207"/>
      <c r="L24" s="207"/>
      <c r="M24" s="208" t="s">
        <v>1788</v>
      </c>
      <c r="N24" s="208"/>
      <c r="O24" s="208" t="s">
        <v>48</v>
      </c>
      <c r="P24" s="208"/>
      <c r="Q24" s="208" t="s">
        <v>84</v>
      </c>
      <c r="R24" s="208"/>
      <c r="S24" s="82" t="s">
        <v>50</v>
      </c>
      <c r="T24" s="82" t="s">
        <v>83</v>
      </c>
      <c r="U24" s="82" t="s">
        <v>83</v>
      </c>
      <c r="V24" s="82" t="str">
        <f>+IF(ISERR(U24/T24*100),"N/A",ROUND(U24/T24*100,2))</f>
        <v>N/A</v>
      </c>
      <c r="W24" s="83" t="str">
        <f>+IF(ISERR(U24/S24*100),"N/A",ROUND(U24/S24*100,2))</f>
        <v>N/A</v>
      </c>
    </row>
    <row r="25" spans="2:27" ht="21.75" customHeight="1" thickTop="1" thickBot="1">
      <c r="B25" s="69" t="s">
        <v>61</v>
      </c>
      <c r="C25" s="58"/>
      <c r="D25" s="58"/>
      <c r="E25" s="58"/>
      <c r="F25" s="58"/>
      <c r="G25" s="58"/>
      <c r="H25" s="59"/>
      <c r="I25" s="59"/>
      <c r="J25" s="59"/>
      <c r="K25" s="59"/>
      <c r="L25" s="59"/>
      <c r="M25" s="59"/>
      <c r="N25" s="59"/>
      <c r="O25" s="59"/>
      <c r="P25" s="59"/>
      <c r="Q25" s="59"/>
      <c r="R25" s="59"/>
      <c r="S25" s="59"/>
      <c r="T25" s="59"/>
      <c r="U25" s="59"/>
      <c r="V25" s="59"/>
      <c r="W25" s="60"/>
      <c r="X25" s="62"/>
    </row>
    <row r="26" spans="2:27" ht="29.25" customHeight="1" thickTop="1" thickBot="1">
      <c r="B26" s="185" t="s">
        <v>2160</v>
      </c>
      <c r="C26" s="186"/>
      <c r="D26" s="186"/>
      <c r="E26" s="186"/>
      <c r="F26" s="186"/>
      <c r="G26" s="186"/>
      <c r="H26" s="186"/>
      <c r="I26" s="186"/>
      <c r="J26" s="186"/>
      <c r="K26" s="186"/>
      <c r="L26" s="186"/>
      <c r="M26" s="186"/>
      <c r="N26" s="186"/>
      <c r="O26" s="186"/>
      <c r="P26" s="186"/>
      <c r="Q26" s="187"/>
      <c r="R26" s="84" t="s">
        <v>41</v>
      </c>
      <c r="S26" s="162" t="s">
        <v>42</v>
      </c>
      <c r="T26" s="162"/>
      <c r="U26" s="85" t="s">
        <v>62</v>
      </c>
      <c r="V26" s="161" t="s">
        <v>63</v>
      </c>
      <c r="W26" s="163"/>
    </row>
    <row r="27" spans="2:27" ht="30.75" customHeight="1" thickBot="1">
      <c r="B27" s="188"/>
      <c r="C27" s="189"/>
      <c r="D27" s="189"/>
      <c r="E27" s="189"/>
      <c r="F27" s="189"/>
      <c r="G27" s="189"/>
      <c r="H27" s="189"/>
      <c r="I27" s="189"/>
      <c r="J27" s="189"/>
      <c r="K27" s="189"/>
      <c r="L27" s="189"/>
      <c r="M27" s="189"/>
      <c r="N27" s="189"/>
      <c r="O27" s="189"/>
      <c r="P27" s="189"/>
      <c r="Q27" s="190"/>
      <c r="R27" s="86" t="s">
        <v>64</v>
      </c>
      <c r="S27" s="86" t="s">
        <v>64</v>
      </c>
      <c r="T27" s="86" t="s">
        <v>48</v>
      </c>
      <c r="U27" s="86" t="s">
        <v>64</v>
      </c>
      <c r="V27" s="86" t="s">
        <v>65</v>
      </c>
      <c r="W27" s="87" t="s">
        <v>66</v>
      </c>
      <c r="Y27" s="62"/>
    </row>
    <row r="28" spans="2:27" ht="23.25" customHeight="1" thickBot="1">
      <c r="B28" s="191" t="s">
        <v>67</v>
      </c>
      <c r="C28" s="192"/>
      <c r="D28" s="192"/>
      <c r="E28" s="88" t="s">
        <v>1786</v>
      </c>
      <c r="F28" s="88"/>
      <c r="G28" s="88"/>
      <c r="H28" s="89"/>
      <c r="I28" s="89"/>
      <c r="J28" s="89"/>
      <c r="K28" s="89"/>
      <c r="L28" s="89"/>
      <c r="M28" s="89"/>
      <c r="N28" s="89"/>
      <c r="O28" s="89"/>
      <c r="P28" s="90"/>
      <c r="Q28" s="90"/>
      <c r="R28" s="91" t="s">
        <v>1787</v>
      </c>
      <c r="S28" s="91" t="s">
        <v>10</v>
      </c>
      <c r="T28" s="90"/>
      <c r="U28" s="91" t="s">
        <v>1784</v>
      </c>
      <c r="V28" s="90"/>
      <c r="W28" s="92">
        <f>+IF(ISERR(U28/R28*100),"N/A",ROUND(U28/R28*100,2))</f>
        <v>29.6</v>
      </c>
    </row>
    <row r="29" spans="2:27" ht="26.25" customHeight="1" thickBot="1">
      <c r="B29" s="193" t="s">
        <v>70</v>
      </c>
      <c r="C29" s="194"/>
      <c r="D29" s="194"/>
      <c r="E29" s="93" t="s">
        <v>1786</v>
      </c>
      <c r="F29" s="93"/>
      <c r="G29" s="93"/>
      <c r="H29" s="94"/>
      <c r="I29" s="94"/>
      <c r="J29" s="94"/>
      <c r="K29" s="94"/>
      <c r="L29" s="94"/>
      <c r="M29" s="94"/>
      <c r="N29" s="94"/>
      <c r="O29" s="94"/>
      <c r="P29" s="95"/>
      <c r="Q29" s="95"/>
      <c r="R29" s="96" t="s">
        <v>1785</v>
      </c>
      <c r="S29" s="96" t="s">
        <v>1784</v>
      </c>
      <c r="T29" s="96">
        <f>+IF(ISERR(S29/R29*100),"N/A",ROUND(S29/R29*100,2))</f>
        <v>50.33</v>
      </c>
      <c r="U29" s="96" t="s">
        <v>1784</v>
      </c>
      <c r="V29" s="96">
        <f>+IF(ISERR(U29/S29*100),"N/A",ROUND(U29/S29*100,2))</f>
        <v>100</v>
      </c>
      <c r="W29" s="97">
        <f>+IF(ISERR(U29/R29*100),"N/A",ROUND(U29/R29*100,2))</f>
        <v>50.33</v>
      </c>
    </row>
    <row r="30" spans="2:27" ht="22.5" customHeight="1" thickTop="1" thickBot="1">
      <c r="B30" s="69" t="s">
        <v>72</v>
      </c>
      <c r="C30" s="58"/>
      <c r="D30" s="58"/>
      <c r="E30" s="58"/>
      <c r="F30" s="58"/>
      <c r="G30" s="58"/>
      <c r="H30" s="59"/>
      <c r="I30" s="59"/>
      <c r="J30" s="59"/>
      <c r="K30" s="59"/>
      <c r="L30" s="59"/>
      <c r="M30" s="59"/>
      <c r="N30" s="59"/>
      <c r="O30" s="59"/>
      <c r="P30" s="59"/>
      <c r="Q30" s="59"/>
      <c r="R30" s="59"/>
      <c r="S30" s="59"/>
      <c r="T30" s="59"/>
      <c r="U30" s="59"/>
      <c r="V30" s="59"/>
      <c r="W30" s="60"/>
    </row>
    <row r="31" spans="2:27" ht="37.5" customHeight="1" thickTop="1">
      <c r="B31" s="198" t="s">
        <v>2320</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04.2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2321</v>
      </c>
      <c r="C33" s="199"/>
      <c r="D33" s="199"/>
      <c r="E33" s="199"/>
      <c r="F33" s="199"/>
      <c r="G33" s="199"/>
      <c r="H33" s="199"/>
      <c r="I33" s="199"/>
      <c r="J33" s="199"/>
      <c r="K33" s="199"/>
      <c r="L33" s="199"/>
      <c r="M33" s="199"/>
      <c r="N33" s="199"/>
      <c r="O33" s="199"/>
      <c r="P33" s="199"/>
      <c r="Q33" s="199"/>
      <c r="R33" s="199"/>
      <c r="S33" s="199"/>
      <c r="T33" s="199"/>
      <c r="U33" s="199"/>
      <c r="V33" s="199"/>
      <c r="W33" s="200"/>
    </row>
    <row r="34" spans="2:23" ht="26.2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2322</v>
      </c>
      <c r="C35" s="199"/>
      <c r="D35" s="199"/>
      <c r="E35" s="199"/>
      <c r="F35" s="199"/>
      <c r="G35" s="199"/>
      <c r="H35" s="199"/>
      <c r="I35" s="199"/>
      <c r="J35" s="199"/>
      <c r="K35" s="199"/>
      <c r="L35" s="199"/>
      <c r="M35" s="199"/>
      <c r="N35" s="199"/>
      <c r="O35" s="199"/>
      <c r="P35" s="199"/>
      <c r="Q35" s="199"/>
      <c r="R35" s="199"/>
      <c r="S35" s="199"/>
      <c r="T35" s="199"/>
      <c r="U35" s="199"/>
      <c r="V35" s="199"/>
      <c r="W35" s="200"/>
    </row>
    <row r="36" spans="2:23" ht="69"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indexed="53"/>
    <pageSetUpPr fitToPage="1"/>
  </sheetPr>
  <dimension ref="A1:AA38"/>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1801</v>
      </c>
      <c r="D4" s="213" t="s">
        <v>1800</v>
      </c>
      <c r="E4" s="213"/>
      <c r="F4" s="213"/>
      <c r="G4" s="213"/>
      <c r="H4" s="214"/>
      <c r="J4" s="215" t="s">
        <v>6</v>
      </c>
      <c r="K4" s="213"/>
      <c r="L4" s="71" t="s">
        <v>1823</v>
      </c>
      <c r="M4" s="216" t="s">
        <v>1822</v>
      </c>
      <c r="N4" s="216"/>
      <c r="O4" s="216"/>
      <c r="P4" s="216"/>
      <c r="Q4" s="217"/>
      <c r="R4" s="72"/>
      <c r="S4" s="218" t="s">
        <v>2256</v>
      </c>
      <c r="T4" s="219"/>
      <c r="U4" s="219"/>
      <c r="V4" s="210" t="s">
        <v>1821</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1807</v>
      </c>
      <c r="D6" s="209" t="s">
        <v>1820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v>
      </c>
      <c r="K8" s="77" t="s">
        <v>18</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1819</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1818</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1817</v>
      </c>
      <c r="C21" s="207"/>
      <c r="D21" s="207"/>
      <c r="E21" s="207"/>
      <c r="F21" s="207"/>
      <c r="G21" s="207"/>
      <c r="H21" s="207"/>
      <c r="I21" s="207"/>
      <c r="J21" s="207"/>
      <c r="K21" s="207"/>
      <c r="L21" s="207"/>
      <c r="M21" s="208" t="s">
        <v>1807</v>
      </c>
      <c r="N21" s="208"/>
      <c r="O21" s="208" t="s">
        <v>48</v>
      </c>
      <c r="P21" s="208"/>
      <c r="Q21" s="208" t="s">
        <v>49</v>
      </c>
      <c r="R21" s="208"/>
      <c r="S21" s="82" t="s">
        <v>981</v>
      </c>
      <c r="T21" s="82" t="s">
        <v>1816</v>
      </c>
      <c r="U21" s="82" t="s">
        <v>50</v>
      </c>
      <c r="V21" s="82">
        <f t="shared" ref="V21:V26" si="0">+IF(ISERR(U21/T21*100),"N/A",ROUND(U21/T21*100,2))</f>
        <v>300.02999999999997</v>
      </c>
      <c r="W21" s="83">
        <f t="shared" ref="W21:W26" si="1">+IF(ISERR(U21/S21*100),"N/A",ROUND(U21/S21*100,2))</f>
        <v>120.05</v>
      </c>
    </row>
    <row r="22" spans="2:27" ht="56.25" customHeight="1">
      <c r="B22" s="175" t="s">
        <v>1815</v>
      </c>
      <c r="C22" s="207"/>
      <c r="D22" s="207"/>
      <c r="E22" s="207"/>
      <c r="F22" s="207"/>
      <c r="G22" s="207"/>
      <c r="H22" s="207"/>
      <c r="I22" s="207"/>
      <c r="J22" s="207"/>
      <c r="K22" s="207"/>
      <c r="L22" s="207"/>
      <c r="M22" s="208" t="s">
        <v>1807</v>
      </c>
      <c r="N22" s="208"/>
      <c r="O22" s="208" t="s">
        <v>48</v>
      </c>
      <c r="P22" s="208"/>
      <c r="Q22" s="208" t="s">
        <v>49</v>
      </c>
      <c r="R22" s="208"/>
      <c r="S22" s="82" t="s">
        <v>50</v>
      </c>
      <c r="T22" s="82" t="s">
        <v>1814</v>
      </c>
      <c r="U22" s="82" t="s">
        <v>977</v>
      </c>
      <c r="V22" s="82">
        <f t="shared" si="0"/>
        <v>48.72</v>
      </c>
      <c r="W22" s="83">
        <f t="shared" si="1"/>
        <v>40.6</v>
      </c>
    </row>
    <row r="23" spans="2:27" ht="56.25" customHeight="1">
      <c r="B23" s="175" t="s">
        <v>1813</v>
      </c>
      <c r="C23" s="207"/>
      <c r="D23" s="207"/>
      <c r="E23" s="207"/>
      <c r="F23" s="207"/>
      <c r="G23" s="207"/>
      <c r="H23" s="207"/>
      <c r="I23" s="207"/>
      <c r="J23" s="207"/>
      <c r="K23" s="207"/>
      <c r="L23" s="207"/>
      <c r="M23" s="208" t="s">
        <v>1807</v>
      </c>
      <c r="N23" s="208"/>
      <c r="O23" s="208" t="s">
        <v>48</v>
      </c>
      <c r="P23" s="208"/>
      <c r="Q23" s="208" t="s">
        <v>49</v>
      </c>
      <c r="R23" s="208"/>
      <c r="S23" s="82" t="s">
        <v>50</v>
      </c>
      <c r="T23" s="82" t="s">
        <v>1017</v>
      </c>
      <c r="U23" s="82" t="s">
        <v>1812</v>
      </c>
      <c r="V23" s="82">
        <f t="shared" si="0"/>
        <v>158</v>
      </c>
      <c r="W23" s="83">
        <f t="shared" si="1"/>
        <v>138.25</v>
      </c>
    </row>
    <row r="24" spans="2:27" ht="56.25" customHeight="1">
      <c r="B24" s="175" t="s">
        <v>1811</v>
      </c>
      <c r="C24" s="207"/>
      <c r="D24" s="207"/>
      <c r="E24" s="207"/>
      <c r="F24" s="207"/>
      <c r="G24" s="207"/>
      <c r="H24" s="207"/>
      <c r="I24" s="207"/>
      <c r="J24" s="207"/>
      <c r="K24" s="207"/>
      <c r="L24" s="207"/>
      <c r="M24" s="208" t="s">
        <v>1807</v>
      </c>
      <c r="N24" s="208"/>
      <c r="O24" s="208" t="s">
        <v>48</v>
      </c>
      <c r="P24" s="208"/>
      <c r="Q24" s="208" t="s">
        <v>49</v>
      </c>
      <c r="R24" s="208"/>
      <c r="S24" s="82" t="s">
        <v>50</v>
      </c>
      <c r="T24" s="82" t="s">
        <v>1810</v>
      </c>
      <c r="U24" s="82" t="s">
        <v>1810</v>
      </c>
      <c r="V24" s="82">
        <f t="shared" si="0"/>
        <v>100</v>
      </c>
      <c r="W24" s="83">
        <f t="shared" si="1"/>
        <v>66.67</v>
      </c>
    </row>
    <row r="25" spans="2:27" ht="56.25" customHeight="1">
      <c r="B25" s="175" t="s">
        <v>1809</v>
      </c>
      <c r="C25" s="207"/>
      <c r="D25" s="207"/>
      <c r="E25" s="207"/>
      <c r="F25" s="207"/>
      <c r="G25" s="207"/>
      <c r="H25" s="207"/>
      <c r="I25" s="207"/>
      <c r="J25" s="207"/>
      <c r="K25" s="207"/>
      <c r="L25" s="207"/>
      <c r="M25" s="208" t="s">
        <v>1807</v>
      </c>
      <c r="N25" s="208"/>
      <c r="O25" s="208" t="s">
        <v>48</v>
      </c>
      <c r="P25" s="208"/>
      <c r="Q25" s="208" t="s">
        <v>49</v>
      </c>
      <c r="R25" s="208"/>
      <c r="S25" s="82" t="s">
        <v>50</v>
      </c>
      <c r="T25" s="82" t="s">
        <v>338</v>
      </c>
      <c r="U25" s="82" t="s">
        <v>265</v>
      </c>
      <c r="V25" s="82">
        <f t="shared" si="0"/>
        <v>66.67</v>
      </c>
      <c r="W25" s="83">
        <f t="shared" si="1"/>
        <v>40</v>
      </c>
    </row>
    <row r="26" spans="2:27" ht="56.25" customHeight="1" thickBot="1">
      <c r="B26" s="175" t="s">
        <v>1808</v>
      </c>
      <c r="C26" s="207"/>
      <c r="D26" s="207"/>
      <c r="E26" s="207"/>
      <c r="F26" s="207"/>
      <c r="G26" s="207"/>
      <c r="H26" s="207"/>
      <c r="I26" s="207"/>
      <c r="J26" s="207"/>
      <c r="K26" s="207"/>
      <c r="L26" s="207"/>
      <c r="M26" s="208" t="s">
        <v>1807</v>
      </c>
      <c r="N26" s="208"/>
      <c r="O26" s="208" t="s">
        <v>48</v>
      </c>
      <c r="P26" s="208"/>
      <c r="Q26" s="208" t="s">
        <v>49</v>
      </c>
      <c r="R26" s="208"/>
      <c r="S26" s="82" t="s">
        <v>50</v>
      </c>
      <c r="T26" s="82" t="s">
        <v>50</v>
      </c>
      <c r="U26" s="82" t="s">
        <v>50</v>
      </c>
      <c r="V26" s="82">
        <f t="shared" si="0"/>
        <v>100</v>
      </c>
      <c r="W26" s="83">
        <f t="shared" si="1"/>
        <v>100</v>
      </c>
    </row>
    <row r="27" spans="2:27" ht="21.75" customHeight="1" thickTop="1" thickBot="1">
      <c r="B27" s="69" t="s">
        <v>61</v>
      </c>
      <c r="C27" s="58"/>
      <c r="D27" s="58"/>
      <c r="E27" s="58"/>
      <c r="F27" s="58"/>
      <c r="G27" s="58"/>
      <c r="H27" s="59"/>
      <c r="I27" s="59"/>
      <c r="J27" s="59"/>
      <c r="K27" s="59"/>
      <c r="L27" s="59"/>
      <c r="M27" s="59"/>
      <c r="N27" s="59"/>
      <c r="O27" s="59"/>
      <c r="P27" s="59"/>
      <c r="Q27" s="59"/>
      <c r="R27" s="59"/>
      <c r="S27" s="59"/>
      <c r="T27" s="59"/>
      <c r="U27" s="59"/>
      <c r="V27" s="59"/>
      <c r="W27" s="60"/>
      <c r="X27" s="62"/>
    </row>
    <row r="28" spans="2:27" ht="29.25" customHeight="1" thickTop="1" thickBot="1">
      <c r="B28" s="185" t="s">
        <v>2160</v>
      </c>
      <c r="C28" s="186"/>
      <c r="D28" s="186"/>
      <c r="E28" s="186"/>
      <c r="F28" s="186"/>
      <c r="G28" s="186"/>
      <c r="H28" s="186"/>
      <c r="I28" s="186"/>
      <c r="J28" s="186"/>
      <c r="K28" s="186"/>
      <c r="L28" s="186"/>
      <c r="M28" s="186"/>
      <c r="N28" s="186"/>
      <c r="O28" s="186"/>
      <c r="P28" s="186"/>
      <c r="Q28" s="187"/>
      <c r="R28" s="84" t="s">
        <v>41</v>
      </c>
      <c r="S28" s="162" t="s">
        <v>42</v>
      </c>
      <c r="T28" s="162"/>
      <c r="U28" s="85" t="s">
        <v>62</v>
      </c>
      <c r="V28" s="161" t="s">
        <v>63</v>
      </c>
      <c r="W28" s="163"/>
    </row>
    <row r="29" spans="2:27" ht="30.75" customHeight="1" thickBot="1">
      <c r="B29" s="188"/>
      <c r="C29" s="189"/>
      <c r="D29" s="189"/>
      <c r="E29" s="189"/>
      <c r="F29" s="189"/>
      <c r="G29" s="189"/>
      <c r="H29" s="189"/>
      <c r="I29" s="189"/>
      <c r="J29" s="189"/>
      <c r="K29" s="189"/>
      <c r="L29" s="189"/>
      <c r="M29" s="189"/>
      <c r="N29" s="189"/>
      <c r="O29" s="189"/>
      <c r="P29" s="189"/>
      <c r="Q29" s="190"/>
      <c r="R29" s="86" t="s">
        <v>64</v>
      </c>
      <c r="S29" s="86" t="s">
        <v>64</v>
      </c>
      <c r="T29" s="86" t="s">
        <v>48</v>
      </c>
      <c r="U29" s="86" t="s">
        <v>64</v>
      </c>
      <c r="V29" s="86" t="s">
        <v>65</v>
      </c>
      <c r="W29" s="87" t="s">
        <v>66</v>
      </c>
      <c r="Y29" s="62"/>
    </row>
    <row r="30" spans="2:27" ht="23.25" customHeight="1" thickBot="1">
      <c r="B30" s="191" t="s">
        <v>67</v>
      </c>
      <c r="C30" s="192"/>
      <c r="D30" s="192"/>
      <c r="E30" s="88" t="s">
        <v>1805</v>
      </c>
      <c r="F30" s="88"/>
      <c r="G30" s="88"/>
      <c r="H30" s="89"/>
      <c r="I30" s="89"/>
      <c r="J30" s="89"/>
      <c r="K30" s="89"/>
      <c r="L30" s="89"/>
      <c r="M30" s="89"/>
      <c r="N30" s="89"/>
      <c r="O30" s="89"/>
      <c r="P30" s="90"/>
      <c r="Q30" s="90"/>
      <c r="R30" s="91" t="s">
        <v>1806</v>
      </c>
      <c r="S30" s="91" t="s">
        <v>10</v>
      </c>
      <c r="T30" s="90"/>
      <c r="U30" s="91" t="s">
        <v>1802</v>
      </c>
      <c r="V30" s="90"/>
      <c r="W30" s="92">
        <f>+IF(ISERR(U30/R30*100),"N/A",ROUND(U30/R30*100,2))</f>
        <v>47.33</v>
      </c>
    </row>
    <row r="31" spans="2:27" ht="26.25" customHeight="1" thickBot="1">
      <c r="B31" s="193" t="s">
        <v>70</v>
      </c>
      <c r="C31" s="194"/>
      <c r="D31" s="194"/>
      <c r="E31" s="93" t="s">
        <v>1805</v>
      </c>
      <c r="F31" s="93"/>
      <c r="G31" s="93"/>
      <c r="H31" s="94"/>
      <c r="I31" s="94"/>
      <c r="J31" s="94"/>
      <c r="K31" s="94"/>
      <c r="L31" s="94"/>
      <c r="M31" s="94"/>
      <c r="N31" s="94"/>
      <c r="O31" s="94"/>
      <c r="P31" s="95"/>
      <c r="Q31" s="95"/>
      <c r="R31" s="96" t="s">
        <v>1804</v>
      </c>
      <c r="S31" s="96" t="s">
        <v>1803</v>
      </c>
      <c r="T31" s="96">
        <f>+IF(ISERR(S31/R31*100),"N/A",ROUND(S31/R31*100,2))</f>
        <v>75.98</v>
      </c>
      <c r="U31" s="96" t="s">
        <v>1802</v>
      </c>
      <c r="V31" s="96">
        <f>+IF(ISERR(U31/S31*100),"N/A",ROUND(U31/S31*100,2))</f>
        <v>65.900000000000006</v>
      </c>
      <c r="W31" s="97">
        <f>+IF(ISERR(U31/R31*100),"N/A",ROUND(U31/R31*100,2))</f>
        <v>50.07</v>
      </c>
    </row>
    <row r="32" spans="2:27" ht="22.5" customHeight="1" thickTop="1" thickBot="1">
      <c r="B32" s="69" t="s">
        <v>72</v>
      </c>
      <c r="C32" s="58"/>
      <c r="D32" s="58"/>
      <c r="E32" s="58"/>
      <c r="F32" s="58"/>
      <c r="G32" s="58"/>
      <c r="H32" s="59"/>
      <c r="I32" s="59"/>
      <c r="J32" s="59"/>
      <c r="K32" s="59"/>
      <c r="L32" s="59"/>
      <c r="M32" s="59"/>
      <c r="N32" s="59"/>
      <c r="O32" s="59"/>
      <c r="P32" s="59"/>
      <c r="Q32" s="59"/>
      <c r="R32" s="59"/>
      <c r="S32" s="59"/>
      <c r="T32" s="59"/>
      <c r="U32" s="59"/>
      <c r="V32" s="59"/>
      <c r="W32" s="60"/>
    </row>
    <row r="33" spans="2:23" ht="37.5" customHeight="1" thickTop="1">
      <c r="B33" s="198" t="s">
        <v>2317</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39.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2318</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01.25"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row r="37" spans="2:23" ht="37.5" customHeight="1" thickTop="1">
      <c r="B37" s="198" t="s">
        <v>2319</v>
      </c>
      <c r="C37" s="199"/>
      <c r="D37" s="199"/>
      <c r="E37" s="199"/>
      <c r="F37" s="199"/>
      <c r="G37" s="199"/>
      <c r="H37" s="199"/>
      <c r="I37" s="199"/>
      <c r="J37" s="199"/>
      <c r="K37" s="199"/>
      <c r="L37" s="199"/>
      <c r="M37" s="199"/>
      <c r="N37" s="199"/>
      <c r="O37" s="199"/>
      <c r="P37" s="199"/>
      <c r="Q37" s="199"/>
      <c r="R37" s="199"/>
      <c r="S37" s="199"/>
      <c r="T37" s="199"/>
      <c r="U37" s="199"/>
      <c r="V37" s="199"/>
      <c r="W37" s="200"/>
    </row>
    <row r="38" spans="2:23" ht="105.75" customHeight="1" thickBot="1">
      <c r="B38" s="204"/>
      <c r="C38" s="205"/>
      <c r="D38" s="205"/>
      <c r="E38" s="205"/>
      <c r="F38" s="205"/>
      <c r="G38" s="205"/>
      <c r="H38" s="205"/>
      <c r="I38" s="205"/>
      <c r="J38" s="205"/>
      <c r="K38" s="205"/>
      <c r="L38" s="205"/>
      <c r="M38" s="205"/>
      <c r="N38" s="205"/>
      <c r="O38" s="205"/>
      <c r="P38" s="205"/>
      <c r="Q38" s="205"/>
      <c r="R38" s="205"/>
      <c r="S38" s="205"/>
      <c r="T38" s="205"/>
      <c r="U38" s="205"/>
      <c r="V38" s="205"/>
      <c r="W38" s="206"/>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B35:W36"/>
    <mergeCell ref="B37:W38"/>
    <mergeCell ref="S28:T28"/>
    <mergeCell ref="V28:W28"/>
    <mergeCell ref="B30:D30"/>
    <mergeCell ref="B31:D31"/>
    <mergeCell ref="B33:W34"/>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6600"/>
    <pageSetUpPr fitToPage="1"/>
  </sheetPr>
  <dimension ref="A1:AA34"/>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1801</v>
      </c>
      <c r="D4" s="213" t="s">
        <v>1800</v>
      </c>
      <c r="E4" s="213"/>
      <c r="F4" s="213"/>
      <c r="G4" s="213"/>
      <c r="H4" s="214"/>
      <c r="J4" s="215" t="s">
        <v>6</v>
      </c>
      <c r="K4" s="213"/>
      <c r="L4" s="71" t="s">
        <v>1837</v>
      </c>
      <c r="M4" s="216" t="s">
        <v>1836</v>
      </c>
      <c r="N4" s="216"/>
      <c r="O4" s="216"/>
      <c r="P4" s="216"/>
      <c r="Q4" s="217"/>
      <c r="R4" s="72"/>
      <c r="S4" s="218" t="s">
        <v>2256</v>
      </c>
      <c r="T4" s="219"/>
      <c r="U4" s="219"/>
      <c r="V4" s="210" t="s">
        <v>1835</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1807</v>
      </c>
      <c r="D6" s="209" t="s">
        <v>1820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v>
      </c>
      <c r="K8" s="77" t="s">
        <v>18</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15.5" customHeight="1" thickTop="1" thickBot="1">
      <c r="B10" s="78" t="s">
        <v>21</v>
      </c>
      <c r="C10" s="210" t="s">
        <v>1834</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1818</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1833</v>
      </c>
      <c r="C21" s="207"/>
      <c r="D21" s="207"/>
      <c r="E21" s="207"/>
      <c r="F21" s="207"/>
      <c r="G21" s="207"/>
      <c r="H21" s="207"/>
      <c r="I21" s="207"/>
      <c r="J21" s="207"/>
      <c r="K21" s="207"/>
      <c r="L21" s="207"/>
      <c r="M21" s="208" t="s">
        <v>1807</v>
      </c>
      <c r="N21" s="208"/>
      <c r="O21" s="208" t="s">
        <v>48</v>
      </c>
      <c r="P21" s="208"/>
      <c r="Q21" s="208" t="s">
        <v>84</v>
      </c>
      <c r="R21" s="208"/>
      <c r="S21" s="82" t="s">
        <v>1832</v>
      </c>
      <c r="T21" s="82" t="s">
        <v>83</v>
      </c>
      <c r="U21" s="82" t="s">
        <v>83</v>
      </c>
      <c r="V21" s="82" t="str">
        <f>+IF(ISERR(U21/T21*100),"N/A",ROUND(U21/T21*100,2))</f>
        <v>N/A</v>
      </c>
      <c r="W21" s="83" t="str">
        <f>+IF(ISERR(U21/S21*100),"N/A",ROUND(U21/S21*100,2))</f>
        <v>N/A</v>
      </c>
    </row>
    <row r="22" spans="2:27" ht="56.25" customHeight="1" thickBot="1">
      <c r="B22" s="175" t="s">
        <v>1831</v>
      </c>
      <c r="C22" s="207"/>
      <c r="D22" s="207"/>
      <c r="E22" s="207"/>
      <c r="F22" s="207"/>
      <c r="G22" s="207"/>
      <c r="H22" s="207"/>
      <c r="I22" s="207"/>
      <c r="J22" s="207"/>
      <c r="K22" s="207"/>
      <c r="L22" s="207"/>
      <c r="M22" s="208" t="s">
        <v>1807</v>
      </c>
      <c r="N22" s="208"/>
      <c r="O22" s="208" t="s">
        <v>48</v>
      </c>
      <c r="P22" s="208"/>
      <c r="Q22" s="208" t="s">
        <v>49</v>
      </c>
      <c r="R22" s="208"/>
      <c r="S22" s="82" t="s">
        <v>1830</v>
      </c>
      <c r="T22" s="82" t="s">
        <v>1829</v>
      </c>
      <c r="U22" s="82" t="s">
        <v>1828</v>
      </c>
      <c r="V22" s="82">
        <f>+IF(ISERR(U22/T22*100),"N/A",ROUND(U22/T22*100,2))</f>
        <v>99.41</v>
      </c>
      <c r="W22" s="83">
        <f>+IF(ISERR(U22/S22*100),"N/A",ROUND(U22/S22*100,2))</f>
        <v>99.44</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1805</v>
      </c>
      <c r="F26" s="88"/>
      <c r="G26" s="88"/>
      <c r="H26" s="89"/>
      <c r="I26" s="89"/>
      <c r="J26" s="89"/>
      <c r="K26" s="89"/>
      <c r="L26" s="89"/>
      <c r="M26" s="89"/>
      <c r="N26" s="89"/>
      <c r="O26" s="89"/>
      <c r="P26" s="90"/>
      <c r="Q26" s="90"/>
      <c r="R26" s="91" t="s">
        <v>1827</v>
      </c>
      <c r="S26" s="91" t="s">
        <v>10</v>
      </c>
      <c r="T26" s="90"/>
      <c r="U26" s="91" t="s">
        <v>1824</v>
      </c>
      <c r="V26" s="90"/>
      <c r="W26" s="92">
        <f>+IF(ISERR(U26/R26*100),"N/A",ROUND(U26/R26*100,2))</f>
        <v>97.13</v>
      </c>
    </row>
    <row r="27" spans="2:27" ht="26.25" customHeight="1" thickBot="1">
      <c r="B27" s="193" t="s">
        <v>70</v>
      </c>
      <c r="C27" s="194"/>
      <c r="D27" s="194"/>
      <c r="E27" s="93" t="s">
        <v>1805</v>
      </c>
      <c r="F27" s="93"/>
      <c r="G27" s="93"/>
      <c r="H27" s="94"/>
      <c r="I27" s="94"/>
      <c r="J27" s="94"/>
      <c r="K27" s="94"/>
      <c r="L27" s="94"/>
      <c r="M27" s="94"/>
      <c r="N27" s="94"/>
      <c r="O27" s="94"/>
      <c r="P27" s="95"/>
      <c r="Q27" s="95"/>
      <c r="R27" s="96" t="s">
        <v>1826</v>
      </c>
      <c r="S27" s="96" t="s">
        <v>1825</v>
      </c>
      <c r="T27" s="96">
        <f>+IF(ISERR(S27/R27*100),"N/A",ROUND(S27/R27*100,2))</f>
        <v>99.74</v>
      </c>
      <c r="U27" s="96" t="s">
        <v>1824</v>
      </c>
      <c r="V27" s="96">
        <f>+IF(ISERR(U27/S27*100),"N/A",ROUND(U27/S27*100,2))</f>
        <v>97.77</v>
      </c>
      <c r="W27" s="97">
        <f>+IF(ISERR(U27/R27*100),"N/A",ROUND(U27/R27*100,2))</f>
        <v>97.51</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198" t="s">
        <v>2314</v>
      </c>
      <c r="C29" s="199"/>
      <c r="D29" s="199"/>
      <c r="E29" s="199"/>
      <c r="F29" s="199"/>
      <c r="G29" s="199"/>
      <c r="H29" s="199"/>
      <c r="I29" s="199"/>
      <c r="J29" s="199"/>
      <c r="K29" s="199"/>
      <c r="L29" s="199"/>
      <c r="M29" s="199"/>
      <c r="N29" s="199"/>
      <c r="O29" s="199"/>
      <c r="P29" s="199"/>
      <c r="Q29" s="199"/>
      <c r="R29" s="199"/>
      <c r="S29" s="199"/>
      <c r="T29" s="199"/>
      <c r="U29" s="199"/>
      <c r="V29" s="199"/>
      <c r="W29" s="200"/>
    </row>
    <row r="30" spans="2:27" ht="78" customHeight="1" thickBot="1">
      <c r="B30" s="201"/>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Top="1">
      <c r="B31" s="198" t="s">
        <v>2315</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0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2316</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02.7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3A2F6-6271-401E-A584-604C0A134FCB}">
  <sheetPr>
    <tabColor rgb="FFFF6600"/>
    <pageSetUpPr fitToPage="1"/>
  </sheetPr>
  <dimension ref="A1:AA33"/>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v>47</v>
      </c>
      <c r="D4" s="213" t="s">
        <v>1800</v>
      </c>
      <c r="E4" s="213"/>
      <c r="F4" s="213"/>
      <c r="G4" s="213"/>
      <c r="H4" s="214"/>
      <c r="J4" s="215" t="s">
        <v>6</v>
      </c>
      <c r="K4" s="213"/>
      <c r="L4" s="71" t="s">
        <v>206</v>
      </c>
      <c r="M4" s="216" t="s">
        <v>2253</v>
      </c>
      <c r="N4" s="216"/>
      <c r="O4" s="216"/>
      <c r="P4" s="216"/>
      <c r="Q4" s="217"/>
      <c r="R4" s="72"/>
      <c r="S4" s="218" t="s">
        <v>2256</v>
      </c>
      <c r="T4" s="219"/>
      <c r="U4" s="219"/>
      <c r="V4" s="210">
        <v>12.788869999999999</v>
      </c>
      <c r="W4" s="211"/>
    </row>
    <row r="5" spans="1:25" ht="15.75" customHeight="1" thickTop="1">
      <c r="B5" s="55" t="s">
        <v>10</v>
      </c>
      <c r="C5" s="212" t="s">
        <v>10</v>
      </c>
      <c r="D5" s="212"/>
      <c r="E5" s="212"/>
      <c r="F5" s="212"/>
      <c r="G5" s="212"/>
      <c r="H5" s="212"/>
      <c r="I5" s="212"/>
      <c r="J5" s="212"/>
      <c r="K5" s="212"/>
      <c r="L5" s="212"/>
      <c r="M5" s="212"/>
      <c r="N5" s="212"/>
      <c r="O5" s="212"/>
      <c r="P5" s="212"/>
      <c r="Q5" s="212"/>
      <c r="R5" s="212"/>
      <c r="S5" s="212"/>
      <c r="T5" s="212"/>
      <c r="U5" s="212"/>
      <c r="V5" s="212"/>
      <c r="W5" s="250"/>
    </row>
    <row r="6" spans="1:25" ht="30" customHeight="1" thickBot="1">
      <c r="B6" s="55" t="s">
        <v>11</v>
      </c>
      <c r="C6" s="74" t="s">
        <v>1807</v>
      </c>
      <c r="D6" s="209" t="s">
        <v>1820</v>
      </c>
      <c r="E6" s="209"/>
      <c r="F6" s="209"/>
      <c r="G6" s="209"/>
      <c r="H6" s="209"/>
      <c r="J6" s="151" t="s">
        <v>14</v>
      </c>
      <c r="K6" s="151"/>
      <c r="L6" s="151" t="s">
        <v>15</v>
      </c>
      <c r="M6" s="151"/>
      <c r="N6" s="250" t="s">
        <v>10</v>
      </c>
      <c r="O6" s="250"/>
      <c r="P6" s="250"/>
      <c r="Q6" s="250"/>
      <c r="R6" s="250"/>
      <c r="S6" s="250"/>
      <c r="T6" s="250"/>
      <c r="U6" s="250"/>
      <c r="V6" s="250"/>
      <c r="W6" s="250"/>
    </row>
    <row r="7" spans="1:25" ht="30" customHeight="1" thickBot="1">
      <c r="B7" s="98"/>
      <c r="C7" s="74" t="s">
        <v>10</v>
      </c>
      <c r="D7" s="212" t="s">
        <v>10</v>
      </c>
      <c r="E7" s="212"/>
      <c r="F7" s="212"/>
      <c r="G7" s="212"/>
      <c r="H7" s="212"/>
      <c r="J7" s="76" t="s">
        <v>16</v>
      </c>
      <c r="K7" s="76" t="s">
        <v>17</v>
      </c>
      <c r="L7" s="76" t="s">
        <v>16</v>
      </c>
      <c r="M7" s="76" t="s">
        <v>17</v>
      </c>
      <c r="N7" s="62"/>
      <c r="O7" s="250" t="s">
        <v>10</v>
      </c>
      <c r="P7" s="250"/>
      <c r="Q7" s="250"/>
      <c r="R7" s="250"/>
      <c r="S7" s="250"/>
      <c r="T7" s="250"/>
      <c r="U7" s="250"/>
      <c r="V7" s="250"/>
      <c r="W7" s="250"/>
    </row>
    <row r="8" spans="1:25" ht="30" customHeight="1" thickBot="1">
      <c r="B8" s="98"/>
      <c r="C8" s="74" t="s">
        <v>10</v>
      </c>
      <c r="D8" s="212" t="s">
        <v>10</v>
      </c>
      <c r="E8" s="212"/>
      <c r="F8" s="212"/>
      <c r="G8" s="212"/>
      <c r="H8" s="212"/>
      <c r="J8" s="77">
        <v>0</v>
      </c>
      <c r="K8" s="77">
        <v>0</v>
      </c>
      <c r="L8" s="77">
        <v>0</v>
      </c>
      <c r="M8" s="77">
        <v>0</v>
      </c>
      <c r="N8" s="62"/>
      <c r="P8" s="250" t="s">
        <v>10</v>
      </c>
      <c r="Q8" s="250"/>
      <c r="R8" s="250"/>
      <c r="S8" s="250"/>
      <c r="T8" s="250"/>
      <c r="U8" s="250"/>
      <c r="V8" s="250"/>
      <c r="W8" s="250"/>
    </row>
    <row r="9" spans="1:25" ht="25.5" customHeight="1" thickBot="1">
      <c r="B9" s="98"/>
      <c r="C9" s="212" t="s">
        <v>10</v>
      </c>
      <c r="D9" s="212"/>
      <c r="E9" s="212"/>
      <c r="F9" s="212"/>
      <c r="G9" s="212"/>
      <c r="H9" s="212"/>
      <c r="I9" s="212"/>
      <c r="J9" s="212"/>
      <c r="K9" s="212"/>
      <c r="L9" s="212"/>
      <c r="M9" s="212"/>
      <c r="N9" s="212"/>
      <c r="O9" s="212"/>
      <c r="P9" s="212"/>
      <c r="Q9" s="212"/>
      <c r="R9" s="212"/>
      <c r="S9" s="212"/>
      <c r="T9" s="212"/>
      <c r="U9" s="212"/>
      <c r="V9" s="212"/>
      <c r="W9" s="250"/>
    </row>
    <row r="10" spans="1:25" ht="66.75" customHeight="1" thickTop="1" thickBot="1">
      <c r="B10" s="78" t="s">
        <v>21</v>
      </c>
      <c r="C10" s="210" t="s">
        <v>2254</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251" t="s">
        <v>24</v>
      </c>
      <c r="C13" s="153"/>
      <c r="D13" s="153"/>
      <c r="E13" s="153"/>
      <c r="F13" s="153"/>
      <c r="G13" s="153"/>
      <c r="H13" s="153"/>
      <c r="I13" s="153"/>
      <c r="J13" s="79"/>
      <c r="K13" s="153" t="s">
        <v>25</v>
      </c>
      <c r="L13" s="153"/>
      <c r="M13" s="153"/>
      <c r="N13" s="153"/>
      <c r="O13" s="153"/>
      <c r="P13" s="153"/>
      <c r="Q13" s="153"/>
      <c r="R13" s="80"/>
      <c r="S13" s="153" t="s">
        <v>26</v>
      </c>
      <c r="T13" s="153"/>
      <c r="U13" s="153"/>
      <c r="V13" s="153"/>
      <c r="W13" s="252"/>
    </row>
    <row r="14" spans="1:25" ht="69" customHeight="1">
      <c r="B14" s="55" t="s">
        <v>27</v>
      </c>
      <c r="C14" s="209" t="s">
        <v>10</v>
      </c>
      <c r="D14" s="209"/>
      <c r="E14" s="209"/>
      <c r="F14" s="209"/>
      <c r="G14" s="209"/>
      <c r="H14" s="209"/>
      <c r="I14" s="209"/>
      <c r="J14" s="56"/>
      <c r="K14" s="56" t="s">
        <v>28</v>
      </c>
      <c r="L14" s="209" t="s">
        <v>10</v>
      </c>
      <c r="M14" s="209"/>
      <c r="N14" s="209"/>
      <c r="O14" s="209"/>
      <c r="P14" s="209"/>
      <c r="Q14" s="209"/>
      <c r="S14" s="56" t="s">
        <v>29</v>
      </c>
      <c r="T14" s="249" t="s">
        <v>1818</v>
      </c>
      <c r="U14" s="249"/>
      <c r="V14" s="249"/>
      <c r="W14" s="249"/>
    </row>
    <row r="15" spans="1:25" ht="86.25" customHeight="1">
      <c r="B15" s="55" t="s">
        <v>31</v>
      </c>
      <c r="C15" s="209" t="s">
        <v>10</v>
      </c>
      <c r="D15" s="209"/>
      <c r="E15" s="209"/>
      <c r="F15" s="209"/>
      <c r="G15" s="209"/>
      <c r="H15" s="209"/>
      <c r="I15" s="209"/>
      <c r="J15" s="56"/>
      <c r="K15" s="56" t="s">
        <v>31</v>
      </c>
      <c r="L15" s="209" t="s">
        <v>10</v>
      </c>
      <c r="M15" s="209"/>
      <c r="N15" s="209"/>
      <c r="O15" s="209"/>
      <c r="P15" s="209"/>
      <c r="Q15" s="209"/>
      <c r="S15" s="56" t="s">
        <v>32</v>
      </c>
      <c r="T15" s="249" t="s">
        <v>10</v>
      </c>
      <c r="U15" s="249"/>
      <c r="V15" s="249"/>
      <c r="W15" s="249"/>
    </row>
    <row r="16" spans="1:25" ht="25.5" customHeight="1" thickBot="1">
      <c r="B16" s="99" t="s">
        <v>33</v>
      </c>
      <c r="C16" s="156" t="s">
        <v>10</v>
      </c>
      <c r="D16" s="156"/>
      <c r="E16" s="156"/>
      <c r="F16" s="156"/>
      <c r="G16" s="156"/>
      <c r="H16" s="156"/>
      <c r="I16" s="156"/>
      <c r="J16" s="156"/>
      <c r="K16" s="156"/>
      <c r="L16" s="156"/>
      <c r="M16" s="156"/>
      <c r="N16" s="156"/>
      <c r="O16" s="156"/>
      <c r="P16" s="156"/>
      <c r="Q16" s="156"/>
      <c r="R16" s="156"/>
      <c r="S16" s="156"/>
      <c r="T16" s="156"/>
      <c r="U16" s="156"/>
      <c r="V16" s="156"/>
      <c r="W16" s="240"/>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241" t="s">
        <v>35</v>
      </c>
      <c r="C18" s="159"/>
      <c r="D18" s="159"/>
      <c r="E18" s="159"/>
      <c r="F18" s="159"/>
      <c r="G18" s="159"/>
      <c r="H18" s="159"/>
      <c r="I18" s="159"/>
      <c r="J18" s="159"/>
      <c r="K18" s="159"/>
      <c r="L18" s="159"/>
      <c r="M18" s="159"/>
      <c r="N18" s="159"/>
      <c r="O18" s="159"/>
      <c r="P18" s="159"/>
      <c r="Q18" s="159"/>
      <c r="R18" s="159"/>
      <c r="S18" s="159"/>
      <c r="T18" s="160"/>
      <c r="U18" s="161" t="s">
        <v>36</v>
      </c>
      <c r="V18" s="162"/>
      <c r="W18" s="233"/>
    </row>
    <row r="19" spans="2:27" ht="12.75" customHeight="1">
      <c r="B19" s="242"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247" t="s">
        <v>45</v>
      </c>
    </row>
    <row r="20" spans="2:27" ht="27" customHeight="1" thickBot="1">
      <c r="B20" s="243"/>
      <c r="C20" s="244"/>
      <c r="D20" s="244"/>
      <c r="E20" s="244"/>
      <c r="F20" s="244"/>
      <c r="G20" s="244"/>
      <c r="H20" s="244"/>
      <c r="I20" s="244"/>
      <c r="J20" s="244"/>
      <c r="K20" s="244"/>
      <c r="L20" s="244"/>
      <c r="M20" s="244"/>
      <c r="N20" s="244"/>
      <c r="O20" s="244"/>
      <c r="P20" s="244"/>
      <c r="Q20" s="244"/>
      <c r="R20" s="244"/>
      <c r="S20" s="244"/>
      <c r="T20" s="245"/>
      <c r="U20" s="246"/>
      <c r="V20" s="244"/>
      <c r="W20" s="248"/>
      <c r="Z20" s="61" t="s">
        <v>10</v>
      </c>
      <c r="AA20" s="61" t="s">
        <v>46</v>
      </c>
    </row>
    <row r="21" spans="2:27" ht="56.25" customHeight="1" thickBot="1">
      <c r="B21" s="239"/>
      <c r="C21" s="207"/>
      <c r="D21" s="207"/>
      <c r="E21" s="207"/>
      <c r="F21" s="207"/>
      <c r="G21" s="207"/>
      <c r="H21" s="207"/>
      <c r="I21" s="207"/>
      <c r="J21" s="207"/>
      <c r="K21" s="207"/>
      <c r="L21" s="207"/>
      <c r="M21" s="208"/>
      <c r="N21" s="208"/>
      <c r="O21" s="208"/>
      <c r="P21" s="208"/>
      <c r="Q21" s="208"/>
      <c r="R21" s="208"/>
      <c r="S21" s="82"/>
      <c r="T21" s="82"/>
      <c r="U21" s="82"/>
      <c r="V21" s="82"/>
      <c r="W21" s="100"/>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229"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233"/>
    </row>
    <row r="24" spans="2:27" ht="30.75" customHeight="1" thickBot="1">
      <c r="B24" s="230"/>
      <c r="C24" s="231"/>
      <c r="D24" s="231"/>
      <c r="E24" s="231"/>
      <c r="F24" s="231"/>
      <c r="G24" s="231"/>
      <c r="H24" s="231"/>
      <c r="I24" s="231"/>
      <c r="J24" s="231"/>
      <c r="K24" s="231"/>
      <c r="L24" s="231"/>
      <c r="M24" s="231"/>
      <c r="N24" s="231"/>
      <c r="O24" s="231"/>
      <c r="P24" s="231"/>
      <c r="Q24" s="232"/>
      <c r="R24" s="101" t="s">
        <v>64</v>
      </c>
      <c r="S24" s="101" t="s">
        <v>64</v>
      </c>
      <c r="T24" s="101" t="s">
        <v>48</v>
      </c>
      <c r="U24" s="101" t="s">
        <v>64</v>
      </c>
      <c r="V24" s="101" t="s">
        <v>65</v>
      </c>
      <c r="W24" s="102" t="s">
        <v>66</v>
      </c>
      <c r="Y24" s="62"/>
    </row>
    <row r="25" spans="2:27" ht="23.25" customHeight="1" thickBot="1">
      <c r="B25" s="234" t="s">
        <v>67</v>
      </c>
      <c r="C25" s="192"/>
      <c r="D25" s="192"/>
      <c r="E25" s="88" t="s">
        <v>1805</v>
      </c>
      <c r="F25" s="88"/>
      <c r="G25" s="88"/>
      <c r="H25" s="89"/>
      <c r="I25" s="89"/>
      <c r="J25" s="89"/>
      <c r="K25" s="89"/>
      <c r="L25" s="89"/>
      <c r="M25" s="89"/>
      <c r="N25" s="89"/>
      <c r="O25" s="89"/>
      <c r="P25" s="90"/>
      <c r="Q25" s="90"/>
      <c r="R25" s="91">
        <v>12.788869999999999</v>
      </c>
      <c r="S25" s="91"/>
      <c r="T25" s="90"/>
      <c r="U25" s="91">
        <v>2.5736843399999998</v>
      </c>
      <c r="V25" s="90"/>
      <c r="W25" s="103">
        <f>+IF(ISERR(U25/R25*100),"N/A",ROUND(U25/R25*100,2))</f>
        <v>20.12</v>
      </c>
    </row>
    <row r="26" spans="2:27" ht="26.25" customHeight="1" thickBot="1">
      <c r="B26" s="235" t="s">
        <v>70</v>
      </c>
      <c r="C26" s="236"/>
      <c r="D26" s="236"/>
      <c r="E26" s="104" t="s">
        <v>1805</v>
      </c>
      <c r="F26" s="104"/>
      <c r="G26" s="104"/>
      <c r="H26" s="105"/>
      <c r="I26" s="105"/>
      <c r="J26" s="105"/>
      <c r="K26" s="105"/>
      <c r="L26" s="105"/>
      <c r="M26" s="105"/>
      <c r="N26" s="105"/>
      <c r="O26" s="105"/>
      <c r="P26" s="106"/>
      <c r="Q26" s="106"/>
      <c r="R26" s="107">
        <v>11.125518250000001</v>
      </c>
      <c r="S26" s="107">
        <v>7.5981172499999996</v>
      </c>
      <c r="T26" s="107">
        <f>+IF(ISERR(S26/R26*100),"N/A",ROUND(S26/R26*100,2))</f>
        <v>68.290000000000006</v>
      </c>
      <c r="U26" s="107">
        <v>2.5736843399999998</v>
      </c>
      <c r="V26" s="107">
        <f>+IF(ISERR(U26/S26*100),"N/A",ROUND(U26/S26*100,2))</f>
        <v>33.869999999999997</v>
      </c>
      <c r="W26" s="108">
        <f>+IF(ISERR(U26/R26*100),"N/A",ROUND(U26/R26*100,2))</f>
        <v>23.13</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224" t="s">
        <v>2313</v>
      </c>
      <c r="C28" s="199"/>
      <c r="D28" s="199"/>
      <c r="E28" s="199"/>
      <c r="F28" s="199"/>
      <c r="G28" s="199"/>
      <c r="H28" s="199"/>
      <c r="I28" s="199"/>
      <c r="J28" s="199"/>
      <c r="K28" s="199"/>
      <c r="L28" s="199"/>
      <c r="M28" s="199"/>
      <c r="N28" s="199"/>
      <c r="O28" s="199"/>
      <c r="P28" s="199"/>
      <c r="Q28" s="199"/>
      <c r="R28" s="199"/>
      <c r="S28" s="199"/>
      <c r="T28" s="199"/>
      <c r="U28" s="199"/>
      <c r="V28" s="199"/>
      <c r="W28" s="225"/>
    </row>
    <row r="29" spans="2:27" ht="51.75" customHeight="1" thickBot="1">
      <c r="B29" s="237"/>
      <c r="C29" s="202"/>
      <c r="D29" s="202"/>
      <c r="E29" s="202"/>
      <c r="F29" s="202"/>
      <c r="G29" s="202"/>
      <c r="H29" s="202"/>
      <c r="I29" s="202"/>
      <c r="J29" s="202"/>
      <c r="K29" s="202"/>
      <c r="L29" s="202"/>
      <c r="M29" s="202"/>
      <c r="N29" s="202"/>
      <c r="O29" s="202"/>
      <c r="P29" s="202"/>
      <c r="Q29" s="202"/>
      <c r="R29" s="202"/>
      <c r="S29" s="202"/>
      <c r="T29" s="202"/>
      <c r="U29" s="202"/>
      <c r="V29" s="202"/>
      <c r="W29" s="238"/>
    </row>
    <row r="30" spans="2:27" ht="30" customHeight="1" thickTop="1">
      <c r="B30" s="224" t="s">
        <v>2311</v>
      </c>
      <c r="C30" s="199"/>
      <c r="D30" s="199"/>
      <c r="E30" s="199"/>
      <c r="F30" s="199"/>
      <c r="G30" s="199"/>
      <c r="H30" s="199"/>
      <c r="I30" s="199"/>
      <c r="J30" s="199"/>
      <c r="K30" s="199"/>
      <c r="L30" s="199"/>
      <c r="M30" s="199"/>
      <c r="N30" s="199"/>
      <c r="O30" s="199"/>
      <c r="P30" s="199"/>
      <c r="Q30" s="199"/>
      <c r="R30" s="199"/>
      <c r="S30" s="199"/>
      <c r="T30" s="199"/>
      <c r="U30" s="199"/>
      <c r="V30" s="199"/>
      <c r="W30" s="225"/>
    </row>
    <row r="31" spans="2:27" ht="15" customHeight="1" thickBot="1">
      <c r="B31" s="237"/>
      <c r="C31" s="202"/>
      <c r="D31" s="202"/>
      <c r="E31" s="202"/>
      <c r="F31" s="202"/>
      <c r="G31" s="202"/>
      <c r="H31" s="202"/>
      <c r="I31" s="202"/>
      <c r="J31" s="202"/>
      <c r="K31" s="202"/>
      <c r="L31" s="202"/>
      <c r="M31" s="202"/>
      <c r="N31" s="202"/>
      <c r="O31" s="202"/>
      <c r="P31" s="202"/>
      <c r="Q31" s="202"/>
      <c r="R31" s="202"/>
      <c r="S31" s="202"/>
      <c r="T31" s="202"/>
      <c r="U31" s="202"/>
      <c r="V31" s="202"/>
      <c r="W31" s="238"/>
    </row>
    <row r="32" spans="2:27" ht="27.75" customHeight="1" thickTop="1">
      <c r="B32" s="224" t="s">
        <v>2312</v>
      </c>
      <c r="C32" s="199"/>
      <c r="D32" s="199"/>
      <c r="E32" s="199"/>
      <c r="F32" s="199"/>
      <c r="G32" s="199"/>
      <c r="H32" s="199"/>
      <c r="I32" s="199"/>
      <c r="J32" s="199"/>
      <c r="K32" s="199"/>
      <c r="L32" s="199"/>
      <c r="M32" s="199"/>
      <c r="N32" s="199"/>
      <c r="O32" s="199"/>
      <c r="P32" s="199"/>
      <c r="Q32" s="199"/>
      <c r="R32" s="199"/>
      <c r="S32" s="199"/>
      <c r="T32" s="199"/>
      <c r="U32" s="199"/>
      <c r="V32" s="199"/>
      <c r="W32" s="225"/>
    </row>
    <row r="33" spans="2:23" ht="15.75" thickBot="1">
      <c r="B33" s="226"/>
      <c r="C33" s="227"/>
      <c r="D33" s="227"/>
      <c r="E33" s="227"/>
      <c r="F33" s="227"/>
      <c r="G33" s="227"/>
      <c r="H33" s="227"/>
      <c r="I33" s="227"/>
      <c r="J33" s="227"/>
      <c r="K33" s="227"/>
      <c r="L33" s="227"/>
      <c r="M33" s="227"/>
      <c r="N33" s="227"/>
      <c r="O33" s="227"/>
      <c r="P33" s="227"/>
      <c r="Q33" s="227"/>
      <c r="R33" s="227"/>
      <c r="S33" s="227"/>
      <c r="T33" s="227"/>
      <c r="U33" s="227"/>
      <c r="V33" s="227"/>
      <c r="W33" s="228"/>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2" man="1"/>
  </rowBreaks>
  <colBreaks count="1" manualBreakCount="1">
    <brk id="23"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629E4-9B5B-4C6C-B56B-56A2424C365B}">
  <sheetPr>
    <tabColor rgb="FFFF6600"/>
    <pageSetUpPr fitToPage="1"/>
  </sheetPr>
  <dimension ref="A1:AA33"/>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v>47</v>
      </c>
      <c r="D4" s="213" t="s">
        <v>1800</v>
      </c>
      <c r="E4" s="213"/>
      <c r="F4" s="213"/>
      <c r="G4" s="213"/>
      <c r="H4" s="214"/>
      <c r="J4" s="215" t="s">
        <v>6</v>
      </c>
      <c r="K4" s="213"/>
      <c r="L4" s="71" t="s">
        <v>1384</v>
      </c>
      <c r="M4" s="216" t="s">
        <v>1383</v>
      </c>
      <c r="N4" s="216"/>
      <c r="O4" s="216"/>
      <c r="P4" s="216"/>
      <c r="Q4" s="217"/>
      <c r="R4" s="72"/>
      <c r="S4" s="218" t="s">
        <v>2256</v>
      </c>
      <c r="T4" s="219"/>
      <c r="U4" s="219"/>
      <c r="V4" s="210">
        <v>8.2489380000000008</v>
      </c>
      <c r="W4" s="211"/>
    </row>
    <row r="5" spans="1:25" ht="15.75" customHeight="1" thickTop="1">
      <c r="B5" s="55" t="s">
        <v>10</v>
      </c>
      <c r="C5" s="212" t="s">
        <v>10</v>
      </c>
      <c r="D5" s="212"/>
      <c r="E5" s="212"/>
      <c r="F5" s="212"/>
      <c r="G5" s="212"/>
      <c r="H5" s="212"/>
      <c r="I5" s="212"/>
      <c r="J5" s="212"/>
      <c r="K5" s="212"/>
      <c r="L5" s="212"/>
      <c r="M5" s="212"/>
      <c r="N5" s="212"/>
      <c r="O5" s="212"/>
      <c r="P5" s="212"/>
      <c r="Q5" s="212"/>
      <c r="R5" s="212"/>
      <c r="S5" s="212"/>
      <c r="T5" s="212"/>
      <c r="U5" s="212"/>
      <c r="V5" s="212"/>
      <c r="W5" s="250"/>
    </row>
    <row r="6" spans="1:25" ht="30" customHeight="1" thickBot="1">
      <c r="B6" s="55" t="s">
        <v>11</v>
      </c>
      <c r="C6" s="74" t="s">
        <v>1807</v>
      </c>
      <c r="D6" s="209" t="s">
        <v>1820</v>
      </c>
      <c r="E6" s="209"/>
      <c r="F6" s="209"/>
      <c r="G6" s="209"/>
      <c r="H6" s="209"/>
      <c r="J6" s="151" t="s">
        <v>14</v>
      </c>
      <c r="K6" s="151"/>
      <c r="L6" s="151" t="s">
        <v>15</v>
      </c>
      <c r="M6" s="151"/>
      <c r="N6" s="250" t="s">
        <v>10</v>
      </c>
      <c r="O6" s="250"/>
      <c r="P6" s="250"/>
      <c r="Q6" s="250"/>
      <c r="R6" s="250"/>
      <c r="S6" s="250"/>
      <c r="T6" s="250"/>
      <c r="U6" s="250"/>
      <c r="V6" s="250"/>
      <c r="W6" s="250"/>
    </row>
    <row r="7" spans="1:25" ht="30" customHeight="1" thickBot="1">
      <c r="B7" s="98"/>
      <c r="C7" s="74" t="s">
        <v>10</v>
      </c>
      <c r="D7" s="212" t="s">
        <v>10</v>
      </c>
      <c r="E7" s="212"/>
      <c r="F7" s="212"/>
      <c r="G7" s="212"/>
      <c r="H7" s="212"/>
      <c r="J7" s="76" t="s">
        <v>16</v>
      </c>
      <c r="K7" s="76" t="s">
        <v>17</v>
      </c>
      <c r="L7" s="76" t="s">
        <v>16</v>
      </c>
      <c r="M7" s="76" t="s">
        <v>17</v>
      </c>
      <c r="N7" s="62"/>
      <c r="O7" s="250" t="s">
        <v>10</v>
      </c>
      <c r="P7" s="250"/>
      <c r="Q7" s="250"/>
      <c r="R7" s="250"/>
      <c r="S7" s="250"/>
      <c r="T7" s="250"/>
      <c r="U7" s="250"/>
      <c r="V7" s="250"/>
      <c r="W7" s="250"/>
    </row>
    <row r="8" spans="1:25" ht="30" customHeight="1" thickBot="1">
      <c r="B8" s="98"/>
      <c r="C8" s="74" t="s">
        <v>10</v>
      </c>
      <c r="D8" s="212" t="s">
        <v>10</v>
      </c>
      <c r="E8" s="212"/>
      <c r="F8" s="212"/>
      <c r="G8" s="212"/>
      <c r="H8" s="212"/>
      <c r="J8" s="77">
        <v>0</v>
      </c>
      <c r="K8" s="77">
        <v>0</v>
      </c>
      <c r="L8" s="77">
        <v>0</v>
      </c>
      <c r="M8" s="77">
        <v>0</v>
      </c>
      <c r="N8" s="62"/>
      <c r="P8" s="250" t="s">
        <v>10</v>
      </c>
      <c r="Q8" s="250"/>
      <c r="R8" s="250"/>
      <c r="S8" s="250"/>
      <c r="T8" s="250"/>
      <c r="U8" s="250"/>
      <c r="V8" s="250"/>
      <c r="W8" s="250"/>
    </row>
    <row r="9" spans="1:25" ht="25.5" customHeight="1" thickBot="1">
      <c r="B9" s="98"/>
      <c r="C9" s="212" t="s">
        <v>10</v>
      </c>
      <c r="D9" s="212"/>
      <c r="E9" s="212"/>
      <c r="F9" s="212"/>
      <c r="G9" s="212"/>
      <c r="H9" s="212"/>
      <c r="I9" s="212"/>
      <c r="J9" s="212"/>
      <c r="K9" s="212"/>
      <c r="L9" s="212"/>
      <c r="M9" s="212"/>
      <c r="N9" s="212"/>
      <c r="O9" s="212"/>
      <c r="P9" s="212"/>
      <c r="Q9" s="212"/>
      <c r="R9" s="212"/>
      <c r="S9" s="212"/>
      <c r="T9" s="212"/>
      <c r="U9" s="212"/>
      <c r="V9" s="212"/>
      <c r="W9" s="250"/>
    </row>
    <row r="10" spans="1:25" ht="66.75" customHeight="1" thickTop="1" thickBot="1">
      <c r="B10" s="78" t="s">
        <v>21</v>
      </c>
      <c r="C10" s="210" t="s">
        <v>2255</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251" t="s">
        <v>24</v>
      </c>
      <c r="C13" s="153"/>
      <c r="D13" s="153"/>
      <c r="E13" s="153"/>
      <c r="F13" s="153"/>
      <c r="G13" s="153"/>
      <c r="H13" s="153"/>
      <c r="I13" s="153"/>
      <c r="J13" s="79"/>
      <c r="K13" s="153" t="s">
        <v>25</v>
      </c>
      <c r="L13" s="153"/>
      <c r="M13" s="153"/>
      <c r="N13" s="153"/>
      <c r="O13" s="153"/>
      <c r="P13" s="153"/>
      <c r="Q13" s="153"/>
      <c r="R13" s="80"/>
      <c r="S13" s="153" t="s">
        <v>26</v>
      </c>
      <c r="T13" s="153"/>
      <c r="U13" s="153"/>
      <c r="V13" s="153"/>
      <c r="W13" s="252"/>
    </row>
    <row r="14" spans="1:25" ht="69" customHeight="1">
      <c r="B14" s="55" t="s">
        <v>27</v>
      </c>
      <c r="C14" s="209" t="s">
        <v>10</v>
      </c>
      <c r="D14" s="209"/>
      <c r="E14" s="209"/>
      <c r="F14" s="209"/>
      <c r="G14" s="209"/>
      <c r="H14" s="209"/>
      <c r="I14" s="209"/>
      <c r="J14" s="56"/>
      <c r="K14" s="56" t="s">
        <v>28</v>
      </c>
      <c r="L14" s="209" t="s">
        <v>10</v>
      </c>
      <c r="M14" s="209"/>
      <c r="N14" s="209"/>
      <c r="O14" s="209"/>
      <c r="P14" s="209"/>
      <c r="Q14" s="209"/>
      <c r="S14" s="56" t="s">
        <v>29</v>
      </c>
      <c r="T14" s="249" t="s">
        <v>1818</v>
      </c>
      <c r="U14" s="249"/>
      <c r="V14" s="249"/>
      <c r="W14" s="249"/>
    </row>
    <row r="15" spans="1:25" ht="86.25" customHeight="1">
      <c r="B15" s="55" t="s">
        <v>31</v>
      </c>
      <c r="C15" s="209" t="s">
        <v>10</v>
      </c>
      <c r="D15" s="209"/>
      <c r="E15" s="209"/>
      <c r="F15" s="209"/>
      <c r="G15" s="209"/>
      <c r="H15" s="209"/>
      <c r="I15" s="209"/>
      <c r="J15" s="56"/>
      <c r="K15" s="56" t="s">
        <v>31</v>
      </c>
      <c r="L15" s="209" t="s">
        <v>10</v>
      </c>
      <c r="M15" s="209"/>
      <c r="N15" s="209"/>
      <c r="O15" s="209"/>
      <c r="P15" s="209"/>
      <c r="Q15" s="209"/>
      <c r="S15" s="56" t="s">
        <v>32</v>
      </c>
      <c r="T15" s="249" t="s">
        <v>10</v>
      </c>
      <c r="U15" s="249"/>
      <c r="V15" s="249"/>
      <c r="W15" s="249"/>
    </row>
    <row r="16" spans="1:25" ht="25.5" customHeight="1" thickBot="1">
      <c r="B16" s="99" t="s">
        <v>33</v>
      </c>
      <c r="C16" s="156" t="s">
        <v>10</v>
      </c>
      <c r="D16" s="156"/>
      <c r="E16" s="156"/>
      <c r="F16" s="156"/>
      <c r="G16" s="156"/>
      <c r="H16" s="156"/>
      <c r="I16" s="156"/>
      <c r="J16" s="156"/>
      <c r="K16" s="156"/>
      <c r="L16" s="156"/>
      <c r="M16" s="156"/>
      <c r="N16" s="156"/>
      <c r="O16" s="156"/>
      <c r="P16" s="156"/>
      <c r="Q16" s="156"/>
      <c r="R16" s="156"/>
      <c r="S16" s="156"/>
      <c r="T16" s="156"/>
      <c r="U16" s="156"/>
      <c r="V16" s="156"/>
      <c r="W16" s="240"/>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241" t="s">
        <v>35</v>
      </c>
      <c r="C18" s="159"/>
      <c r="D18" s="159"/>
      <c r="E18" s="159"/>
      <c r="F18" s="159"/>
      <c r="G18" s="159"/>
      <c r="H18" s="159"/>
      <c r="I18" s="159"/>
      <c r="J18" s="159"/>
      <c r="K18" s="159"/>
      <c r="L18" s="159"/>
      <c r="M18" s="159"/>
      <c r="N18" s="159"/>
      <c r="O18" s="159"/>
      <c r="P18" s="159"/>
      <c r="Q18" s="159"/>
      <c r="R18" s="159"/>
      <c r="S18" s="159"/>
      <c r="T18" s="160"/>
      <c r="U18" s="161" t="s">
        <v>36</v>
      </c>
      <c r="V18" s="162"/>
      <c r="W18" s="233"/>
    </row>
    <row r="19" spans="2:27" ht="12.75" customHeight="1">
      <c r="B19" s="242"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247" t="s">
        <v>45</v>
      </c>
    </row>
    <row r="20" spans="2:27" ht="27" customHeight="1" thickBot="1">
      <c r="B20" s="243"/>
      <c r="C20" s="244"/>
      <c r="D20" s="244"/>
      <c r="E20" s="244"/>
      <c r="F20" s="244"/>
      <c r="G20" s="244"/>
      <c r="H20" s="244"/>
      <c r="I20" s="244"/>
      <c r="J20" s="244"/>
      <c r="K20" s="244"/>
      <c r="L20" s="244"/>
      <c r="M20" s="244"/>
      <c r="N20" s="244"/>
      <c r="O20" s="244"/>
      <c r="P20" s="244"/>
      <c r="Q20" s="244"/>
      <c r="R20" s="244"/>
      <c r="S20" s="244"/>
      <c r="T20" s="245"/>
      <c r="U20" s="246"/>
      <c r="V20" s="244"/>
      <c r="W20" s="248"/>
      <c r="Z20" s="61" t="s">
        <v>10</v>
      </c>
      <c r="AA20" s="61" t="s">
        <v>46</v>
      </c>
    </row>
    <row r="21" spans="2:27" ht="56.25" customHeight="1" thickBot="1">
      <c r="B21" s="239"/>
      <c r="C21" s="207"/>
      <c r="D21" s="207"/>
      <c r="E21" s="207"/>
      <c r="F21" s="207"/>
      <c r="G21" s="207"/>
      <c r="H21" s="207"/>
      <c r="I21" s="207"/>
      <c r="J21" s="207"/>
      <c r="K21" s="207"/>
      <c r="L21" s="207"/>
      <c r="M21" s="208"/>
      <c r="N21" s="208"/>
      <c r="O21" s="208"/>
      <c r="P21" s="208"/>
      <c r="Q21" s="208"/>
      <c r="R21" s="208"/>
      <c r="S21" s="82"/>
      <c r="T21" s="82"/>
      <c r="U21" s="82"/>
      <c r="V21" s="82"/>
      <c r="W21" s="100"/>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229"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233"/>
    </row>
    <row r="24" spans="2:27" ht="30.75" customHeight="1" thickBot="1">
      <c r="B24" s="230"/>
      <c r="C24" s="231"/>
      <c r="D24" s="231"/>
      <c r="E24" s="231"/>
      <c r="F24" s="231"/>
      <c r="G24" s="231"/>
      <c r="H24" s="231"/>
      <c r="I24" s="231"/>
      <c r="J24" s="231"/>
      <c r="K24" s="231"/>
      <c r="L24" s="231"/>
      <c r="M24" s="231"/>
      <c r="N24" s="231"/>
      <c r="O24" s="231"/>
      <c r="P24" s="231"/>
      <c r="Q24" s="232"/>
      <c r="R24" s="101" t="s">
        <v>64</v>
      </c>
      <c r="S24" s="101" t="s">
        <v>64</v>
      </c>
      <c r="T24" s="101" t="s">
        <v>48</v>
      </c>
      <c r="U24" s="101" t="s">
        <v>64</v>
      </c>
      <c r="V24" s="101" t="s">
        <v>65</v>
      </c>
      <c r="W24" s="102" t="s">
        <v>66</v>
      </c>
      <c r="Y24" s="62"/>
    </row>
    <row r="25" spans="2:27" ht="23.25" customHeight="1" thickBot="1">
      <c r="B25" s="234" t="s">
        <v>67</v>
      </c>
      <c r="C25" s="192"/>
      <c r="D25" s="192"/>
      <c r="E25" s="88" t="s">
        <v>1805</v>
      </c>
      <c r="F25" s="88"/>
      <c r="G25" s="88"/>
      <c r="H25" s="89"/>
      <c r="I25" s="89"/>
      <c r="J25" s="89"/>
      <c r="K25" s="89"/>
      <c r="L25" s="89"/>
      <c r="M25" s="89"/>
      <c r="N25" s="89"/>
      <c r="O25" s="89"/>
      <c r="P25" s="90"/>
      <c r="Q25" s="90"/>
      <c r="R25" s="91">
        <v>8.2489380000000008</v>
      </c>
      <c r="S25" s="91"/>
      <c r="T25" s="90"/>
      <c r="U25" s="91">
        <v>3.3937655900000001</v>
      </c>
      <c r="V25" s="90"/>
      <c r="W25" s="103">
        <f>+IF(ISERR(U25/R25*100),"N/A",ROUND(U25/R25*100,2))</f>
        <v>41.14</v>
      </c>
    </row>
    <row r="26" spans="2:27" ht="26.25" customHeight="1" thickBot="1">
      <c r="B26" s="235" t="s">
        <v>70</v>
      </c>
      <c r="C26" s="236"/>
      <c r="D26" s="236"/>
      <c r="E26" s="104" t="s">
        <v>1805</v>
      </c>
      <c r="F26" s="104"/>
      <c r="G26" s="104"/>
      <c r="H26" s="105"/>
      <c r="I26" s="105"/>
      <c r="J26" s="105"/>
      <c r="K26" s="105"/>
      <c r="L26" s="105"/>
      <c r="M26" s="105"/>
      <c r="N26" s="105"/>
      <c r="O26" s="105"/>
      <c r="P26" s="106"/>
      <c r="Q26" s="106"/>
      <c r="R26" s="107">
        <v>7.3053176500000001</v>
      </c>
      <c r="S26" s="107">
        <v>4.24328065</v>
      </c>
      <c r="T26" s="107">
        <f>+IF(ISERR(S26/R26*100),"N/A",ROUND(S26/R26*100,2))</f>
        <v>58.08</v>
      </c>
      <c r="U26" s="107">
        <v>3.3937655900000001</v>
      </c>
      <c r="V26" s="107">
        <f>+IF(ISERR(U26/S26*100),"N/A",ROUND(U26/S26*100,2))</f>
        <v>79.98</v>
      </c>
      <c r="W26" s="108">
        <f>+IF(ISERR(U26/R26*100),"N/A",ROUND(U26/R26*100,2))</f>
        <v>46.46</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224" t="s">
        <v>2310</v>
      </c>
      <c r="C28" s="199"/>
      <c r="D28" s="199"/>
      <c r="E28" s="199"/>
      <c r="F28" s="199"/>
      <c r="G28" s="199"/>
      <c r="H28" s="199"/>
      <c r="I28" s="199"/>
      <c r="J28" s="199"/>
      <c r="K28" s="199"/>
      <c r="L28" s="199"/>
      <c r="M28" s="199"/>
      <c r="N28" s="199"/>
      <c r="O28" s="199"/>
      <c r="P28" s="199"/>
      <c r="Q28" s="199"/>
      <c r="R28" s="199"/>
      <c r="S28" s="199"/>
      <c r="T28" s="199"/>
      <c r="U28" s="199"/>
      <c r="V28" s="199"/>
      <c r="W28" s="225"/>
    </row>
    <row r="29" spans="2:27" ht="15" customHeight="1" thickBot="1">
      <c r="B29" s="237"/>
      <c r="C29" s="202"/>
      <c r="D29" s="202"/>
      <c r="E29" s="202"/>
      <c r="F29" s="202"/>
      <c r="G29" s="202"/>
      <c r="H29" s="202"/>
      <c r="I29" s="202"/>
      <c r="J29" s="202"/>
      <c r="K29" s="202"/>
      <c r="L29" s="202"/>
      <c r="M29" s="202"/>
      <c r="N29" s="202"/>
      <c r="O29" s="202"/>
      <c r="P29" s="202"/>
      <c r="Q29" s="202"/>
      <c r="R29" s="202"/>
      <c r="S29" s="202"/>
      <c r="T29" s="202"/>
      <c r="U29" s="202"/>
      <c r="V29" s="202"/>
      <c r="W29" s="238"/>
    </row>
    <row r="30" spans="2:27" ht="30" customHeight="1" thickTop="1">
      <c r="B30" s="224" t="s">
        <v>2311</v>
      </c>
      <c r="C30" s="199"/>
      <c r="D30" s="199"/>
      <c r="E30" s="199"/>
      <c r="F30" s="199"/>
      <c r="G30" s="199"/>
      <c r="H30" s="199"/>
      <c r="I30" s="199"/>
      <c r="J30" s="199"/>
      <c r="K30" s="199"/>
      <c r="L30" s="199"/>
      <c r="M30" s="199"/>
      <c r="N30" s="199"/>
      <c r="O30" s="199"/>
      <c r="P30" s="199"/>
      <c r="Q30" s="199"/>
      <c r="R30" s="199"/>
      <c r="S30" s="199"/>
      <c r="T30" s="199"/>
      <c r="U30" s="199"/>
      <c r="V30" s="199"/>
      <c r="W30" s="225"/>
    </row>
    <row r="31" spans="2:27" ht="15" customHeight="1" thickBot="1">
      <c r="B31" s="237"/>
      <c r="C31" s="202"/>
      <c r="D31" s="202"/>
      <c r="E31" s="202"/>
      <c r="F31" s="202"/>
      <c r="G31" s="202"/>
      <c r="H31" s="202"/>
      <c r="I31" s="202"/>
      <c r="J31" s="202"/>
      <c r="K31" s="202"/>
      <c r="L31" s="202"/>
      <c r="M31" s="202"/>
      <c r="N31" s="202"/>
      <c r="O31" s="202"/>
      <c r="P31" s="202"/>
      <c r="Q31" s="202"/>
      <c r="R31" s="202"/>
      <c r="S31" s="202"/>
      <c r="T31" s="202"/>
      <c r="U31" s="202"/>
      <c r="V31" s="202"/>
      <c r="W31" s="238"/>
    </row>
    <row r="32" spans="2:27" ht="27.75" customHeight="1" thickTop="1">
      <c r="B32" s="224" t="s">
        <v>2312</v>
      </c>
      <c r="C32" s="199"/>
      <c r="D32" s="199"/>
      <c r="E32" s="199"/>
      <c r="F32" s="199"/>
      <c r="G32" s="199"/>
      <c r="H32" s="199"/>
      <c r="I32" s="199"/>
      <c r="J32" s="199"/>
      <c r="K32" s="199"/>
      <c r="L32" s="199"/>
      <c r="M32" s="199"/>
      <c r="N32" s="199"/>
      <c r="O32" s="199"/>
      <c r="P32" s="199"/>
      <c r="Q32" s="199"/>
      <c r="R32" s="199"/>
      <c r="S32" s="199"/>
      <c r="T32" s="199"/>
      <c r="U32" s="199"/>
      <c r="V32" s="199"/>
      <c r="W32" s="225"/>
    </row>
    <row r="33" spans="2:23" ht="15.75" thickBot="1">
      <c r="B33" s="226"/>
      <c r="C33" s="227"/>
      <c r="D33" s="227"/>
      <c r="E33" s="227"/>
      <c r="F33" s="227"/>
      <c r="G33" s="227"/>
      <c r="H33" s="227"/>
      <c r="I33" s="227"/>
      <c r="J33" s="227"/>
      <c r="K33" s="227"/>
      <c r="L33" s="227"/>
      <c r="M33" s="227"/>
      <c r="N33" s="227"/>
      <c r="O33" s="227"/>
      <c r="P33" s="227"/>
      <c r="Q33" s="227"/>
      <c r="R33" s="227"/>
      <c r="S33" s="227"/>
      <c r="T33" s="227"/>
      <c r="U33" s="227"/>
      <c r="V33" s="227"/>
      <c r="W33" s="228"/>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2"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indexed="53"/>
    <pageSetUpPr fitToPage="1"/>
  </sheetPr>
  <dimension ref="A1:AA34"/>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1801</v>
      </c>
      <c r="D4" s="213" t="s">
        <v>1800</v>
      </c>
      <c r="E4" s="213"/>
      <c r="F4" s="213"/>
      <c r="G4" s="213"/>
      <c r="H4" s="214"/>
      <c r="J4" s="215" t="s">
        <v>6</v>
      </c>
      <c r="K4" s="213"/>
      <c r="L4" s="71" t="s">
        <v>1860</v>
      </c>
      <c r="M4" s="216" t="s">
        <v>1859</v>
      </c>
      <c r="N4" s="216"/>
      <c r="O4" s="216"/>
      <c r="P4" s="216"/>
      <c r="Q4" s="217"/>
      <c r="R4" s="72"/>
      <c r="S4" s="218" t="s">
        <v>2256</v>
      </c>
      <c r="T4" s="219"/>
      <c r="U4" s="219"/>
      <c r="V4" s="210" t="s">
        <v>1858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1845</v>
      </c>
      <c r="D6" s="209" t="s">
        <v>1857</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1856</v>
      </c>
      <c r="K8" s="77" t="s">
        <v>1855</v>
      </c>
      <c r="L8" s="77" t="s">
        <v>1854</v>
      </c>
      <c r="M8" s="77" t="s">
        <v>1853</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1852</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1851</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1850</v>
      </c>
      <c r="C21" s="207"/>
      <c r="D21" s="207"/>
      <c r="E21" s="207"/>
      <c r="F21" s="207"/>
      <c r="G21" s="207"/>
      <c r="H21" s="207"/>
      <c r="I21" s="207"/>
      <c r="J21" s="207"/>
      <c r="K21" s="207"/>
      <c r="L21" s="207"/>
      <c r="M21" s="208" t="s">
        <v>1845</v>
      </c>
      <c r="N21" s="208"/>
      <c r="O21" s="208" t="s">
        <v>48</v>
      </c>
      <c r="P21" s="208"/>
      <c r="Q21" s="208" t="s">
        <v>49</v>
      </c>
      <c r="R21" s="208"/>
      <c r="S21" s="82" t="s">
        <v>1849</v>
      </c>
      <c r="T21" s="82" t="s">
        <v>1848</v>
      </c>
      <c r="U21" s="82" t="s">
        <v>1847</v>
      </c>
      <c r="V21" s="82">
        <f>+IF(ISERR(U21/T21*100),"N/A",ROUND(U21/T21*100,2))</f>
        <v>97.25</v>
      </c>
      <c r="W21" s="83">
        <f>+IF(ISERR(U21/S21*100),"N/A",ROUND(U21/S21*100,2))</f>
        <v>87.83</v>
      </c>
    </row>
    <row r="22" spans="2:27" ht="56.25" customHeight="1" thickBot="1">
      <c r="B22" s="175" t="s">
        <v>1846</v>
      </c>
      <c r="C22" s="207"/>
      <c r="D22" s="207"/>
      <c r="E22" s="207"/>
      <c r="F22" s="207"/>
      <c r="G22" s="207"/>
      <c r="H22" s="207"/>
      <c r="I22" s="207"/>
      <c r="J22" s="207"/>
      <c r="K22" s="207"/>
      <c r="L22" s="207"/>
      <c r="M22" s="208" t="s">
        <v>1845</v>
      </c>
      <c r="N22" s="208"/>
      <c r="O22" s="208" t="s">
        <v>48</v>
      </c>
      <c r="P22" s="208"/>
      <c r="Q22" s="208" t="s">
        <v>49</v>
      </c>
      <c r="R22" s="208"/>
      <c r="S22" s="82" t="s">
        <v>255</v>
      </c>
      <c r="T22" s="82" t="s">
        <v>1844</v>
      </c>
      <c r="U22" s="82" t="s">
        <v>1843</v>
      </c>
      <c r="V22" s="82">
        <f>+IF(ISERR(U22/T22*100),"N/A",ROUND(U22/T22*100,2))</f>
        <v>87.25</v>
      </c>
      <c r="W22" s="83">
        <f>+IF(ISERR(U22/S22*100),"N/A",ROUND(U22/S22*100,2))</f>
        <v>40.96</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1841</v>
      </c>
      <c r="F26" s="88"/>
      <c r="G26" s="88"/>
      <c r="H26" s="89"/>
      <c r="I26" s="89"/>
      <c r="J26" s="89"/>
      <c r="K26" s="89"/>
      <c r="L26" s="89"/>
      <c r="M26" s="89"/>
      <c r="N26" s="89"/>
      <c r="O26" s="89"/>
      <c r="P26" s="90"/>
      <c r="Q26" s="90"/>
      <c r="R26" s="91" t="s">
        <v>1842</v>
      </c>
      <c r="S26" s="91" t="s">
        <v>10</v>
      </c>
      <c r="T26" s="90"/>
      <c r="U26" s="91" t="s">
        <v>1838</v>
      </c>
      <c r="V26" s="90"/>
      <c r="W26" s="92">
        <f>+IF(ISERR(U26/R26*100),"N/A",ROUND(U26/R26*100,2))</f>
        <v>87.82</v>
      </c>
    </row>
    <row r="27" spans="2:27" ht="26.25" customHeight="1" thickBot="1">
      <c r="B27" s="193" t="s">
        <v>70</v>
      </c>
      <c r="C27" s="194"/>
      <c r="D27" s="194"/>
      <c r="E27" s="93" t="s">
        <v>1841</v>
      </c>
      <c r="F27" s="93"/>
      <c r="G27" s="93"/>
      <c r="H27" s="94"/>
      <c r="I27" s="94"/>
      <c r="J27" s="94"/>
      <c r="K27" s="94"/>
      <c r="L27" s="94"/>
      <c r="M27" s="94"/>
      <c r="N27" s="94"/>
      <c r="O27" s="94"/>
      <c r="P27" s="95"/>
      <c r="Q27" s="95"/>
      <c r="R27" s="96" t="s">
        <v>1840</v>
      </c>
      <c r="S27" s="96" t="s">
        <v>1839</v>
      </c>
      <c r="T27" s="96">
        <f>+IF(ISERR(S27/R27*100),"N/A",ROUND(S27/R27*100,2))</f>
        <v>87.77</v>
      </c>
      <c r="U27" s="96" t="s">
        <v>1838</v>
      </c>
      <c r="V27" s="96">
        <f>+IF(ISERR(U27/S27*100),"N/A",ROUND(U27/S27*100,2))</f>
        <v>87.86</v>
      </c>
      <c r="W27" s="97">
        <f>+IF(ISERR(U27/R27*100),"N/A",ROUND(U27/R27*100,2))</f>
        <v>77.11</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198" t="s">
        <v>2307</v>
      </c>
      <c r="C29" s="199"/>
      <c r="D29" s="199"/>
      <c r="E29" s="199"/>
      <c r="F29" s="199"/>
      <c r="G29" s="199"/>
      <c r="H29" s="199"/>
      <c r="I29" s="199"/>
      <c r="J29" s="199"/>
      <c r="K29" s="199"/>
      <c r="L29" s="199"/>
      <c r="M29" s="199"/>
      <c r="N29" s="199"/>
      <c r="O29" s="199"/>
      <c r="P29" s="199"/>
      <c r="Q29" s="199"/>
      <c r="R29" s="199"/>
      <c r="S29" s="199"/>
      <c r="T29" s="199"/>
      <c r="U29" s="199"/>
      <c r="V29" s="199"/>
      <c r="W29" s="200"/>
    </row>
    <row r="30" spans="2:27" ht="45" customHeight="1" thickBot="1">
      <c r="B30" s="201"/>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Top="1">
      <c r="B31" s="198" t="s">
        <v>2308</v>
      </c>
      <c r="C31" s="199"/>
      <c r="D31" s="199"/>
      <c r="E31" s="199"/>
      <c r="F31" s="199"/>
      <c r="G31" s="199"/>
      <c r="H31" s="199"/>
      <c r="I31" s="199"/>
      <c r="J31" s="199"/>
      <c r="K31" s="199"/>
      <c r="L31" s="199"/>
      <c r="M31" s="199"/>
      <c r="N31" s="199"/>
      <c r="O31" s="199"/>
      <c r="P31" s="199"/>
      <c r="Q31" s="199"/>
      <c r="R31" s="199"/>
      <c r="S31" s="199"/>
      <c r="T31" s="199"/>
      <c r="U31" s="199"/>
      <c r="V31" s="199"/>
      <c r="W31" s="200"/>
    </row>
    <row r="32" spans="2:27" ht="60"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2309</v>
      </c>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indexed="53"/>
    <pageSetUpPr fitToPage="1"/>
  </sheetPr>
  <dimension ref="A1:AA38"/>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1890</v>
      </c>
      <c r="D4" s="213" t="s">
        <v>1889</v>
      </c>
      <c r="E4" s="213"/>
      <c r="F4" s="213"/>
      <c r="G4" s="213"/>
      <c r="H4" s="214"/>
      <c r="J4" s="215" t="s">
        <v>6</v>
      </c>
      <c r="K4" s="213"/>
      <c r="L4" s="71" t="s">
        <v>1888</v>
      </c>
      <c r="M4" s="216" t="s">
        <v>1887</v>
      </c>
      <c r="N4" s="216"/>
      <c r="O4" s="216"/>
      <c r="P4" s="216"/>
      <c r="Q4" s="217"/>
      <c r="R4" s="72"/>
      <c r="S4" s="218" t="s">
        <v>2256</v>
      </c>
      <c r="T4" s="219"/>
      <c r="U4" s="219"/>
      <c r="V4" s="210" t="s">
        <v>1886</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1387</v>
      </c>
      <c r="D6" s="209" t="s">
        <v>1885</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1870</v>
      </c>
      <c r="D7" s="212" t="s">
        <v>1884</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1883</v>
      </c>
      <c r="K8" s="77" t="s">
        <v>1882</v>
      </c>
      <c r="L8" s="77" t="s">
        <v>1881</v>
      </c>
      <c r="M8" s="77" t="s">
        <v>1880</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70.25" customHeight="1" thickTop="1" thickBot="1">
      <c r="B10" s="78" t="s">
        <v>21</v>
      </c>
      <c r="C10" s="210" t="s">
        <v>1879</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1878</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1877</v>
      </c>
      <c r="C21" s="207"/>
      <c r="D21" s="207"/>
      <c r="E21" s="207"/>
      <c r="F21" s="207"/>
      <c r="G21" s="207"/>
      <c r="H21" s="207"/>
      <c r="I21" s="207"/>
      <c r="J21" s="207"/>
      <c r="K21" s="207"/>
      <c r="L21" s="207"/>
      <c r="M21" s="208" t="s">
        <v>1387</v>
      </c>
      <c r="N21" s="208"/>
      <c r="O21" s="208" t="s">
        <v>48</v>
      </c>
      <c r="P21" s="208"/>
      <c r="Q21" s="208" t="s">
        <v>49</v>
      </c>
      <c r="R21" s="208"/>
      <c r="S21" s="82" t="s">
        <v>50</v>
      </c>
      <c r="T21" s="82" t="s">
        <v>134</v>
      </c>
      <c r="U21" s="82" t="s">
        <v>1876</v>
      </c>
      <c r="V21" s="82">
        <f>+IF(ISERR(U21/T21*100),"N/A",ROUND(U21/T21*100,2))</f>
        <v>571.59</v>
      </c>
      <c r="W21" s="83">
        <f>+IF(ISERR(U21/S21*100),"N/A",ROUND(U21/S21*100,2))</f>
        <v>503</v>
      </c>
    </row>
    <row r="22" spans="2:27" ht="56.25" customHeight="1">
      <c r="B22" s="175" t="s">
        <v>1875</v>
      </c>
      <c r="C22" s="207"/>
      <c r="D22" s="207"/>
      <c r="E22" s="207"/>
      <c r="F22" s="207"/>
      <c r="G22" s="207"/>
      <c r="H22" s="207"/>
      <c r="I22" s="207"/>
      <c r="J22" s="207"/>
      <c r="K22" s="207"/>
      <c r="L22" s="207"/>
      <c r="M22" s="208" t="s">
        <v>1387</v>
      </c>
      <c r="N22" s="208"/>
      <c r="O22" s="208" t="s">
        <v>48</v>
      </c>
      <c r="P22" s="208"/>
      <c r="Q22" s="208" t="s">
        <v>49</v>
      </c>
      <c r="R22" s="208"/>
      <c r="S22" s="82" t="s">
        <v>50</v>
      </c>
      <c r="T22" s="82" t="s">
        <v>51</v>
      </c>
      <c r="U22" s="82" t="s">
        <v>1874</v>
      </c>
      <c r="V22" s="82">
        <f>+IF(ISERR(U22/T22*100),"N/A",ROUND(U22/T22*100,2))</f>
        <v>290</v>
      </c>
      <c r="W22" s="83">
        <f>+IF(ISERR(U22/S22*100),"N/A",ROUND(U22/S22*100,2))</f>
        <v>217.5</v>
      </c>
    </row>
    <row r="23" spans="2:27" ht="56.25" customHeight="1">
      <c r="B23" s="175" t="s">
        <v>1873</v>
      </c>
      <c r="C23" s="207"/>
      <c r="D23" s="207"/>
      <c r="E23" s="207"/>
      <c r="F23" s="207"/>
      <c r="G23" s="207"/>
      <c r="H23" s="207"/>
      <c r="I23" s="207"/>
      <c r="J23" s="207"/>
      <c r="K23" s="207"/>
      <c r="L23" s="207"/>
      <c r="M23" s="208" t="s">
        <v>1387</v>
      </c>
      <c r="N23" s="208"/>
      <c r="O23" s="208" t="s">
        <v>1746</v>
      </c>
      <c r="P23" s="208"/>
      <c r="Q23" s="208" t="s">
        <v>49</v>
      </c>
      <c r="R23" s="208"/>
      <c r="S23" s="82" t="s">
        <v>50</v>
      </c>
      <c r="T23" s="82" t="s">
        <v>51</v>
      </c>
      <c r="U23" s="82" t="s">
        <v>1872</v>
      </c>
      <c r="V23" s="82">
        <f>+IF(ISERR(U23/T23*100),"N/A",ROUND(U23/T23*100,2))</f>
        <v>193.33</v>
      </c>
      <c r="W23" s="83">
        <f>+IF(ISERR(U23/S23*100),"N/A",ROUND(U23/S23*100,2))</f>
        <v>145</v>
      </c>
    </row>
    <row r="24" spans="2:27" ht="56.25" customHeight="1" thickBot="1">
      <c r="B24" s="175" t="s">
        <v>1871</v>
      </c>
      <c r="C24" s="207"/>
      <c r="D24" s="207"/>
      <c r="E24" s="207"/>
      <c r="F24" s="207"/>
      <c r="G24" s="207"/>
      <c r="H24" s="207"/>
      <c r="I24" s="207"/>
      <c r="J24" s="207"/>
      <c r="K24" s="207"/>
      <c r="L24" s="207"/>
      <c r="M24" s="208" t="s">
        <v>1870</v>
      </c>
      <c r="N24" s="208"/>
      <c r="O24" s="208" t="s">
        <v>48</v>
      </c>
      <c r="P24" s="208"/>
      <c r="Q24" s="208" t="s">
        <v>49</v>
      </c>
      <c r="R24" s="208"/>
      <c r="S24" s="82" t="s">
        <v>542</v>
      </c>
      <c r="T24" s="82" t="s">
        <v>542</v>
      </c>
      <c r="U24" s="82" t="s">
        <v>542</v>
      </c>
      <c r="V24" s="82">
        <f>+IF(ISERR(U24/T24*100),"N/A",ROUND(U24/T24*100,2))</f>
        <v>100</v>
      </c>
      <c r="W24" s="83">
        <f>+IF(ISERR(U24/S24*100),"N/A",ROUND(U24/S24*100,2))</f>
        <v>100</v>
      </c>
    </row>
    <row r="25" spans="2:27" ht="21.75" customHeight="1" thickTop="1" thickBot="1">
      <c r="B25" s="69" t="s">
        <v>61</v>
      </c>
      <c r="C25" s="58"/>
      <c r="D25" s="58"/>
      <c r="E25" s="58"/>
      <c r="F25" s="58"/>
      <c r="G25" s="58"/>
      <c r="H25" s="59"/>
      <c r="I25" s="59"/>
      <c r="J25" s="59"/>
      <c r="K25" s="59"/>
      <c r="L25" s="59"/>
      <c r="M25" s="59"/>
      <c r="N25" s="59"/>
      <c r="O25" s="59"/>
      <c r="P25" s="59"/>
      <c r="Q25" s="59"/>
      <c r="R25" s="59"/>
      <c r="S25" s="59"/>
      <c r="T25" s="59"/>
      <c r="U25" s="59"/>
      <c r="V25" s="59"/>
      <c r="W25" s="60"/>
      <c r="X25" s="62"/>
    </row>
    <row r="26" spans="2:27" ht="29.25" customHeight="1" thickTop="1" thickBot="1">
      <c r="B26" s="185" t="s">
        <v>2160</v>
      </c>
      <c r="C26" s="186"/>
      <c r="D26" s="186"/>
      <c r="E26" s="186"/>
      <c r="F26" s="186"/>
      <c r="G26" s="186"/>
      <c r="H26" s="186"/>
      <c r="I26" s="186"/>
      <c r="J26" s="186"/>
      <c r="K26" s="186"/>
      <c r="L26" s="186"/>
      <c r="M26" s="186"/>
      <c r="N26" s="186"/>
      <c r="O26" s="186"/>
      <c r="P26" s="186"/>
      <c r="Q26" s="187"/>
      <c r="R26" s="84" t="s">
        <v>41</v>
      </c>
      <c r="S26" s="162" t="s">
        <v>42</v>
      </c>
      <c r="T26" s="162"/>
      <c r="U26" s="85" t="s">
        <v>62</v>
      </c>
      <c r="V26" s="161" t="s">
        <v>63</v>
      </c>
      <c r="W26" s="163"/>
    </row>
    <row r="27" spans="2:27" ht="30.75" customHeight="1" thickBot="1">
      <c r="B27" s="188"/>
      <c r="C27" s="189"/>
      <c r="D27" s="189"/>
      <c r="E27" s="189"/>
      <c r="F27" s="189"/>
      <c r="G27" s="189"/>
      <c r="H27" s="189"/>
      <c r="I27" s="189"/>
      <c r="J27" s="189"/>
      <c r="K27" s="189"/>
      <c r="L27" s="189"/>
      <c r="M27" s="189"/>
      <c r="N27" s="189"/>
      <c r="O27" s="189"/>
      <c r="P27" s="189"/>
      <c r="Q27" s="190"/>
      <c r="R27" s="86" t="s">
        <v>64</v>
      </c>
      <c r="S27" s="86" t="s">
        <v>64</v>
      </c>
      <c r="T27" s="86" t="s">
        <v>48</v>
      </c>
      <c r="U27" s="86" t="s">
        <v>64</v>
      </c>
      <c r="V27" s="86" t="s">
        <v>65</v>
      </c>
      <c r="W27" s="87" t="s">
        <v>66</v>
      </c>
      <c r="Y27" s="62"/>
    </row>
    <row r="28" spans="2:27" ht="23.25" customHeight="1" thickBot="1">
      <c r="B28" s="191" t="s">
        <v>67</v>
      </c>
      <c r="C28" s="192"/>
      <c r="D28" s="192"/>
      <c r="E28" s="88" t="s">
        <v>1386</v>
      </c>
      <c r="F28" s="88"/>
      <c r="G28" s="88"/>
      <c r="H28" s="89"/>
      <c r="I28" s="89"/>
      <c r="J28" s="89"/>
      <c r="K28" s="89"/>
      <c r="L28" s="89"/>
      <c r="M28" s="89"/>
      <c r="N28" s="89"/>
      <c r="O28" s="89"/>
      <c r="P28" s="90"/>
      <c r="Q28" s="90"/>
      <c r="R28" s="91" t="s">
        <v>1869</v>
      </c>
      <c r="S28" s="91" t="s">
        <v>10</v>
      </c>
      <c r="T28" s="90"/>
      <c r="U28" s="91" t="s">
        <v>1866</v>
      </c>
      <c r="V28" s="90"/>
      <c r="W28" s="92">
        <f>+IF(ISERR(U28/R28*100),"N/A",ROUND(U28/R28*100,2))</f>
        <v>43.31</v>
      </c>
    </row>
    <row r="29" spans="2:27" ht="26.25" customHeight="1">
      <c r="B29" s="193" t="s">
        <v>70</v>
      </c>
      <c r="C29" s="194"/>
      <c r="D29" s="194"/>
      <c r="E29" s="93" t="s">
        <v>1386</v>
      </c>
      <c r="F29" s="93"/>
      <c r="G29" s="93"/>
      <c r="H29" s="94"/>
      <c r="I29" s="94"/>
      <c r="J29" s="94"/>
      <c r="K29" s="94"/>
      <c r="L29" s="94"/>
      <c r="M29" s="94"/>
      <c r="N29" s="94"/>
      <c r="O29" s="94"/>
      <c r="P29" s="95"/>
      <c r="Q29" s="95"/>
      <c r="R29" s="96" t="s">
        <v>1868</v>
      </c>
      <c r="S29" s="96" t="s">
        <v>1867</v>
      </c>
      <c r="T29" s="96">
        <f>+IF(ISERR(S29/R29*100),"N/A",ROUND(S29/R29*100,2))</f>
        <v>49</v>
      </c>
      <c r="U29" s="96" t="s">
        <v>1866</v>
      </c>
      <c r="V29" s="96">
        <f>+IF(ISERR(U29/S29*100),"N/A",ROUND(U29/S29*100,2))</f>
        <v>98.95</v>
      </c>
      <c r="W29" s="97">
        <f>+IF(ISERR(U29/R29*100),"N/A",ROUND(U29/R29*100,2))</f>
        <v>48.48</v>
      </c>
    </row>
    <row r="30" spans="2:27" ht="23.25" customHeight="1" thickBot="1">
      <c r="B30" s="191" t="s">
        <v>67</v>
      </c>
      <c r="C30" s="192"/>
      <c r="D30" s="192"/>
      <c r="E30" s="88" t="s">
        <v>1864</v>
      </c>
      <c r="F30" s="88"/>
      <c r="G30" s="88"/>
      <c r="H30" s="89"/>
      <c r="I30" s="89"/>
      <c r="J30" s="89"/>
      <c r="K30" s="89"/>
      <c r="L30" s="89"/>
      <c r="M30" s="89"/>
      <c r="N30" s="89"/>
      <c r="O30" s="89"/>
      <c r="P30" s="90"/>
      <c r="Q30" s="90"/>
      <c r="R30" s="91" t="s">
        <v>1865</v>
      </c>
      <c r="S30" s="91" t="s">
        <v>10</v>
      </c>
      <c r="T30" s="90"/>
      <c r="U30" s="91" t="s">
        <v>1861</v>
      </c>
      <c r="V30" s="90"/>
      <c r="W30" s="92">
        <f>+IF(ISERR(U30/R30*100),"N/A",ROUND(U30/R30*100,2))</f>
        <v>633.33000000000004</v>
      </c>
    </row>
    <row r="31" spans="2:27" ht="26.25" customHeight="1" thickBot="1">
      <c r="B31" s="193" t="s">
        <v>70</v>
      </c>
      <c r="C31" s="194"/>
      <c r="D31" s="194"/>
      <c r="E31" s="93" t="s">
        <v>1864</v>
      </c>
      <c r="F31" s="93"/>
      <c r="G31" s="93"/>
      <c r="H31" s="94"/>
      <c r="I31" s="94"/>
      <c r="J31" s="94"/>
      <c r="K31" s="94"/>
      <c r="L31" s="94"/>
      <c r="M31" s="94"/>
      <c r="N31" s="94"/>
      <c r="O31" s="94"/>
      <c r="P31" s="95"/>
      <c r="Q31" s="95"/>
      <c r="R31" s="96" t="s">
        <v>1863</v>
      </c>
      <c r="S31" s="96" t="s">
        <v>1862</v>
      </c>
      <c r="T31" s="96">
        <f>+IF(ISERR(S31/R31*100),"N/A",ROUND(S31/R31*100,2))</f>
        <v>73.03</v>
      </c>
      <c r="U31" s="96" t="s">
        <v>1861</v>
      </c>
      <c r="V31" s="96">
        <f>+IF(ISERR(U31/S31*100),"N/A",ROUND(U31/S31*100,2))</f>
        <v>99.86</v>
      </c>
      <c r="W31" s="97">
        <f>+IF(ISERR(U31/R31*100),"N/A",ROUND(U31/R31*100,2))</f>
        <v>72.930000000000007</v>
      </c>
    </row>
    <row r="32" spans="2:27" ht="22.5" customHeight="1" thickTop="1" thickBot="1">
      <c r="B32" s="69" t="s">
        <v>72</v>
      </c>
      <c r="C32" s="58"/>
      <c r="D32" s="58"/>
      <c r="E32" s="58"/>
      <c r="F32" s="58"/>
      <c r="G32" s="58"/>
      <c r="H32" s="59"/>
      <c r="I32" s="59"/>
      <c r="J32" s="59"/>
      <c r="K32" s="59"/>
      <c r="L32" s="59"/>
      <c r="M32" s="59"/>
      <c r="N32" s="59"/>
      <c r="O32" s="59"/>
      <c r="P32" s="59"/>
      <c r="Q32" s="59"/>
      <c r="R32" s="59"/>
      <c r="S32" s="59"/>
      <c r="T32" s="59"/>
      <c r="U32" s="59"/>
      <c r="V32" s="59"/>
      <c r="W32" s="60"/>
    </row>
    <row r="33" spans="2:23" ht="37.5" customHeight="1" thickTop="1">
      <c r="B33" s="198" t="s">
        <v>2304</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18.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2305</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07.25"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row r="37" spans="2:23" ht="37.5" customHeight="1" thickTop="1">
      <c r="B37" s="198" t="s">
        <v>2306</v>
      </c>
      <c r="C37" s="199"/>
      <c r="D37" s="199"/>
      <c r="E37" s="199"/>
      <c r="F37" s="199"/>
      <c r="G37" s="199"/>
      <c r="H37" s="199"/>
      <c r="I37" s="199"/>
      <c r="J37" s="199"/>
      <c r="K37" s="199"/>
      <c r="L37" s="199"/>
      <c r="M37" s="199"/>
      <c r="N37" s="199"/>
      <c r="O37" s="199"/>
      <c r="P37" s="199"/>
      <c r="Q37" s="199"/>
      <c r="R37" s="199"/>
      <c r="S37" s="199"/>
      <c r="T37" s="199"/>
      <c r="U37" s="199"/>
      <c r="V37" s="199"/>
      <c r="W37" s="200"/>
    </row>
    <row r="38" spans="2:23" ht="131.25" customHeight="1" thickBot="1">
      <c r="B38" s="204"/>
      <c r="C38" s="205"/>
      <c r="D38" s="205"/>
      <c r="E38" s="205"/>
      <c r="F38" s="205"/>
      <c r="G38" s="205"/>
      <c r="H38" s="205"/>
      <c r="I38" s="205"/>
      <c r="J38" s="205"/>
      <c r="K38" s="205"/>
      <c r="L38" s="205"/>
      <c r="M38" s="205"/>
      <c r="N38" s="205"/>
      <c r="O38" s="205"/>
      <c r="P38" s="205"/>
      <c r="Q38" s="205"/>
      <c r="R38" s="205"/>
      <c r="S38" s="205"/>
      <c r="T38" s="205"/>
      <c r="U38" s="205"/>
      <c r="V38" s="205"/>
      <c r="W38" s="206"/>
    </row>
  </sheetData>
  <mergeCells count="6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S26:T26"/>
    <mergeCell ref="B35:W36"/>
    <mergeCell ref="B37:W38"/>
    <mergeCell ref="V26:W26"/>
    <mergeCell ref="B28:D28"/>
    <mergeCell ref="B29:D29"/>
    <mergeCell ref="B30:D30"/>
    <mergeCell ref="B31:D31"/>
    <mergeCell ref="B33:W34"/>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4" min="1" max="22"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indexed="53"/>
    <pageSetUpPr fitToPage="1"/>
  </sheetPr>
  <dimension ref="A1:AA33"/>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1890</v>
      </c>
      <c r="D4" s="213" t="s">
        <v>1889</v>
      </c>
      <c r="E4" s="213"/>
      <c r="F4" s="213"/>
      <c r="G4" s="213"/>
      <c r="H4" s="214"/>
      <c r="J4" s="215" t="s">
        <v>6</v>
      </c>
      <c r="K4" s="213"/>
      <c r="L4" s="71" t="s">
        <v>1900</v>
      </c>
      <c r="M4" s="216" t="s">
        <v>1899</v>
      </c>
      <c r="N4" s="216"/>
      <c r="O4" s="216"/>
      <c r="P4" s="216"/>
      <c r="Q4" s="217"/>
      <c r="R4" s="72"/>
      <c r="S4" s="218" t="s">
        <v>2256</v>
      </c>
      <c r="T4" s="219"/>
      <c r="U4" s="219"/>
      <c r="V4" s="210" t="s">
        <v>1898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1387</v>
      </c>
      <c r="D6" s="209" t="s">
        <v>1885</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1897</v>
      </c>
      <c r="K8" s="77" t="s">
        <v>1896</v>
      </c>
      <c r="L8" s="77" t="s">
        <v>1406</v>
      </c>
      <c r="M8" s="77" t="s">
        <v>403</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72.75" customHeight="1" thickTop="1" thickBot="1">
      <c r="B10" s="78" t="s">
        <v>21</v>
      </c>
      <c r="C10" s="210" t="s">
        <v>1895</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1894</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1893</v>
      </c>
      <c r="C21" s="207"/>
      <c r="D21" s="207"/>
      <c r="E21" s="207"/>
      <c r="F21" s="207"/>
      <c r="G21" s="207"/>
      <c r="H21" s="207"/>
      <c r="I21" s="207"/>
      <c r="J21" s="207"/>
      <c r="K21" s="207"/>
      <c r="L21" s="207"/>
      <c r="M21" s="208" t="s">
        <v>1387</v>
      </c>
      <c r="N21" s="208"/>
      <c r="O21" s="208" t="s">
        <v>48</v>
      </c>
      <c r="P21" s="208"/>
      <c r="Q21" s="208" t="s">
        <v>49</v>
      </c>
      <c r="R21" s="208"/>
      <c r="S21" s="82" t="s">
        <v>338</v>
      </c>
      <c r="T21" s="82" t="s">
        <v>87</v>
      </c>
      <c r="U21" s="82" t="s">
        <v>1892</v>
      </c>
      <c r="V21" s="82">
        <f>+IF(ISERR(U21/T21*100),"N/A",ROUND(U21/T21*100,2))</f>
        <v>160</v>
      </c>
      <c r="W21" s="83">
        <f>+IF(ISERR(U21/S21*100),"N/A",ROUND(U21/S21*100,2))</f>
        <v>5.33</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1386</v>
      </c>
      <c r="F25" s="88"/>
      <c r="G25" s="88"/>
      <c r="H25" s="89"/>
      <c r="I25" s="89"/>
      <c r="J25" s="89"/>
      <c r="K25" s="89"/>
      <c r="L25" s="89"/>
      <c r="M25" s="89"/>
      <c r="N25" s="89"/>
      <c r="O25" s="89"/>
      <c r="P25" s="90"/>
      <c r="Q25" s="90"/>
      <c r="R25" s="91" t="s">
        <v>1891</v>
      </c>
      <c r="S25" s="91" t="s">
        <v>10</v>
      </c>
      <c r="T25" s="90"/>
      <c r="U25" s="91" t="s">
        <v>570</v>
      </c>
      <c r="V25" s="90"/>
      <c r="W25" s="92">
        <f>+IF(ISERR(U25/R25*100),"N/A",ROUND(U25/R25*100,2))</f>
        <v>3.87</v>
      </c>
    </row>
    <row r="26" spans="2:27" ht="26.25" customHeight="1" thickBot="1">
      <c r="B26" s="193" t="s">
        <v>70</v>
      </c>
      <c r="C26" s="194"/>
      <c r="D26" s="194"/>
      <c r="E26" s="93" t="s">
        <v>1386</v>
      </c>
      <c r="F26" s="93"/>
      <c r="G26" s="93"/>
      <c r="H26" s="94"/>
      <c r="I26" s="94"/>
      <c r="J26" s="94"/>
      <c r="K26" s="94"/>
      <c r="L26" s="94"/>
      <c r="M26" s="94"/>
      <c r="N26" s="94"/>
      <c r="O26" s="94"/>
      <c r="P26" s="95"/>
      <c r="Q26" s="95"/>
      <c r="R26" s="96" t="s">
        <v>1891</v>
      </c>
      <c r="S26" s="96" t="s">
        <v>570</v>
      </c>
      <c r="T26" s="96">
        <f>+IF(ISERR(S26/R26*100),"N/A",ROUND(S26/R26*100,2))</f>
        <v>3.87</v>
      </c>
      <c r="U26" s="96" t="s">
        <v>570</v>
      </c>
      <c r="V26" s="96">
        <f>+IF(ISERR(U26/S26*100),"N/A",ROUND(U26/S26*100,2))</f>
        <v>100</v>
      </c>
      <c r="W26" s="97">
        <f>+IF(ISERR(U26/R26*100),"N/A",ROUND(U26/R26*100,2))</f>
        <v>3.87</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2301</v>
      </c>
      <c r="C28" s="199"/>
      <c r="D28" s="199"/>
      <c r="E28" s="199"/>
      <c r="F28" s="199"/>
      <c r="G28" s="199"/>
      <c r="H28" s="199"/>
      <c r="I28" s="199"/>
      <c r="J28" s="199"/>
      <c r="K28" s="199"/>
      <c r="L28" s="199"/>
      <c r="M28" s="199"/>
      <c r="N28" s="199"/>
      <c r="O28" s="199"/>
      <c r="P28" s="199"/>
      <c r="Q28" s="199"/>
      <c r="R28" s="199"/>
      <c r="S28" s="199"/>
      <c r="T28" s="199"/>
      <c r="U28" s="199"/>
      <c r="V28" s="199"/>
      <c r="W28" s="200"/>
    </row>
    <row r="29" spans="2:27" ht="23.2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2302</v>
      </c>
      <c r="C30" s="199"/>
      <c r="D30" s="199"/>
      <c r="E30" s="199"/>
      <c r="F30" s="199"/>
      <c r="G30" s="199"/>
      <c r="H30" s="199"/>
      <c r="I30" s="199"/>
      <c r="J30" s="199"/>
      <c r="K30" s="199"/>
      <c r="L30" s="199"/>
      <c r="M30" s="199"/>
      <c r="N30" s="199"/>
      <c r="O30" s="199"/>
      <c r="P30" s="199"/>
      <c r="Q30" s="199"/>
      <c r="R30" s="199"/>
      <c r="S30" s="199"/>
      <c r="T30" s="199"/>
      <c r="U30" s="199"/>
      <c r="V30" s="199"/>
      <c r="W30" s="200"/>
    </row>
    <row r="31" spans="2:27" ht="24.7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2303</v>
      </c>
      <c r="C32" s="199"/>
      <c r="D32" s="199"/>
      <c r="E32" s="199"/>
      <c r="F32" s="199"/>
      <c r="G32" s="199"/>
      <c r="H32" s="199"/>
      <c r="I32" s="199"/>
      <c r="J32" s="199"/>
      <c r="K32" s="199"/>
      <c r="L32" s="199"/>
      <c r="M32" s="199"/>
      <c r="N32" s="199"/>
      <c r="O32" s="199"/>
      <c r="P32" s="199"/>
      <c r="Q32" s="199"/>
      <c r="R32" s="199"/>
      <c r="S32" s="199"/>
      <c r="T32" s="199"/>
      <c r="U32" s="199"/>
      <c r="V32" s="199"/>
      <c r="W32" s="200"/>
    </row>
    <row r="33" spans="2:23" ht="66.7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indexed="53"/>
    <pageSetUpPr fitToPage="1"/>
  </sheetPr>
  <dimension ref="A1:AA46"/>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1940</v>
      </c>
      <c r="D4" s="213" t="s">
        <v>1939</v>
      </c>
      <c r="E4" s="213"/>
      <c r="F4" s="213"/>
      <c r="G4" s="213"/>
      <c r="H4" s="214"/>
      <c r="J4" s="215" t="s">
        <v>6</v>
      </c>
      <c r="K4" s="213"/>
      <c r="L4" s="71" t="s">
        <v>1938</v>
      </c>
      <c r="M4" s="216" t="s">
        <v>1937</v>
      </c>
      <c r="N4" s="216"/>
      <c r="O4" s="216"/>
      <c r="P4" s="216"/>
      <c r="Q4" s="217"/>
      <c r="R4" s="72"/>
      <c r="S4" s="218" t="s">
        <v>2256</v>
      </c>
      <c r="T4" s="219"/>
      <c r="U4" s="219"/>
      <c r="V4" s="210" t="s">
        <v>1936</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1909</v>
      </c>
      <c r="D6" s="209" t="s">
        <v>1935</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532</v>
      </c>
      <c r="D7" s="212" t="s">
        <v>1934</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1933</v>
      </c>
      <c r="K8" s="77" t="s">
        <v>1932</v>
      </c>
      <c r="L8" s="77" t="s">
        <v>1931</v>
      </c>
      <c r="M8" s="77" t="s">
        <v>1930</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201" customHeight="1" thickTop="1" thickBot="1">
      <c r="B10" s="78" t="s">
        <v>21</v>
      </c>
      <c r="C10" s="210" t="s">
        <v>1929</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1928</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1927</v>
      </c>
      <c r="C21" s="207"/>
      <c r="D21" s="207"/>
      <c r="E21" s="207"/>
      <c r="F21" s="207"/>
      <c r="G21" s="207"/>
      <c r="H21" s="207"/>
      <c r="I21" s="207"/>
      <c r="J21" s="207"/>
      <c r="K21" s="207"/>
      <c r="L21" s="207"/>
      <c r="M21" s="208" t="s">
        <v>532</v>
      </c>
      <c r="N21" s="208"/>
      <c r="O21" s="208" t="s">
        <v>48</v>
      </c>
      <c r="P21" s="208"/>
      <c r="Q21" s="208" t="s">
        <v>66</v>
      </c>
      <c r="R21" s="208"/>
      <c r="S21" s="82" t="s">
        <v>338</v>
      </c>
      <c r="T21" s="82" t="s">
        <v>83</v>
      </c>
      <c r="U21" s="82" t="s">
        <v>83</v>
      </c>
      <c r="V21" s="82" t="str">
        <f t="shared" ref="V21:V32" si="0">+IF(ISERR(U21/T21*100),"N/A",ROUND(U21/T21*100,2))</f>
        <v>N/A</v>
      </c>
      <c r="W21" s="83" t="str">
        <f t="shared" ref="W21:W32" si="1">+IF(ISERR(U21/S21*100),"N/A",ROUND(U21/S21*100,2))</f>
        <v>N/A</v>
      </c>
    </row>
    <row r="22" spans="2:27" ht="56.25" customHeight="1">
      <c r="B22" s="175" t="s">
        <v>1926</v>
      </c>
      <c r="C22" s="207"/>
      <c r="D22" s="207"/>
      <c r="E22" s="207"/>
      <c r="F22" s="207"/>
      <c r="G22" s="207"/>
      <c r="H22" s="207"/>
      <c r="I22" s="207"/>
      <c r="J22" s="207"/>
      <c r="K22" s="207"/>
      <c r="L22" s="207"/>
      <c r="M22" s="208" t="s">
        <v>532</v>
      </c>
      <c r="N22" s="208"/>
      <c r="O22" s="208" t="s">
        <v>48</v>
      </c>
      <c r="P22" s="208"/>
      <c r="Q22" s="208" t="s">
        <v>66</v>
      </c>
      <c r="R22" s="208"/>
      <c r="S22" s="82" t="s">
        <v>255</v>
      </c>
      <c r="T22" s="82" t="s">
        <v>83</v>
      </c>
      <c r="U22" s="82" t="s">
        <v>83</v>
      </c>
      <c r="V22" s="82" t="str">
        <f t="shared" si="0"/>
        <v>N/A</v>
      </c>
      <c r="W22" s="83" t="str">
        <f t="shared" si="1"/>
        <v>N/A</v>
      </c>
    </row>
    <row r="23" spans="2:27" ht="56.25" customHeight="1">
      <c r="B23" s="175" t="s">
        <v>1925</v>
      </c>
      <c r="C23" s="207"/>
      <c r="D23" s="207"/>
      <c r="E23" s="207"/>
      <c r="F23" s="207"/>
      <c r="G23" s="207"/>
      <c r="H23" s="207"/>
      <c r="I23" s="207"/>
      <c r="J23" s="207"/>
      <c r="K23" s="207"/>
      <c r="L23" s="207"/>
      <c r="M23" s="208" t="s">
        <v>532</v>
      </c>
      <c r="N23" s="208"/>
      <c r="O23" s="208" t="s">
        <v>48</v>
      </c>
      <c r="P23" s="208"/>
      <c r="Q23" s="208" t="s">
        <v>49</v>
      </c>
      <c r="R23" s="208"/>
      <c r="S23" s="82" t="s">
        <v>393</v>
      </c>
      <c r="T23" s="82" t="s">
        <v>393</v>
      </c>
      <c r="U23" s="82" t="s">
        <v>1924</v>
      </c>
      <c r="V23" s="82">
        <f t="shared" si="0"/>
        <v>114.96</v>
      </c>
      <c r="W23" s="83">
        <f t="shared" si="1"/>
        <v>114.96</v>
      </c>
    </row>
    <row r="24" spans="2:27" ht="56.25" customHeight="1">
      <c r="B24" s="175" t="s">
        <v>1923</v>
      </c>
      <c r="C24" s="207"/>
      <c r="D24" s="207"/>
      <c r="E24" s="207"/>
      <c r="F24" s="207"/>
      <c r="G24" s="207"/>
      <c r="H24" s="207"/>
      <c r="I24" s="207"/>
      <c r="J24" s="207"/>
      <c r="K24" s="207"/>
      <c r="L24" s="207"/>
      <c r="M24" s="208" t="s">
        <v>532</v>
      </c>
      <c r="N24" s="208"/>
      <c r="O24" s="208" t="s">
        <v>48</v>
      </c>
      <c r="P24" s="208"/>
      <c r="Q24" s="208" t="s">
        <v>49</v>
      </c>
      <c r="R24" s="208"/>
      <c r="S24" s="82" t="s">
        <v>50</v>
      </c>
      <c r="T24" s="82" t="s">
        <v>406</v>
      </c>
      <c r="U24" s="82" t="s">
        <v>539</v>
      </c>
      <c r="V24" s="82">
        <f t="shared" si="0"/>
        <v>69.23</v>
      </c>
      <c r="W24" s="83">
        <f t="shared" si="1"/>
        <v>45</v>
      </c>
    </row>
    <row r="25" spans="2:27" ht="56.25" customHeight="1">
      <c r="B25" s="175" t="s">
        <v>1922</v>
      </c>
      <c r="C25" s="207"/>
      <c r="D25" s="207"/>
      <c r="E25" s="207"/>
      <c r="F25" s="207"/>
      <c r="G25" s="207"/>
      <c r="H25" s="207"/>
      <c r="I25" s="207"/>
      <c r="J25" s="207"/>
      <c r="K25" s="207"/>
      <c r="L25" s="207"/>
      <c r="M25" s="208" t="s">
        <v>532</v>
      </c>
      <c r="N25" s="208"/>
      <c r="O25" s="208" t="s">
        <v>48</v>
      </c>
      <c r="P25" s="208"/>
      <c r="Q25" s="208" t="s">
        <v>49</v>
      </c>
      <c r="R25" s="208"/>
      <c r="S25" s="82" t="s">
        <v>393</v>
      </c>
      <c r="T25" s="82" t="s">
        <v>393</v>
      </c>
      <c r="U25" s="82" t="s">
        <v>50</v>
      </c>
      <c r="V25" s="82">
        <f t="shared" si="0"/>
        <v>125</v>
      </c>
      <c r="W25" s="83">
        <f t="shared" si="1"/>
        <v>125</v>
      </c>
    </row>
    <row r="26" spans="2:27" ht="56.25" customHeight="1">
      <c r="B26" s="175" t="s">
        <v>1921</v>
      </c>
      <c r="C26" s="207"/>
      <c r="D26" s="207"/>
      <c r="E26" s="207"/>
      <c r="F26" s="207"/>
      <c r="G26" s="207"/>
      <c r="H26" s="207"/>
      <c r="I26" s="207"/>
      <c r="J26" s="207"/>
      <c r="K26" s="207"/>
      <c r="L26" s="207"/>
      <c r="M26" s="208" t="s">
        <v>532</v>
      </c>
      <c r="N26" s="208"/>
      <c r="O26" s="208" t="s">
        <v>48</v>
      </c>
      <c r="P26" s="208"/>
      <c r="Q26" s="208" t="s">
        <v>49</v>
      </c>
      <c r="R26" s="208"/>
      <c r="S26" s="82" t="s">
        <v>393</v>
      </c>
      <c r="T26" s="82" t="s">
        <v>393</v>
      </c>
      <c r="U26" s="82" t="s">
        <v>50</v>
      </c>
      <c r="V26" s="82">
        <f t="shared" si="0"/>
        <v>125</v>
      </c>
      <c r="W26" s="83">
        <f t="shared" si="1"/>
        <v>125</v>
      </c>
    </row>
    <row r="27" spans="2:27" ht="56.25" customHeight="1">
      <c r="B27" s="175" t="s">
        <v>1920</v>
      </c>
      <c r="C27" s="207"/>
      <c r="D27" s="207"/>
      <c r="E27" s="207"/>
      <c r="F27" s="207"/>
      <c r="G27" s="207"/>
      <c r="H27" s="207"/>
      <c r="I27" s="207"/>
      <c r="J27" s="207"/>
      <c r="K27" s="207"/>
      <c r="L27" s="207"/>
      <c r="M27" s="208" t="s">
        <v>532</v>
      </c>
      <c r="N27" s="208"/>
      <c r="O27" s="208" t="s">
        <v>48</v>
      </c>
      <c r="P27" s="208"/>
      <c r="Q27" s="208" t="s">
        <v>49</v>
      </c>
      <c r="R27" s="208"/>
      <c r="S27" s="82" t="s">
        <v>50</v>
      </c>
      <c r="T27" s="82" t="s">
        <v>51</v>
      </c>
      <c r="U27" s="82" t="s">
        <v>51</v>
      </c>
      <c r="V27" s="82">
        <f t="shared" si="0"/>
        <v>100</v>
      </c>
      <c r="W27" s="83">
        <f t="shared" si="1"/>
        <v>75</v>
      </c>
    </row>
    <row r="28" spans="2:27" ht="56.25" customHeight="1">
      <c r="B28" s="175" t="s">
        <v>1919</v>
      </c>
      <c r="C28" s="207"/>
      <c r="D28" s="207"/>
      <c r="E28" s="207"/>
      <c r="F28" s="207"/>
      <c r="G28" s="207"/>
      <c r="H28" s="207"/>
      <c r="I28" s="207"/>
      <c r="J28" s="207"/>
      <c r="K28" s="207"/>
      <c r="L28" s="207"/>
      <c r="M28" s="208" t="s">
        <v>532</v>
      </c>
      <c r="N28" s="208"/>
      <c r="O28" s="208" t="s">
        <v>48</v>
      </c>
      <c r="P28" s="208"/>
      <c r="Q28" s="208" t="s">
        <v>49</v>
      </c>
      <c r="R28" s="208"/>
      <c r="S28" s="82" t="s">
        <v>50</v>
      </c>
      <c r="T28" s="82" t="s">
        <v>50</v>
      </c>
      <c r="U28" s="82" t="s">
        <v>50</v>
      </c>
      <c r="V28" s="82">
        <f t="shared" si="0"/>
        <v>100</v>
      </c>
      <c r="W28" s="83">
        <f t="shared" si="1"/>
        <v>100</v>
      </c>
    </row>
    <row r="29" spans="2:27" ht="56.25" customHeight="1">
      <c r="B29" s="175" t="s">
        <v>1918</v>
      </c>
      <c r="C29" s="207"/>
      <c r="D29" s="207"/>
      <c r="E29" s="207"/>
      <c r="F29" s="207"/>
      <c r="G29" s="207"/>
      <c r="H29" s="207"/>
      <c r="I29" s="207"/>
      <c r="J29" s="207"/>
      <c r="K29" s="207"/>
      <c r="L29" s="207"/>
      <c r="M29" s="208" t="s">
        <v>1909</v>
      </c>
      <c r="N29" s="208"/>
      <c r="O29" s="208" t="s">
        <v>48</v>
      </c>
      <c r="P29" s="208"/>
      <c r="Q29" s="208" t="s">
        <v>49</v>
      </c>
      <c r="R29" s="208"/>
      <c r="S29" s="82" t="s">
        <v>1917</v>
      </c>
      <c r="T29" s="82" t="s">
        <v>1916</v>
      </c>
      <c r="U29" s="82" t="s">
        <v>1915</v>
      </c>
      <c r="V29" s="82">
        <f t="shared" si="0"/>
        <v>208.96</v>
      </c>
      <c r="W29" s="83">
        <f t="shared" si="1"/>
        <v>171.69</v>
      </c>
    </row>
    <row r="30" spans="2:27" ht="56.25" customHeight="1">
      <c r="B30" s="175" t="s">
        <v>1914</v>
      </c>
      <c r="C30" s="207"/>
      <c r="D30" s="207"/>
      <c r="E30" s="207"/>
      <c r="F30" s="207"/>
      <c r="G30" s="207"/>
      <c r="H30" s="207"/>
      <c r="I30" s="207"/>
      <c r="J30" s="207"/>
      <c r="K30" s="207"/>
      <c r="L30" s="207"/>
      <c r="M30" s="208" t="s">
        <v>1909</v>
      </c>
      <c r="N30" s="208"/>
      <c r="O30" s="208" t="s">
        <v>48</v>
      </c>
      <c r="P30" s="208"/>
      <c r="Q30" s="208" t="s">
        <v>49</v>
      </c>
      <c r="R30" s="208"/>
      <c r="S30" s="82" t="s">
        <v>50</v>
      </c>
      <c r="T30" s="82" t="s">
        <v>1913</v>
      </c>
      <c r="U30" s="82" t="s">
        <v>1912</v>
      </c>
      <c r="V30" s="82">
        <f t="shared" si="0"/>
        <v>67.290000000000006</v>
      </c>
      <c r="W30" s="83">
        <f t="shared" si="1"/>
        <v>49.42</v>
      </c>
    </row>
    <row r="31" spans="2:27" ht="56.25" customHeight="1">
      <c r="B31" s="175" t="s">
        <v>1911</v>
      </c>
      <c r="C31" s="207"/>
      <c r="D31" s="207"/>
      <c r="E31" s="207"/>
      <c r="F31" s="207"/>
      <c r="G31" s="207"/>
      <c r="H31" s="207"/>
      <c r="I31" s="207"/>
      <c r="J31" s="207"/>
      <c r="K31" s="207"/>
      <c r="L31" s="207"/>
      <c r="M31" s="208" t="s">
        <v>1909</v>
      </c>
      <c r="N31" s="208"/>
      <c r="O31" s="208" t="s">
        <v>48</v>
      </c>
      <c r="P31" s="208"/>
      <c r="Q31" s="208" t="s">
        <v>49</v>
      </c>
      <c r="R31" s="208"/>
      <c r="S31" s="82" t="s">
        <v>50</v>
      </c>
      <c r="T31" s="82" t="s">
        <v>1810</v>
      </c>
      <c r="U31" s="82" t="s">
        <v>265</v>
      </c>
      <c r="V31" s="82">
        <f t="shared" si="0"/>
        <v>60</v>
      </c>
      <c r="W31" s="83">
        <f t="shared" si="1"/>
        <v>40</v>
      </c>
    </row>
    <row r="32" spans="2:27" ht="56.25" customHeight="1" thickBot="1">
      <c r="B32" s="175" t="s">
        <v>1910</v>
      </c>
      <c r="C32" s="207"/>
      <c r="D32" s="207"/>
      <c r="E32" s="207"/>
      <c r="F32" s="207"/>
      <c r="G32" s="207"/>
      <c r="H32" s="207"/>
      <c r="I32" s="207"/>
      <c r="J32" s="207"/>
      <c r="K32" s="207"/>
      <c r="L32" s="207"/>
      <c r="M32" s="208" t="s">
        <v>1909</v>
      </c>
      <c r="N32" s="208"/>
      <c r="O32" s="208" t="s">
        <v>48</v>
      </c>
      <c r="P32" s="208"/>
      <c r="Q32" s="208" t="s">
        <v>49</v>
      </c>
      <c r="R32" s="208"/>
      <c r="S32" s="82" t="s">
        <v>1908</v>
      </c>
      <c r="T32" s="82" t="s">
        <v>1907</v>
      </c>
      <c r="U32" s="82" t="s">
        <v>1810</v>
      </c>
      <c r="V32" s="82">
        <f t="shared" si="0"/>
        <v>144.46</v>
      </c>
      <c r="W32" s="83">
        <f t="shared" si="1"/>
        <v>102.89</v>
      </c>
    </row>
    <row r="33" spans="2:25" ht="21.75" customHeight="1" thickTop="1" thickBot="1">
      <c r="B33" s="69" t="s">
        <v>61</v>
      </c>
      <c r="C33" s="58"/>
      <c r="D33" s="58"/>
      <c r="E33" s="58"/>
      <c r="F33" s="58"/>
      <c r="G33" s="58"/>
      <c r="H33" s="59"/>
      <c r="I33" s="59"/>
      <c r="J33" s="59"/>
      <c r="K33" s="59"/>
      <c r="L33" s="59"/>
      <c r="M33" s="59"/>
      <c r="N33" s="59"/>
      <c r="O33" s="59"/>
      <c r="P33" s="59"/>
      <c r="Q33" s="59"/>
      <c r="R33" s="59"/>
      <c r="S33" s="59"/>
      <c r="T33" s="59"/>
      <c r="U33" s="59"/>
      <c r="V33" s="59"/>
      <c r="W33" s="60"/>
      <c r="X33" s="62"/>
    </row>
    <row r="34" spans="2:25" ht="29.25" customHeight="1" thickTop="1" thickBot="1">
      <c r="B34" s="185" t="s">
        <v>2160</v>
      </c>
      <c r="C34" s="186"/>
      <c r="D34" s="186"/>
      <c r="E34" s="186"/>
      <c r="F34" s="186"/>
      <c r="G34" s="186"/>
      <c r="H34" s="186"/>
      <c r="I34" s="186"/>
      <c r="J34" s="186"/>
      <c r="K34" s="186"/>
      <c r="L34" s="186"/>
      <c r="M34" s="186"/>
      <c r="N34" s="186"/>
      <c r="O34" s="186"/>
      <c r="P34" s="186"/>
      <c r="Q34" s="187"/>
      <c r="R34" s="84" t="s">
        <v>41</v>
      </c>
      <c r="S34" s="162" t="s">
        <v>42</v>
      </c>
      <c r="T34" s="162"/>
      <c r="U34" s="85" t="s">
        <v>62</v>
      </c>
      <c r="V34" s="161" t="s">
        <v>63</v>
      </c>
      <c r="W34" s="163"/>
    </row>
    <row r="35" spans="2:25" ht="30.75" customHeight="1" thickBot="1">
      <c r="B35" s="188"/>
      <c r="C35" s="189"/>
      <c r="D35" s="189"/>
      <c r="E35" s="189"/>
      <c r="F35" s="189"/>
      <c r="G35" s="189"/>
      <c r="H35" s="189"/>
      <c r="I35" s="189"/>
      <c r="J35" s="189"/>
      <c r="K35" s="189"/>
      <c r="L35" s="189"/>
      <c r="M35" s="189"/>
      <c r="N35" s="189"/>
      <c r="O35" s="189"/>
      <c r="P35" s="189"/>
      <c r="Q35" s="190"/>
      <c r="R35" s="86" t="s">
        <v>64</v>
      </c>
      <c r="S35" s="86" t="s">
        <v>64</v>
      </c>
      <c r="T35" s="86" t="s">
        <v>48</v>
      </c>
      <c r="U35" s="86" t="s">
        <v>64</v>
      </c>
      <c r="V35" s="86" t="s">
        <v>65</v>
      </c>
      <c r="W35" s="87" t="s">
        <v>66</v>
      </c>
      <c r="Y35" s="62"/>
    </row>
    <row r="36" spans="2:25" ht="23.25" customHeight="1" thickBot="1">
      <c r="B36" s="191" t="s">
        <v>67</v>
      </c>
      <c r="C36" s="192"/>
      <c r="D36" s="192"/>
      <c r="E36" s="88" t="s">
        <v>515</v>
      </c>
      <c r="F36" s="88"/>
      <c r="G36" s="88"/>
      <c r="H36" s="89"/>
      <c r="I36" s="89"/>
      <c r="J36" s="89"/>
      <c r="K36" s="89"/>
      <c r="L36" s="89"/>
      <c r="M36" s="89"/>
      <c r="N36" s="89"/>
      <c r="O36" s="89"/>
      <c r="P36" s="90"/>
      <c r="Q36" s="90"/>
      <c r="R36" s="91" t="s">
        <v>1906</v>
      </c>
      <c r="S36" s="91" t="s">
        <v>10</v>
      </c>
      <c r="T36" s="90"/>
      <c r="U36" s="91" t="s">
        <v>1210</v>
      </c>
      <c r="V36" s="90"/>
      <c r="W36" s="92">
        <f>+IF(ISERR(U36/R36*100),"N/A",ROUND(U36/R36*100,2))</f>
        <v>5.14</v>
      </c>
    </row>
    <row r="37" spans="2:25" ht="26.25" customHeight="1">
      <c r="B37" s="193" t="s">
        <v>70</v>
      </c>
      <c r="C37" s="194"/>
      <c r="D37" s="194"/>
      <c r="E37" s="93" t="s">
        <v>515</v>
      </c>
      <c r="F37" s="93"/>
      <c r="G37" s="93"/>
      <c r="H37" s="94"/>
      <c r="I37" s="94"/>
      <c r="J37" s="94"/>
      <c r="K37" s="94"/>
      <c r="L37" s="94"/>
      <c r="M37" s="94"/>
      <c r="N37" s="94"/>
      <c r="O37" s="94"/>
      <c r="P37" s="95"/>
      <c r="Q37" s="95"/>
      <c r="R37" s="96" t="s">
        <v>1906</v>
      </c>
      <c r="S37" s="96" t="s">
        <v>1905</v>
      </c>
      <c r="T37" s="96">
        <f>+IF(ISERR(S37/R37*100),"N/A",ROUND(S37/R37*100,2))</f>
        <v>57.94</v>
      </c>
      <c r="U37" s="96" t="s">
        <v>1210</v>
      </c>
      <c r="V37" s="96">
        <f>+IF(ISERR(U37/S37*100),"N/A",ROUND(U37/S37*100,2))</f>
        <v>8.8699999999999992</v>
      </c>
      <c r="W37" s="97">
        <f>+IF(ISERR(U37/R37*100),"N/A",ROUND(U37/R37*100,2))</f>
        <v>5.14</v>
      </c>
    </row>
    <row r="38" spans="2:25" ht="23.25" customHeight="1" thickBot="1">
      <c r="B38" s="191" t="s">
        <v>67</v>
      </c>
      <c r="C38" s="192"/>
      <c r="D38" s="192"/>
      <c r="E38" s="88" t="s">
        <v>1904</v>
      </c>
      <c r="F38" s="88"/>
      <c r="G38" s="88"/>
      <c r="H38" s="89"/>
      <c r="I38" s="89"/>
      <c r="J38" s="89"/>
      <c r="K38" s="89"/>
      <c r="L38" s="89"/>
      <c r="M38" s="89"/>
      <c r="N38" s="89"/>
      <c r="O38" s="89"/>
      <c r="P38" s="90"/>
      <c r="Q38" s="90"/>
      <c r="R38" s="91" t="s">
        <v>1903</v>
      </c>
      <c r="S38" s="91" t="s">
        <v>10</v>
      </c>
      <c r="T38" s="90"/>
      <c r="U38" s="91" t="s">
        <v>1901</v>
      </c>
      <c r="V38" s="90"/>
      <c r="W38" s="92">
        <f>+IF(ISERR(U38/R38*100),"N/A",ROUND(U38/R38*100,2))</f>
        <v>55.14</v>
      </c>
    </row>
    <row r="39" spans="2:25" ht="26.25" customHeight="1" thickBot="1">
      <c r="B39" s="193" t="s">
        <v>70</v>
      </c>
      <c r="C39" s="194"/>
      <c r="D39" s="194"/>
      <c r="E39" s="93" t="s">
        <v>1904</v>
      </c>
      <c r="F39" s="93"/>
      <c r="G39" s="93"/>
      <c r="H39" s="94"/>
      <c r="I39" s="94"/>
      <c r="J39" s="94"/>
      <c r="K39" s="94"/>
      <c r="L39" s="94"/>
      <c r="M39" s="94"/>
      <c r="N39" s="94"/>
      <c r="O39" s="94"/>
      <c r="P39" s="95"/>
      <c r="Q39" s="95"/>
      <c r="R39" s="96" t="s">
        <v>1903</v>
      </c>
      <c r="S39" s="96" t="s">
        <v>1902</v>
      </c>
      <c r="T39" s="96">
        <f>+IF(ISERR(S39/R39*100),"N/A",ROUND(S39/R39*100,2))</f>
        <v>70.209999999999994</v>
      </c>
      <c r="U39" s="96" t="s">
        <v>1901</v>
      </c>
      <c r="V39" s="96">
        <f>+IF(ISERR(U39/S39*100),"N/A",ROUND(U39/S39*100,2))</f>
        <v>78.53</v>
      </c>
      <c r="W39" s="97">
        <f>+IF(ISERR(U39/R39*100),"N/A",ROUND(U39/R39*100,2))</f>
        <v>55.14</v>
      </c>
    </row>
    <row r="40" spans="2:25" ht="22.5" customHeight="1" thickTop="1" thickBot="1">
      <c r="B40" s="69" t="s">
        <v>72</v>
      </c>
      <c r="C40" s="58"/>
      <c r="D40" s="58"/>
      <c r="E40" s="58"/>
      <c r="F40" s="58"/>
      <c r="G40" s="58"/>
      <c r="H40" s="59"/>
      <c r="I40" s="59"/>
      <c r="J40" s="59"/>
      <c r="K40" s="59"/>
      <c r="L40" s="59"/>
      <c r="M40" s="59"/>
      <c r="N40" s="59"/>
      <c r="O40" s="59"/>
      <c r="P40" s="59"/>
      <c r="Q40" s="59"/>
      <c r="R40" s="59"/>
      <c r="S40" s="59"/>
      <c r="T40" s="59"/>
      <c r="U40" s="59"/>
      <c r="V40" s="59"/>
      <c r="W40" s="60"/>
    </row>
    <row r="41" spans="2:25" ht="37.5" customHeight="1" thickTop="1">
      <c r="B41" s="198" t="s">
        <v>2298</v>
      </c>
      <c r="C41" s="199"/>
      <c r="D41" s="199"/>
      <c r="E41" s="199"/>
      <c r="F41" s="199"/>
      <c r="G41" s="199"/>
      <c r="H41" s="199"/>
      <c r="I41" s="199"/>
      <c r="J41" s="199"/>
      <c r="K41" s="199"/>
      <c r="L41" s="199"/>
      <c r="M41" s="199"/>
      <c r="N41" s="199"/>
      <c r="O41" s="199"/>
      <c r="P41" s="199"/>
      <c r="Q41" s="199"/>
      <c r="R41" s="199"/>
      <c r="S41" s="199"/>
      <c r="T41" s="199"/>
      <c r="U41" s="199"/>
      <c r="V41" s="199"/>
      <c r="W41" s="200"/>
    </row>
    <row r="42" spans="2:25" ht="283.5" customHeight="1" thickBot="1">
      <c r="B42" s="201"/>
      <c r="C42" s="202"/>
      <c r="D42" s="202"/>
      <c r="E42" s="202"/>
      <c r="F42" s="202"/>
      <c r="G42" s="202"/>
      <c r="H42" s="202"/>
      <c r="I42" s="202"/>
      <c r="J42" s="202"/>
      <c r="K42" s="202"/>
      <c r="L42" s="202"/>
      <c r="M42" s="202"/>
      <c r="N42" s="202"/>
      <c r="O42" s="202"/>
      <c r="P42" s="202"/>
      <c r="Q42" s="202"/>
      <c r="R42" s="202"/>
      <c r="S42" s="202"/>
      <c r="T42" s="202"/>
      <c r="U42" s="202"/>
      <c r="V42" s="202"/>
      <c r="W42" s="203"/>
    </row>
    <row r="43" spans="2:25" ht="37.5" customHeight="1" thickTop="1">
      <c r="B43" s="198" t="s">
        <v>2299</v>
      </c>
      <c r="C43" s="199"/>
      <c r="D43" s="199"/>
      <c r="E43" s="199"/>
      <c r="F43" s="199"/>
      <c r="G43" s="199"/>
      <c r="H43" s="199"/>
      <c r="I43" s="199"/>
      <c r="J43" s="199"/>
      <c r="K43" s="199"/>
      <c r="L43" s="199"/>
      <c r="M43" s="199"/>
      <c r="N43" s="199"/>
      <c r="O43" s="199"/>
      <c r="P43" s="199"/>
      <c r="Q43" s="199"/>
      <c r="R43" s="199"/>
      <c r="S43" s="199"/>
      <c r="T43" s="199"/>
      <c r="U43" s="199"/>
      <c r="V43" s="199"/>
      <c r="W43" s="200"/>
    </row>
    <row r="44" spans="2:25" ht="309.75" customHeight="1" thickBot="1">
      <c r="B44" s="201"/>
      <c r="C44" s="202"/>
      <c r="D44" s="202"/>
      <c r="E44" s="202"/>
      <c r="F44" s="202"/>
      <c r="G44" s="202"/>
      <c r="H44" s="202"/>
      <c r="I44" s="202"/>
      <c r="J44" s="202"/>
      <c r="K44" s="202"/>
      <c r="L44" s="202"/>
      <c r="M44" s="202"/>
      <c r="N44" s="202"/>
      <c r="O44" s="202"/>
      <c r="P44" s="202"/>
      <c r="Q44" s="202"/>
      <c r="R44" s="202"/>
      <c r="S44" s="202"/>
      <c r="T44" s="202"/>
      <c r="U44" s="202"/>
      <c r="V44" s="202"/>
      <c r="W44" s="203"/>
    </row>
    <row r="45" spans="2:25" ht="37.5" customHeight="1" thickTop="1">
      <c r="B45" s="198" t="s">
        <v>2300</v>
      </c>
      <c r="C45" s="199"/>
      <c r="D45" s="199"/>
      <c r="E45" s="199"/>
      <c r="F45" s="199"/>
      <c r="G45" s="199"/>
      <c r="H45" s="199"/>
      <c r="I45" s="199"/>
      <c r="J45" s="199"/>
      <c r="K45" s="199"/>
      <c r="L45" s="199"/>
      <c r="M45" s="199"/>
      <c r="N45" s="199"/>
      <c r="O45" s="199"/>
      <c r="P45" s="199"/>
      <c r="Q45" s="199"/>
      <c r="R45" s="199"/>
      <c r="S45" s="199"/>
      <c r="T45" s="199"/>
      <c r="U45" s="199"/>
      <c r="V45" s="199"/>
      <c r="W45" s="200"/>
    </row>
    <row r="46" spans="2:25" ht="108" customHeight="1" thickBot="1">
      <c r="B46" s="204"/>
      <c r="C46" s="205"/>
      <c r="D46" s="205"/>
      <c r="E46" s="205"/>
      <c r="F46" s="205"/>
      <c r="G46" s="205"/>
      <c r="H46" s="205"/>
      <c r="I46" s="205"/>
      <c r="J46" s="205"/>
      <c r="K46" s="205"/>
      <c r="L46" s="205"/>
      <c r="M46" s="205"/>
      <c r="N46" s="205"/>
      <c r="O46" s="205"/>
      <c r="P46" s="205"/>
      <c r="Q46" s="205"/>
      <c r="R46" s="205"/>
      <c r="S46" s="205"/>
      <c r="T46" s="205"/>
      <c r="U46" s="205"/>
      <c r="V46" s="205"/>
      <c r="W46" s="206"/>
    </row>
  </sheetData>
  <mergeCells count="9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4:Q35"/>
    <mergeCell ref="S34:T34"/>
    <mergeCell ref="B43:W44"/>
    <mergeCell ref="B45:W46"/>
    <mergeCell ref="V34:W34"/>
    <mergeCell ref="B36:D36"/>
    <mergeCell ref="B37:D37"/>
    <mergeCell ref="B38:D38"/>
    <mergeCell ref="B39:D39"/>
    <mergeCell ref="B41:W42"/>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42" min="1"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3"/>
    <pageSetUpPr fitToPage="1"/>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192</v>
      </c>
      <c r="D4" s="213" t="s">
        <v>191</v>
      </c>
      <c r="E4" s="213"/>
      <c r="F4" s="213"/>
      <c r="G4" s="213"/>
      <c r="H4" s="214"/>
      <c r="J4" s="215" t="s">
        <v>6</v>
      </c>
      <c r="K4" s="213"/>
      <c r="L4" s="71" t="s">
        <v>206</v>
      </c>
      <c r="M4" s="216" t="s">
        <v>205</v>
      </c>
      <c r="N4" s="216"/>
      <c r="O4" s="216"/>
      <c r="P4" s="216"/>
      <c r="Q4" s="217"/>
      <c r="R4" s="72"/>
      <c r="S4" s="218" t="s">
        <v>2256</v>
      </c>
      <c r="T4" s="219"/>
      <c r="U4" s="219"/>
      <c r="V4" s="210" t="s">
        <v>195</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199</v>
      </c>
      <c r="D6" s="209" t="s">
        <v>204</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203</v>
      </c>
      <c r="K8" s="77" t="s">
        <v>202</v>
      </c>
      <c r="L8" s="77" t="s">
        <v>203</v>
      </c>
      <c r="M8" s="77" t="s">
        <v>202</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23" customHeight="1" thickTop="1" thickBot="1">
      <c r="B10" s="78" t="s">
        <v>21</v>
      </c>
      <c r="C10" s="210" t="s">
        <v>201</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182</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200</v>
      </c>
      <c r="C21" s="207"/>
      <c r="D21" s="207"/>
      <c r="E21" s="207"/>
      <c r="F21" s="207"/>
      <c r="G21" s="207"/>
      <c r="H21" s="207"/>
      <c r="I21" s="207"/>
      <c r="J21" s="207"/>
      <c r="K21" s="207"/>
      <c r="L21" s="207"/>
      <c r="M21" s="208" t="s">
        <v>199</v>
      </c>
      <c r="N21" s="208"/>
      <c r="O21" s="208" t="s">
        <v>48</v>
      </c>
      <c r="P21" s="208"/>
      <c r="Q21" s="208" t="s">
        <v>49</v>
      </c>
      <c r="R21" s="208"/>
      <c r="S21" s="82" t="s">
        <v>198</v>
      </c>
      <c r="T21" s="82" t="s">
        <v>51</v>
      </c>
      <c r="U21" s="82" t="s">
        <v>197</v>
      </c>
      <c r="V21" s="82">
        <f>+IF(ISERR(U21/T21*100),"N/A",ROUND(U21/T21*100,2))</f>
        <v>157.47</v>
      </c>
      <c r="W21" s="83">
        <f>+IF(ISERR(U21/S21*100),"N/A",ROUND(U21/S21*100,2))</f>
        <v>11.81</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196</v>
      </c>
      <c r="F25" s="88"/>
      <c r="G25" s="88"/>
      <c r="H25" s="89"/>
      <c r="I25" s="89"/>
      <c r="J25" s="89"/>
      <c r="K25" s="89"/>
      <c r="L25" s="89"/>
      <c r="M25" s="89"/>
      <c r="N25" s="89"/>
      <c r="O25" s="89"/>
      <c r="P25" s="90"/>
      <c r="Q25" s="90"/>
      <c r="R25" s="91" t="s">
        <v>195</v>
      </c>
      <c r="S25" s="91" t="s">
        <v>10</v>
      </c>
      <c r="T25" s="90"/>
      <c r="U25" s="91" t="s">
        <v>193</v>
      </c>
      <c r="V25" s="90"/>
      <c r="W25" s="92">
        <f>+IF(ISERR(U25/R25*100),"N/A",ROUND(U25/R25*100,2))</f>
        <v>12</v>
      </c>
    </row>
    <row r="26" spans="2:27" ht="26.25" customHeight="1" thickBot="1">
      <c r="B26" s="193" t="s">
        <v>70</v>
      </c>
      <c r="C26" s="194"/>
      <c r="D26" s="194"/>
      <c r="E26" s="93" t="s">
        <v>196</v>
      </c>
      <c r="F26" s="93"/>
      <c r="G26" s="93"/>
      <c r="H26" s="94"/>
      <c r="I26" s="94"/>
      <c r="J26" s="94"/>
      <c r="K26" s="94"/>
      <c r="L26" s="94"/>
      <c r="M26" s="94"/>
      <c r="N26" s="94"/>
      <c r="O26" s="94"/>
      <c r="P26" s="95"/>
      <c r="Q26" s="95"/>
      <c r="R26" s="96" t="s">
        <v>195</v>
      </c>
      <c r="S26" s="96" t="s">
        <v>194</v>
      </c>
      <c r="T26" s="96">
        <f>+IF(ISERR(S26/R26*100),"N/A",ROUND(S26/R26*100,2))</f>
        <v>78.5</v>
      </c>
      <c r="U26" s="96" t="s">
        <v>193</v>
      </c>
      <c r="V26" s="96">
        <f>+IF(ISERR(U26/S26*100),"N/A",ROUND(U26/S26*100,2))</f>
        <v>15.29</v>
      </c>
      <c r="W26" s="97">
        <f>+IF(ISERR(U26/R26*100),"N/A",ROUND(U26/R26*100,2))</f>
        <v>12</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2530</v>
      </c>
      <c r="C28" s="199"/>
      <c r="D28" s="199"/>
      <c r="E28" s="199"/>
      <c r="F28" s="199"/>
      <c r="G28" s="199"/>
      <c r="H28" s="199"/>
      <c r="I28" s="199"/>
      <c r="J28" s="199"/>
      <c r="K28" s="199"/>
      <c r="L28" s="199"/>
      <c r="M28" s="199"/>
      <c r="N28" s="199"/>
      <c r="O28" s="199"/>
      <c r="P28" s="199"/>
      <c r="Q28" s="199"/>
      <c r="R28" s="199"/>
      <c r="S28" s="199"/>
      <c r="T28" s="199"/>
      <c r="U28" s="199"/>
      <c r="V28" s="199"/>
      <c r="W28" s="200"/>
    </row>
    <row r="29" spans="2:27" ht="81"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2531</v>
      </c>
      <c r="C30" s="199"/>
      <c r="D30" s="199"/>
      <c r="E30" s="199"/>
      <c r="F30" s="199"/>
      <c r="G30" s="199"/>
      <c r="H30" s="199"/>
      <c r="I30" s="199"/>
      <c r="J30" s="199"/>
      <c r="K30" s="199"/>
      <c r="L30" s="199"/>
      <c r="M30" s="199"/>
      <c r="N30" s="199"/>
      <c r="O30" s="199"/>
      <c r="P30" s="199"/>
      <c r="Q30" s="199"/>
      <c r="R30" s="199"/>
      <c r="S30" s="199"/>
      <c r="T30" s="199"/>
      <c r="U30" s="199"/>
      <c r="V30" s="199"/>
      <c r="W30" s="200"/>
    </row>
    <row r="31" spans="2:27" ht="28.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2532</v>
      </c>
      <c r="C32" s="199"/>
      <c r="D32" s="199"/>
      <c r="E32" s="199"/>
      <c r="F32" s="199"/>
      <c r="G32" s="199"/>
      <c r="H32" s="199"/>
      <c r="I32" s="199"/>
      <c r="J32" s="199"/>
      <c r="K32" s="199"/>
      <c r="L32" s="199"/>
      <c r="M32" s="199"/>
      <c r="N32" s="199"/>
      <c r="O32" s="199"/>
      <c r="P32" s="199"/>
      <c r="Q32" s="199"/>
      <c r="R32" s="199"/>
      <c r="S32" s="199"/>
      <c r="T32" s="199"/>
      <c r="U32" s="199"/>
      <c r="V32" s="199"/>
      <c r="W32" s="200"/>
    </row>
    <row r="33" spans="2:23" ht="39"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indexed="53"/>
    <pageSetUpPr fitToPage="1"/>
  </sheetPr>
  <dimension ref="A1:AA35"/>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1940</v>
      </c>
      <c r="D4" s="213" t="s">
        <v>1939</v>
      </c>
      <c r="E4" s="213"/>
      <c r="F4" s="213"/>
      <c r="G4" s="213"/>
      <c r="H4" s="214"/>
      <c r="J4" s="215" t="s">
        <v>6</v>
      </c>
      <c r="K4" s="213"/>
      <c r="L4" s="71" t="s">
        <v>461</v>
      </c>
      <c r="M4" s="216" t="s">
        <v>1957</v>
      </c>
      <c r="N4" s="216"/>
      <c r="O4" s="216"/>
      <c r="P4" s="216"/>
      <c r="Q4" s="217"/>
      <c r="R4" s="72"/>
      <c r="S4" s="218" t="s">
        <v>2256</v>
      </c>
      <c r="T4" s="219"/>
      <c r="U4" s="219"/>
      <c r="V4" s="210" t="s">
        <v>1637</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1943</v>
      </c>
      <c r="D6" s="209" t="s">
        <v>1956</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1955</v>
      </c>
      <c r="K8" s="77" t="s">
        <v>1954</v>
      </c>
      <c r="L8" s="77" t="s">
        <v>1953</v>
      </c>
      <c r="M8" s="77" t="s">
        <v>1952</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98.25" customHeight="1" thickTop="1" thickBot="1">
      <c r="B10" s="78" t="s">
        <v>21</v>
      </c>
      <c r="C10" s="210" t="s">
        <v>1951</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1950</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1949</v>
      </c>
      <c r="C21" s="207"/>
      <c r="D21" s="207"/>
      <c r="E21" s="207"/>
      <c r="F21" s="207"/>
      <c r="G21" s="207"/>
      <c r="H21" s="207"/>
      <c r="I21" s="207"/>
      <c r="J21" s="207"/>
      <c r="K21" s="207"/>
      <c r="L21" s="207"/>
      <c r="M21" s="208" t="s">
        <v>1943</v>
      </c>
      <c r="N21" s="208"/>
      <c r="O21" s="208" t="s">
        <v>48</v>
      </c>
      <c r="P21" s="208"/>
      <c r="Q21" s="208" t="s">
        <v>49</v>
      </c>
      <c r="R21" s="208"/>
      <c r="S21" s="82" t="s">
        <v>50</v>
      </c>
      <c r="T21" s="82" t="s">
        <v>393</v>
      </c>
      <c r="U21" s="82" t="s">
        <v>393</v>
      </c>
      <c r="V21" s="82">
        <f>+IF(ISERR(U21/T21*100),"N/A",ROUND(U21/T21*100,2))</f>
        <v>100</v>
      </c>
      <c r="W21" s="83">
        <f>+IF(ISERR(U21/S21*100),"N/A",ROUND(U21/S21*100,2))</f>
        <v>80</v>
      </c>
    </row>
    <row r="22" spans="2:27" ht="56.25" customHeight="1">
      <c r="B22" s="175" t="s">
        <v>1948</v>
      </c>
      <c r="C22" s="207"/>
      <c r="D22" s="207"/>
      <c r="E22" s="207"/>
      <c r="F22" s="207"/>
      <c r="G22" s="207"/>
      <c r="H22" s="207"/>
      <c r="I22" s="207"/>
      <c r="J22" s="207"/>
      <c r="K22" s="207"/>
      <c r="L22" s="207"/>
      <c r="M22" s="208" t="s">
        <v>1943</v>
      </c>
      <c r="N22" s="208"/>
      <c r="O22" s="208" t="s">
        <v>48</v>
      </c>
      <c r="P22" s="208"/>
      <c r="Q22" s="208" t="s">
        <v>49</v>
      </c>
      <c r="R22" s="208"/>
      <c r="S22" s="82" t="s">
        <v>1947</v>
      </c>
      <c r="T22" s="82" t="s">
        <v>1946</v>
      </c>
      <c r="U22" s="82" t="s">
        <v>1945</v>
      </c>
      <c r="V22" s="82">
        <f>+IF(ISERR(U22/T22*100),"N/A",ROUND(U22/T22*100,2))</f>
        <v>156.65</v>
      </c>
      <c r="W22" s="83">
        <f>+IF(ISERR(U22/S22*100),"N/A",ROUND(U22/S22*100,2))</f>
        <v>34.43</v>
      </c>
    </row>
    <row r="23" spans="2:27" ht="56.25" customHeight="1" thickBot="1">
      <c r="B23" s="175" t="s">
        <v>1944</v>
      </c>
      <c r="C23" s="207"/>
      <c r="D23" s="207"/>
      <c r="E23" s="207"/>
      <c r="F23" s="207"/>
      <c r="G23" s="207"/>
      <c r="H23" s="207"/>
      <c r="I23" s="207"/>
      <c r="J23" s="207"/>
      <c r="K23" s="207"/>
      <c r="L23" s="207"/>
      <c r="M23" s="208" t="s">
        <v>1943</v>
      </c>
      <c r="N23" s="208"/>
      <c r="O23" s="208" t="s">
        <v>48</v>
      </c>
      <c r="P23" s="208"/>
      <c r="Q23" s="208" t="s">
        <v>66</v>
      </c>
      <c r="R23" s="208"/>
      <c r="S23" s="82" t="s">
        <v>210</v>
      </c>
      <c r="T23" s="82" t="s">
        <v>83</v>
      </c>
      <c r="U23" s="82" t="s">
        <v>83</v>
      </c>
      <c r="V23" s="82" t="str">
        <f>+IF(ISERR(U23/T23*100),"N/A",ROUND(U23/T23*100,2))</f>
        <v>N/A</v>
      </c>
      <c r="W23" s="83" t="str">
        <f>+IF(ISERR(U23/S23*100),"N/A",ROUND(U23/S23*100,2))</f>
        <v>N/A</v>
      </c>
    </row>
    <row r="24" spans="2:27" ht="21.75" customHeight="1" thickTop="1" thickBot="1">
      <c r="B24" s="69" t="s">
        <v>61</v>
      </c>
      <c r="C24" s="58"/>
      <c r="D24" s="58"/>
      <c r="E24" s="58"/>
      <c r="F24" s="58"/>
      <c r="G24" s="58"/>
      <c r="H24" s="59"/>
      <c r="I24" s="59"/>
      <c r="J24" s="59"/>
      <c r="K24" s="59"/>
      <c r="L24" s="59"/>
      <c r="M24" s="59"/>
      <c r="N24" s="59"/>
      <c r="O24" s="59"/>
      <c r="P24" s="59"/>
      <c r="Q24" s="59"/>
      <c r="R24" s="59"/>
      <c r="S24" s="59"/>
      <c r="T24" s="59"/>
      <c r="U24" s="59"/>
      <c r="V24" s="59"/>
      <c r="W24" s="60"/>
      <c r="X24" s="62"/>
    </row>
    <row r="25" spans="2:27" ht="29.25" customHeight="1" thickTop="1" thickBot="1">
      <c r="B25" s="185" t="s">
        <v>2160</v>
      </c>
      <c r="C25" s="186"/>
      <c r="D25" s="186"/>
      <c r="E25" s="186"/>
      <c r="F25" s="186"/>
      <c r="G25" s="186"/>
      <c r="H25" s="186"/>
      <c r="I25" s="186"/>
      <c r="J25" s="186"/>
      <c r="K25" s="186"/>
      <c r="L25" s="186"/>
      <c r="M25" s="186"/>
      <c r="N25" s="186"/>
      <c r="O25" s="186"/>
      <c r="P25" s="186"/>
      <c r="Q25" s="187"/>
      <c r="R25" s="84" t="s">
        <v>41</v>
      </c>
      <c r="S25" s="162" t="s">
        <v>42</v>
      </c>
      <c r="T25" s="162"/>
      <c r="U25" s="85" t="s">
        <v>62</v>
      </c>
      <c r="V25" s="161" t="s">
        <v>63</v>
      </c>
      <c r="W25" s="163"/>
    </row>
    <row r="26" spans="2:27" ht="30.75" customHeight="1" thickBot="1">
      <c r="B26" s="188"/>
      <c r="C26" s="189"/>
      <c r="D26" s="189"/>
      <c r="E26" s="189"/>
      <c r="F26" s="189"/>
      <c r="G26" s="189"/>
      <c r="H26" s="189"/>
      <c r="I26" s="189"/>
      <c r="J26" s="189"/>
      <c r="K26" s="189"/>
      <c r="L26" s="189"/>
      <c r="M26" s="189"/>
      <c r="N26" s="189"/>
      <c r="O26" s="189"/>
      <c r="P26" s="189"/>
      <c r="Q26" s="190"/>
      <c r="R26" s="86" t="s">
        <v>64</v>
      </c>
      <c r="S26" s="86" t="s">
        <v>64</v>
      </c>
      <c r="T26" s="86" t="s">
        <v>48</v>
      </c>
      <c r="U26" s="86" t="s">
        <v>64</v>
      </c>
      <c r="V26" s="86" t="s">
        <v>65</v>
      </c>
      <c r="W26" s="87" t="s">
        <v>66</v>
      </c>
      <c r="Y26" s="62"/>
    </row>
    <row r="27" spans="2:27" ht="23.25" customHeight="1" thickBot="1">
      <c r="B27" s="191" t="s">
        <v>67</v>
      </c>
      <c r="C27" s="192"/>
      <c r="D27" s="192"/>
      <c r="E27" s="88" t="s">
        <v>1942</v>
      </c>
      <c r="F27" s="88"/>
      <c r="G27" s="88"/>
      <c r="H27" s="89"/>
      <c r="I27" s="89"/>
      <c r="J27" s="89"/>
      <c r="K27" s="89"/>
      <c r="L27" s="89"/>
      <c r="M27" s="89"/>
      <c r="N27" s="89"/>
      <c r="O27" s="89"/>
      <c r="P27" s="90"/>
      <c r="Q27" s="90"/>
      <c r="R27" s="91" t="s">
        <v>193</v>
      </c>
      <c r="S27" s="91" t="s">
        <v>10</v>
      </c>
      <c r="T27" s="90"/>
      <c r="U27" s="91" t="s">
        <v>1941</v>
      </c>
      <c r="V27" s="90"/>
      <c r="W27" s="92">
        <f>+IF(ISERR(U27/R27*100),"N/A",ROUND(U27/R27*100,2))</f>
        <v>72.92</v>
      </c>
    </row>
    <row r="28" spans="2:27" ht="26.25" customHeight="1" thickBot="1">
      <c r="B28" s="193" t="s">
        <v>70</v>
      </c>
      <c r="C28" s="194"/>
      <c r="D28" s="194"/>
      <c r="E28" s="93" t="s">
        <v>1942</v>
      </c>
      <c r="F28" s="93"/>
      <c r="G28" s="93"/>
      <c r="H28" s="94"/>
      <c r="I28" s="94"/>
      <c r="J28" s="94"/>
      <c r="K28" s="94"/>
      <c r="L28" s="94"/>
      <c r="M28" s="94"/>
      <c r="N28" s="94"/>
      <c r="O28" s="94"/>
      <c r="P28" s="95"/>
      <c r="Q28" s="95"/>
      <c r="R28" s="96" t="s">
        <v>193</v>
      </c>
      <c r="S28" s="96" t="s">
        <v>1941</v>
      </c>
      <c r="T28" s="96">
        <f>+IF(ISERR(S28/R28*100),"N/A",ROUND(S28/R28*100,2))</f>
        <v>72.92</v>
      </c>
      <c r="U28" s="96" t="s">
        <v>1941</v>
      </c>
      <c r="V28" s="96">
        <f>+IF(ISERR(U28/S28*100),"N/A",ROUND(U28/S28*100,2))</f>
        <v>100</v>
      </c>
      <c r="W28" s="97">
        <f>+IF(ISERR(U28/R28*100),"N/A",ROUND(U28/R28*100,2))</f>
        <v>72.92</v>
      </c>
    </row>
    <row r="29" spans="2:27" ht="22.5" customHeight="1" thickTop="1" thickBot="1">
      <c r="B29" s="69" t="s">
        <v>72</v>
      </c>
      <c r="C29" s="58"/>
      <c r="D29" s="58"/>
      <c r="E29" s="58"/>
      <c r="F29" s="58"/>
      <c r="G29" s="58"/>
      <c r="H29" s="59"/>
      <c r="I29" s="59"/>
      <c r="J29" s="59"/>
      <c r="K29" s="59"/>
      <c r="L29" s="59"/>
      <c r="M29" s="59"/>
      <c r="N29" s="59"/>
      <c r="O29" s="59"/>
      <c r="P29" s="59"/>
      <c r="Q29" s="59"/>
      <c r="R29" s="59"/>
      <c r="S29" s="59"/>
      <c r="T29" s="59"/>
      <c r="U29" s="59"/>
      <c r="V29" s="59"/>
      <c r="W29" s="60"/>
    </row>
    <row r="30" spans="2:27" ht="37.5" customHeight="1" thickTop="1">
      <c r="B30" s="198" t="s">
        <v>2295</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36.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2296</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08.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2297</v>
      </c>
      <c r="C34" s="199"/>
      <c r="D34" s="199"/>
      <c r="E34" s="199"/>
      <c r="F34" s="199"/>
      <c r="G34" s="199"/>
      <c r="H34" s="199"/>
      <c r="I34" s="199"/>
      <c r="J34" s="199"/>
      <c r="K34" s="199"/>
      <c r="L34" s="199"/>
      <c r="M34" s="199"/>
      <c r="N34" s="199"/>
      <c r="O34" s="199"/>
      <c r="P34" s="199"/>
      <c r="Q34" s="199"/>
      <c r="R34" s="199"/>
      <c r="S34" s="199"/>
      <c r="T34" s="199"/>
      <c r="U34" s="199"/>
      <c r="V34" s="199"/>
      <c r="W34" s="200"/>
    </row>
    <row r="35" spans="2:23" ht="23.25"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3" min="1" max="22"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indexed="53"/>
    <pageSetUpPr fitToPage="1"/>
  </sheetPr>
  <dimension ref="A1:AA35"/>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1940</v>
      </c>
      <c r="D4" s="213" t="s">
        <v>1939</v>
      </c>
      <c r="E4" s="213"/>
      <c r="F4" s="213"/>
      <c r="G4" s="213"/>
      <c r="H4" s="214"/>
      <c r="J4" s="215" t="s">
        <v>6</v>
      </c>
      <c r="K4" s="213"/>
      <c r="L4" s="71" t="s">
        <v>1888</v>
      </c>
      <c r="M4" s="216" t="s">
        <v>1965</v>
      </c>
      <c r="N4" s="216"/>
      <c r="O4" s="216"/>
      <c r="P4" s="216"/>
      <c r="Q4" s="217"/>
      <c r="R4" s="72"/>
      <c r="S4" s="218" t="s">
        <v>2256</v>
      </c>
      <c r="T4" s="219"/>
      <c r="U4" s="219"/>
      <c r="V4" s="210" t="s">
        <v>1964</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487</v>
      </c>
      <c r="D6" s="209" t="s">
        <v>1963</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18</v>
      </c>
      <c r="K8" s="77" t="s">
        <v>18</v>
      </c>
      <c r="L8" s="77" t="s">
        <v>18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84" customHeight="1" thickTop="1" thickBot="1">
      <c r="B10" s="78" t="s">
        <v>21</v>
      </c>
      <c r="C10" s="210" t="s">
        <v>1962</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1928</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1961</v>
      </c>
      <c r="C21" s="207"/>
      <c r="D21" s="207"/>
      <c r="E21" s="207"/>
      <c r="F21" s="207"/>
      <c r="G21" s="207"/>
      <c r="H21" s="207"/>
      <c r="I21" s="207"/>
      <c r="J21" s="207"/>
      <c r="K21" s="207"/>
      <c r="L21" s="207"/>
      <c r="M21" s="208" t="s">
        <v>487</v>
      </c>
      <c r="N21" s="208"/>
      <c r="O21" s="208" t="s">
        <v>48</v>
      </c>
      <c r="P21" s="208"/>
      <c r="Q21" s="208" t="s">
        <v>66</v>
      </c>
      <c r="R21" s="208"/>
      <c r="S21" s="82" t="s">
        <v>50</v>
      </c>
      <c r="T21" s="82" t="s">
        <v>83</v>
      </c>
      <c r="U21" s="82" t="s">
        <v>83</v>
      </c>
      <c r="V21" s="82" t="str">
        <f>+IF(ISERR(U21/T21*100),"N/A",ROUND(U21/T21*100,2))</f>
        <v>N/A</v>
      </c>
      <c r="W21" s="83" t="str">
        <f>+IF(ISERR(U21/S21*100),"N/A",ROUND(U21/S21*100,2))</f>
        <v>N/A</v>
      </c>
    </row>
    <row r="22" spans="2:27" ht="56.25" customHeight="1">
      <c r="B22" s="175" t="s">
        <v>1960</v>
      </c>
      <c r="C22" s="207"/>
      <c r="D22" s="207"/>
      <c r="E22" s="207"/>
      <c r="F22" s="207"/>
      <c r="G22" s="207"/>
      <c r="H22" s="207"/>
      <c r="I22" s="207"/>
      <c r="J22" s="207"/>
      <c r="K22" s="207"/>
      <c r="L22" s="207"/>
      <c r="M22" s="208" t="s">
        <v>487</v>
      </c>
      <c r="N22" s="208"/>
      <c r="O22" s="208" t="s">
        <v>48</v>
      </c>
      <c r="P22" s="208"/>
      <c r="Q22" s="208" t="s">
        <v>49</v>
      </c>
      <c r="R22" s="208"/>
      <c r="S22" s="82" t="s">
        <v>50</v>
      </c>
      <c r="T22" s="82" t="s">
        <v>51</v>
      </c>
      <c r="U22" s="82" t="s">
        <v>58</v>
      </c>
      <c r="V22" s="82">
        <f>+IF(ISERR(U22/T22*100),"N/A",ROUND(U22/T22*100,2))</f>
        <v>0</v>
      </c>
      <c r="W22" s="83">
        <f>+IF(ISERR(U22/S22*100),"N/A",ROUND(U22/S22*100,2))</f>
        <v>0</v>
      </c>
    </row>
    <row r="23" spans="2:27" ht="75" customHeight="1" thickBot="1">
      <c r="B23" s="175" t="s">
        <v>1959</v>
      </c>
      <c r="C23" s="207"/>
      <c r="D23" s="207"/>
      <c r="E23" s="207"/>
      <c r="F23" s="207"/>
      <c r="G23" s="207"/>
      <c r="H23" s="207"/>
      <c r="I23" s="207"/>
      <c r="J23" s="207"/>
      <c r="K23" s="207"/>
      <c r="L23" s="207"/>
      <c r="M23" s="208" t="s">
        <v>487</v>
      </c>
      <c r="N23" s="208"/>
      <c r="O23" s="208" t="s">
        <v>48</v>
      </c>
      <c r="P23" s="208"/>
      <c r="Q23" s="208" t="s">
        <v>66</v>
      </c>
      <c r="R23" s="208"/>
      <c r="S23" s="82" t="s">
        <v>50</v>
      </c>
      <c r="T23" s="82" t="s">
        <v>83</v>
      </c>
      <c r="U23" s="82" t="s">
        <v>83</v>
      </c>
      <c r="V23" s="82" t="str">
        <f>+IF(ISERR(U23/T23*100),"N/A",ROUND(U23/T23*100,2))</f>
        <v>N/A</v>
      </c>
      <c r="W23" s="83" t="str">
        <f>+IF(ISERR(U23/S23*100),"N/A",ROUND(U23/S23*100,2))</f>
        <v>N/A</v>
      </c>
    </row>
    <row r="24" spans="2:27" ht="21.75" customHeight="1" thickTop="1" thickBot="1">
      <c r="B24" s="69" t="s">
        <v>61</v>
      </c>
      <c r="C24" s="58"/>
      <c r="D24" s="58"/>
      <c r="E24" s="58"/>
      <c r="F24" s="58"/>
      <c r="G24" s="58"/>
      <c r="H24" s="59"/>
      <c r="I24" s="59"/>
      <c r="J24" s="59"/>
      <c r="K24" s="59"/>
      <c r="L24" s="59"/>
      <c r="M24" s="59"/>
      <c r="N24" s="59"/>
      <c r="O24" s="59"/>
      <c r="P24" s="59"/>
      <c r="Q24" s="59"/>
      <c r="R24" s="59"/>
      <c r="S24" s="59"/>
      <c r="T24" s="59"/>
      <c r="U24" s="59"/>
      <c r="V24" s="59"/>
      <c r="W24" s="60"/>
      <c r="X24" s="62"/>
    </row>
    <row r="25" spans="2:27" ht="29.25" customHeight="1" thickTop="1" thickBot="1">
      <c r="B25" s="185" t="s">
        <v>2160</v>
      </c>
      <c r="C25" s="186"/>
      <c r="D25" s="186"/>
      <c r="E25" s="186"/>
      <c r="F25" s="186"/>
      <c r="G25" s="186"/>
      <c r="H25" s="186"/>
      <c r="I25" s="186"/>
      <c r="J25" s="186"/>
      <c r="K25" s="186"/>
      <c r="L25" s="186"/>
      <c r="M25" s="186"/>
      <c r="N25" s="186"/>
      <c r="O25" s="186"/>
      <c r="P25" s="186"/>
      <c r="Q25" s="187"/>
      <c r="R25" s="84" t="s">
        <v>41</v>
      </c>
      <c r="S25" s="162" t="s">
        <v>42</v>
      </c>
      <c r="T25" s="162"/>
      <c r="U25" s="85" t="s">
        <v>62</v>
      </c>
      <c r="V25" s="161" t="s">
        <v>63</v>
      </c>
      <c r="W25" s="163"/>
    </row>
    <row r="26" spans="2:27" ht="30.75" customHeight="1" thickBot="1">
      <c r="B26" s="188"/>
      <c r="C26" s="189"/>
      <c r="D26" s="189"/>
      <c r="E26" s="189"/>
      <c r="F26" s="189"/>
      <c r="G26" s="189"/>
      <c r="H26" s="189"/>
      <c r="I26" s="189"/>
      <c r="J26" s="189"/>
      <c r="K26" s="189"/>
      <c r="L26" s="189"/>
      <c r="M26" s="189"/>
      <c r="N26" s="189"/>
      <c r="O26" s="189"/>
      <c r="P26" s="189"/>
      <c r="Q26" s="190"/>
      <c r="R26" s="86" t="s">
        <v>64</v>
      </c>
      <c r="S26" s="86" t="s">
        <v>64</v>
      </c>
      <c r="T26" s="86" t="s">
        <v>48</v>
      </c>
      <c r="U26" s="86" t="s">
        <v>64</v>
      </c>
      <c r="V26" s="86" t="s">
        <v>65</v>
      </c>
      <c r="W26" s="87" t="s">
        <v>66</v>
      </c>
      <c r="Y26" s="62"/>
    </row>
    <row r="27" spans="2:27" ht="23.25" customHeight="1" thickBot="1">
      <c r="B27" s="191" t="s">
        <v>67</v>
      </c>
      <c r="C27" s="192"/>
      <c r="D27" s="192"/>
      <c r="E27" s="88" t="s">
        <v>485</v>
      </c>
      <c r="F27" s="88"/>
      <c r="G27" s="88"/>
      <c r="H27" s="89"/>
      <c r="I27" s="89"/>
      <c r="J27" s="89"/>
      <c r="K27" s="89"/>
      <c r="L27" s="89"/>
      <c r="M27" s="89"/>
      <c r="N27" s="89"/>
      <c r="O27" s="89"/>
      <c r="P27" s="90"/>
      <c r="Q27" s="90"/>
      <c r="R27" s="91" t="s">
        <v>1958</v>
      </c>
      <c r="S27" s="91" t="s">
        <v>10</v>
      </c>
      <c r="T27" s="90"/>
      <c r="U27" s="91" t="s">
        <v>58</v>
      </c>
      <c r="V27" s="90"/>
      <c r="W27" s="92">
        <f>+IF(ISERR(U27/R27*100),"N/A",ROUND(U27/R27*100,2))</f>
        <v>0</v>
      </c>
    </row>
    <row r="28" spans="2:27" ht="26.25" customHeight="1" thickBot="1">
      <c r="B28" s="193" t="s">
        <v>70</v>
      </c>
      <c r="C28" s="194"/>
      <c r="D28" s="194"/>
      <c r="E28" s="93" t="s">
        <v>485</v>
      </c>
      <c r="F28" s="93"/>
      <c r="G28" s="93"/>
      <c r="H28" s="94"/>
      <c r="I28" s="94"/>
      <c r="J28" s="94"/>
      <c r="K28" s="94"/>
      <c r="L28" s="94"/>
      <c r="M28" s="94"/>
      <c r="N28" s="94"/>
      <c r="O28" s="94"/>
      <c r="P28" s="95"/>
      <c r="Q28" s="95"/>
      <c r="R28" s="96" t="s">
        <v>1958</v>
      </c>
      <c r="S28" s="96" t="s">
        <v>1438</v>
      </c>
      <c r="T28" s="96">
        <f>+IF(ISERR(S28/R28*100),"N/A",ROUND(S28/R28*100,2))</f>
        <v>20.34</v>
      </c>
      <c r="U28" s="96" t="s">
        <v>58</v>
      </c>
      <c r="V28" s="96">
        <f>+IF(ISERR(U28/S28*100),"N/A",ROUND(U28/S28*100,2))</f>
        <v>0</v>
      </c>
      <c r="W28" s="97">
        <f>+IF(ISERR(U28/R28*100),"N/A",ROUND(U28/R28*100,2))</f>
        <v>0</v>
      </c>
    </row>
    <row r="29" spans="2:27" ht="22.5" customHeight="1" thickTop="1" thickBot="1">
      <c r="B29" s="69" t="s">
        <v>72</v>
      </c>
      <c r="C29" s="58"/>
      <c r="D29" s="58"/>
      <c r="E29" s="58"/>
      <c r="F29" s="58"/>
      <c r="G29" s="58"/>
      <c r="H29" s="59"/>
      <c r="I29" s="59"/>
      <c r="J29" s="59"/>
      <c r="K29" s="59"/>
      <c r="L29" s="59"/>
      <c r="M29" s="59"/>
      <c r="N29" s="59"/>
      <c r="O29" s="59"/>
      <c r="P29" s="59"/>
      <c r="Q29" s="59"/>
      <c r="R29" s="59"/>
      <c r="S29" s="59"/>
      <c r="T29" s="59"/>
      <c r="U29" s="59"/>
      <c r="V29" s="59"/>
      <c r="W29" s="60"/>
    </row>
    <row r="30" spans="2:27" ht="37.5" customHeight="1" thickTop="1">
      <c r="B30" s="198" t="s">
        <v>2292</v>
      </c>
      <c r="C30" s="199"/>
      <c r="D30" s="199"/>
      <c r="E30" s="199"/>
      <c r="F30" s="199"/>
      <c r="G30" s="199"/>
      <c r="H30" s="199"/>
      <c r="I30" s="199"/>
      <c r="J30" s="199"/>
      <c r="K30" s="199"/>
      <c r="L30" s="199"/>
      <c r="M30" s="199"/>
      <c r="N30" s="199"/>
      <c r="O30" s="199"/>
      <c r="P30" s="199"/>
      <c r="Q30" s="199"/>
      <c r="R30" s="199"/>
      <c r="S30" s="199"/>
      <c r="T30" s="199"/>
      <c r="U30" s="199"/>
      <c r="V30" s="199"/>
      <c r="W30" s="200"/>
    </row>
    <row r="31" spans="2:27" ht="56.2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2293</v>
      </c>
      <c r="C32" s="199"/>
      <c r="D32" s="199"/>
      <c r="E32" s="199"/>
      <c r="F32" s="199"/>
      <c r="G32" s="199"/>
      <c r="H32" s="199"/>
      <c r="I32" s="199"/>
      <c r="J32" s="199"/>
      <c r="K32" s="199"/>
      <c r="L32" s="199"/>
      <c r="M32" s="199"/>
      <c r="N32" s="199"/>
      <c r="O32" s="199"/>
      <c r="P32" s="199"/>
      <c r="Q32" s="199"/>
      <c r="R32" s="199"/>
      <c r="S32" s="199"/>
      <c r="T32" s="199"/>
      <c r="U32" s="199"/>
      <c r="V32" s="199"/>
      <c r="W32" s="200"/>
    </row>
    <row r="33" spans="2:23" ht="9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2294</v>
      </c>
      <c r="C34" s="199"/>
      <c r="D34" s="199"/>
      <c r="E34" s="199"/>
      <c r="F34" s="199"/>
      <c r="G34" s="199"/>
      <c r="H34" s="199"/>
      <c r="I34" s="199"/>
      <c r="J34" s="199"/>
      <c r="K34" s="199"/>
      <c r="L34" s="199"/>
      <c r="M34" s="199"/>
      <c r="N34" s="199"/>
      <c r="O34" s="199"/>
      <c r="P34" s="199"/>
      <c r="Q34" s="199"/>
      <c r="R34" s="199"/>
      <c r="S34" s="199"/>
      <c r="T34" s="199"/>
      <c r="U34" s="199"/>
      <c r="V34" s="199"/>
      <c r="W34" s="200"/>
    </row>
    <row r="35" spans="2:23" ht="41.25"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indexed="53"/>
    <pageSetUpPr fitToPage="1"/>
  </sheetPr>
  <dimension ref="A1:AA33"/>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1940</v>
      </c>
      <c r="D4" s="213" t="s">
        <v>1939</v>
      </c>
      <c r="E4" s="213"/>
      <c r="F4" s="213"/>
      <c r="G4" s="213"/>
      <c r="H4" s="214"/>
      <c r="J4" s="215" t="s">
        <v>6</v>
      </c>
      <c r="K4" s="213"/>
      <c r="L4" s="71" t="s">
        <v>1668</v>
      </c>
      <c r="M4" s="216" t="s">
        <v>1979</v>
      </c>
      <c r="N4" s="216"/>
      <c r="O4" s="216"/>
      <c r="P4" s="216"/>
      <c r="Q4" s="217"/>
      <c r="R4" s="72"/>
      <c r="S4" s="218" t="s">
        <v>2256</v>
      </c>
      <c r="T4" s="219"/>
      <c r="U4" s="219"/>
      <c r="V4" s="210" t="s">
        <v>1978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1971</v>
      </c>
      <c r="D6" s="209" t="s">
        <v>1977</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1976</v>
      </c>
      <c r="K8" s="77" t="s">
        <v>1976</v>
      </c>
      <c r="L8" s="77" t="s">
        <v>1975</v>
      </c>
      <c r="M8" s="77" t="s">
        <v>1974</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12.5" customHeight="1" thickTop="1" thickBot="1">
      <c r="B10" s="78" t="s">
        <v>21</v>
      </c>
      <c r="C10" s="210" t="s">
        <v>1973</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1928</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1972</v>
      </c>
      <c r="C21" s="207"/>
      <c r="D21" s="207"/>
      <c r="E21" s="207"/>
      <c r="F21" s="207"/>
      <c r="G21" s="207"/>
      <c r="H21" s="207"/>
      <c r="I21" s="207"/>
      <c r="J21" s="207"/>
      <c r="K21" s="207"/>
      <c r="L21" s="207"/>
      <c r="M21" s="208" t="s">
        <v>1971</v>
      </c>
      <c r="N21" s="208"/>
      <c r="O21" s="208" t="s">
        <v>48</v>
      </c>
      <c r="P21" s="208"/>
      <c r="Q21" s="208" t="s">
        <v>49</v>
      </c>
      <c r="R21" s="208"/>
      <c r="S21" s="82" t="s">
        <v>1970</v>
      </c>
      <c r="T21" s="82" t="s">
        <v>1969</v>
      </c>
      <c r="U21" s="82" t="s">
        <v>1968</v>
      </c>
      <c r="V21" s="82">
        <f>+IF(ISERR(U21/T21*100),"N/A",ROUND(U21/T21*100,2))</f>
        <v>126.45</v>
      </c>
      <c r="W21" s="83">
        <f>+IF(ISERR(U21/S21*100),"N/A",ROUND(U21/S21*100,2))</f>
        <v>110.19</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1967</v>
      </c>
      <c r="F25" s="88"/>
      <c r="G25" s="88"/>
      <c r="H25" s="89"/>
      <c r="I25" s="89"/>
      <c r="J25" s="89"/>
      <c r="K25" s="89"/>
      <c r="L25" s="89"/>
      <c r="M25" s="89"/>
      <c r="N25" s="89"/>
      <c r="O25" s="89"/>
      <c r="P25" s="90"/>
      <c r="Q25" s="90"/>
      <c r="R25" s="91" t="s">
        <v>1966</v>
      </c>
      <c r="S25" s="91" t="s">
        <v>10</v>
      </c>
      <c r="T25" s="90"/>
      <c r="U25" s="91" t="s">
        <v>58</v>
      </c>
      <c r="V25" s="90"/>
      <c r="W25" s="92">
        <f>+IF(ISERR(U25/R25*100),"N/A",ROUND(U25/R25*100,2))</f>
        <v>0</v>
      </c>
    </row>
    <row r="26" spans="2:27" ht="26.25" customHeight="1" thickBot="1">
      <c r="B26" s="193" t="s">
        <v>70</v>
      </c>
      <c r="C26" s="194"/>
      <c r="D26" s="194"/>
      <c r="E26" s="93" t="s">
        <v>1967</v>
      </c>
      <c r="F26" s="93"/>
      <c r="G26" s="93"/>
      <c r="H26" s="94"/>
      <c r="I26" s="94"/>
      <c r="J26" s="94"/>
      <c r="K26" s="94"/>
      <c r="L26" s="94"/>
      <c r="M26" s="94"/>
      <c r="N26" s="94"/>
      <c r="O26" s="94"/>
      <c r="P26" s="95"/>
      <c r="Q26" s="95"/>
      <c r="R26" s="96" t="s">
        <v>1966</v>
      </c>
      <c r="S26" s="96" t="s">
        <v>58</v>
      </c>
      <c r="T26" s="96">
        <f>+IF(ISERR(S26/R26*100),"N/A",ROUND(S26/R26*100,2))</f>
        <v>0</v>
      </c>
      <c r="U26" s="96" t="s">
        <v>58</v>
      </c>
      <c r="V26" s="96" t="str">
        <f>+IF(ISERR(U26/S26*100),"N/A",ROUND(U26/S26*100,2))</f>
        <v>N/A</v>
      </c>
      <c r="W26" s="97">
        <f>+IF(ISERR(U26/R26*100),"N/A",ROUND(U26/R26*100,2))</f>
        <v>0</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2289</v>
      </c>
      <c r="C28" s="199"/>
      <c r="D28" s="199"/>
      <c r="E28" s="199"/>
      <c r="F28" s="199"/>
      <c r="G28" s="199"/>
      <c r="H28" s="199"/>
      <c r="I28" s="199"/>
      <c r="J28" s="199"/>
      <c r="K28" s="199"/>
      <c r="L28" s="199"/>
      <c r="M28" s="199"/>
      <c r="N28" s="199"/>
      <c r="O28" s="199"/>
      <c r="P28" s="199"/>
      <c r="Q28" s="199"/>
      <c r="R28" s="199"/>
      <c r="S28" s="199"/>
      <c r="T28" s="199"/>
      <c r="U28" s="199"/>
      <c r="V28" s="199"/>
      <c r="W28" s="200"/>
    </row>
    <row r="29" spans="2:27" ht="62.2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2290</v>
      </c>
      <c r="C30" s="199"/>
      <c r="D30" s="199"/>
      <c r="E30" s="199"/>
      <c r="F30" s="199"/>
      <c r="G30" s="199"/>
      <c r="H30" s="199"/>
      <c r="I30" s="199"/>
      <c r="J30" s="199"/>
      <c r="K30" s="199"/>
      <c r="L30" s="199"/>
      <c r="M30" s="199"/>
      <c r="N30" s="199"/>
      <c r="O30" s="199"/>
      <c r="P30" s="199"/>
      <c r="Q30" s="199"/>
      <c r="R30" s="199"/>
      <c r="S30" s="199"/>
      <c r="T30" s="199"/>
      <c r="U30" s="199"/>
      <c r="V30" s="199"/>
      <c r="W30" s="200"/>
    </row>
    <row r="31" spans="2:27" ht="59.2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2291</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indexed="53"/>
    <pageSetUpPr fitToPage="1"/>
  </sheetPr>
  <dimension ref="A1:AA33"/>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1940</v>
      </c>
      <c r="D4" s="213" t="s">
        <v>1939</v>
      </c>
      <c r="E4" s="213"/>
      <c r="F4" s="213"/>
      <c r="G4" s="213"/>
      <c r="H4" s="214"/>
      <c r="J4" s="215" t="s">
        <v>6</v>
      </c>
      <c r="K4" s="213"/>
      <c r="L4" s="71" t="s">
        <v>206</v>
      </c>
      <c r="M4" s="216" t="s">
        <v>205</v>
      </c>
      <c r="N4" s="216"/>
      <c r="O4" s="216"/>
      <c r="P4" s="216"/>
      <c r="Q4" s="217"/>
      <c r="R4" s="72"/>
      <c r="S4" s="218" t="s">
        <v>2256</v>
      </c>
      <c r="T4" s="219"/>
      <c r="U4" s="219"/>
      <c r="V4" s="210" t="s">
        <v>1991</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1983</v>
      </c>
      <c r="D6" s="209" t="s">
        <v>1990</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1989</v>
      </c>
      <c r="K8" s="77" t="s">
        <v>1988</v>
      </c>
      <c r="L8" s="77" t="s">
        <v>1987</v>
      </c>
      <c r="M8" s="77" t="s">
        <v>1986</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23.75" customHeight="1" thickTop="1" thickBot="1">
      <c r="B10" s="78" t="s">
        <v>21</v>
      </c>
      <c r="C10" s="210" t="s">
        <v>1985</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1928</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66.75" customHeight="1" thickBot="1">
      <c r="B21" s="175" t="s">
        <v>1984</v>
      </c>
      <c r="C21" s="207"/>
      <c r="D21" s="207"/>
      <c r="E21" s="207"/>
      <c r="F21" s="207"/>
      <c r="G21" s="207"/>
      <c r="H21" s="207"/>
      <c r="I21" s="207"/>
      <c r="J21" s="207"/>
      <c r="K21" s="207"/>
      <c r="L21" s="207"/>
      <c r="M21" s="208" t="s">
        <v>1983</v>
      </c>
      <c r="N21" s="208"/>
      <c r="O21" s="208" t="s">
        <v>48</v>
      </c>
      <c r="P21" s="208"/>
      <c r="Q21" s="208" t="s">
        <v>49</v>
      </c>
      <c r="R21" s="208"/>
      <c r="S21" s="82" t="s">
        <v>310</v>
      </c>
      <c r="T21" s="82" t="s">
        <v>310</v>
      </c>
      <c r="U21" s="82" t="s">
        <v>50</v>
      </c>
      <c r="V21" s="82">
        <f>+IF(ISERR(U21/T21*100),"N/A",ROUND(U21/T21*100,2))</f>
        <v>111.11</v>
      </c>
      <c r="W21" s="83">
        <f>+IF(ISERR(U21/S21*100),"N/A",ROUND(U21/S21*100,2))</f>
        <v>111.11</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1982</v>
      </c>
      <c r="F25" s="88"/>
      <c r="G25" s="88"/>
      <c r="H25" s="89"/>
      <c r="I25" s="89"/>
      <c r="J25" s="89"/>
      <c r="K25" s="89"/>
      <c r="L25" s="89"/>
      <c r="M25" s="89"/>
      <c r="N25" s="89"/>
      <c r="O25" s="89"/>
      <c r="P25" s="90"/>
      <c r="Q25" s="90"/>
      <c r="R25" s="91" t="s">
        <v>1981</v>
      </c>
      <c r="S25" s="91" t="s">
        <v>10</v>
      </c>
      <c r="T25" s="90"/>
      <c r="U25" s="91" t="s">
        <v>58</v>
      </c>
      <c r="V25" s="90"/>
      <c r="W25" s="92">
        <f>+IF(ISERR(U25/R25*100),"N/A",ROUND(U25/R25*100,2))</f>
        <v>0</v>
      </c>
    </row>
    <row r="26" spans="2:27" ht="26.25" customHeight="1" thickBot="1">
      <c r="B26" s="193" t="s">
        <v>70</v>
      </c>
      <c r="C26" s="194"/>
      <c r="D26" s="194"/>
      <c r="E26" s="93" t="s">
        <v>1982</v>
      </c>
      <c r="F26" s="93"/>
      <c r="G26" s="93"/>
      <c r="H26" s="94"/>
      <c r="I26" s="94"/>
      <c r="J26" s="94"/>
      <c r="K26" s="94"/>
      <c r="L26" s="94"/>
      <c r="M26" s="94"/>
      <c r="N26" s="94"/>
      <c r="O26" s="94"/>
      <c r="P26" s="95"/>
      <c r="Q26" s="95"/>
      <c r="R26" s="96" t="s">
        <v>1981</v>
      </c>
      <c r="S26" s="96" t="s">
        <v>1980</v>
      </c>
      <c r="T26" s="96">
        <f>+IF(ISERR(S26/R26*100),"N/A",ROUND(S26/R26*100,2))</f>
        <v>25.53</v>
      </c>
      <c r="U26" s="96" t="s">
        <v>58</v>
      </c>
      <c r="V26" s="96">
        <f>+IF(ISERR(U26/S26*100),"N/A",ROUND(U26/S26*100,2))</f>
        <v>0</v>
      </c>
      <c r="W26" s="97">
        <f>+IF(ISERR(U26/R26*100),"N/A",ROUND(U26/R26*100,2))</f>
        <v>0</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2286</v>
      </c>
      <c r="C28" s="199"/>
      <c r="D28" s="199"/>
      <c r="E28" s="199"/>
      <c r="F28" s="199"/>
      <c r="G28" s="199"/>
      <c r="H28" s="199"/>
      <c r="I28" s="199"/>
      <c r="J28" s="199"/>
      <c r="K28" s="199"/>
      <c r="L28" s="199"/>
      <c r="M28" s="199"/>
      <c r="N28" s="199"/>
      <c r="O28" s="199"/>
      <c r="P28" s="199"/>
      <c r="Q28" s="199"/>
      <c r="R28" s="199"/>
      <c r="S28" s="199"/>
      <c r="T28" s="199"/>
      <c r="U28" s="199"/>
      <c r="V28" s="199"/>
      <c r="W28" s="200"/>
    </row>
    <row r="29" spans="2:27" ht="60.7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2287</v>
      </c>
      <c r="C30" s="199"/>
      <c r="D30" s="199"/>
      <c r="E30" s="199"/>
      <c r="F30" s="199"/>
      <c r="G30" s="199"/>
      <c r="H30" s="199"/>
      <c r="I30" s="199"/>
      <c r="J30" s="199"/>
      <c r="K30" s="199"/>
      <c r="L30" s="199"/>
      <c r="M30" s="199"/>
      <c r="N30" s="199"/>
      <c r="O30" s="199"/>
      <c r="P30" s="199"/>
      <c r="Q30" s="199"/>
      <c r="R30" s="199"/>
      <c r="S30" s="199"/>
      <c r="T30" s="199"/>
      <c r="U30" s="199"/>
      <c r="V30" s="199"/>
      <c r="W30" s="200"/>
    </row>
    <row r="31" spans="2:27" ht="51.7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2288</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indexed="53"/>
    <pageSetUpPr fitToPage="1"/>
  </sheetPr>
  <dimension ref="A1:AA37"/>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1697</v>
      </c>
      <c r="D4" s="213" t="s">
        <v>2007</v>
      </c>
      <c r="E4" s="213"/>
      <c r="F4" s="213"/>
      <c r="G4" s="213"/>
      <c r="H4" s="214"/>
      <c r="J4" s="215" t="s">
        <v>6</v>
      </c>
      <c r="K4" s="213"/>
      <c r="L4" s="71" t="s">
        <v>2006</v>
      </c>
      <c r="M4" s="216" t="s">
        <v>930</v>
      </c>
      <c r="N4" s="216"/>
      <c r="O4" s="216"/>
      <c r="P4" s="216"/>
      <c r="Q4" s="217"/>
      <c r="R4" s="72"/>
      <c r="S4" s="218" t="s">
        <v>2256</v>
      </c>
      <c r="T4" s="219"/>
      <c r="U4" s="219"/>
      <c r="V4" s="210" t="s">
        <v>58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1993</v>
      </c>
      <c r="D6" s="209" t="s">
        <v>2005</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2004</v>
      </c>
      <c r="K8" s="77" t="s">
        <v>18</v>
      </c>
      <c r="L8" s="77" t="s">
        <v>2003</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68.75" customHeight="1" thickTop="1" thickBot="1">
      <c r="B10" s="78" t="s">
        <v>21</v>
      </c>
      <c r="C10" s="210" t="s">
        <v>2002</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2001</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2000</v>
      </c>
      <c r="C21" s="207"/>
      <c r="D21" s="207"/>
      <c r="E21" s="207"/>
      <c r="F21" s="207"/>
      <c r="G21" s="207"/>
      <c r="H21" s="207"/>
      <c r="I21" s="207"/>
      <c r="J21" s="207"/>
      <c r="K21" s="207"/>
      <c r="L21" s="207"/>
      <c r="M21" s="208" t="s">
        <v>1993</v>
      </c>
      <c r="N21" s="208"/>
      <c r="O21" s="208" t="s">
        <v>48</v>
      </c>
      <c r="P21" s="208"/>
      <c r="Q21" s="208" t="s">
        <v>49</v>
      </c>
      <c r="R21" s="208"/>
      <c r="S21" s="82" t="s">
        <v>310</v>
      </c>
      <c r="T21" s="82" t="s">
        <v>310</v>
      </c>
      <c r="U21" s="82" t="s">
        <v>1999</v>
      </c>
      <c r="V21" s="82">
        <f>+IF(ISERR(U21/T21*100),"N/A",ROUND(U21/T21*100,2))</f>
        <v>70.78</v>
      </c>
      <c r="W21" s="83">
        <f>+IF(ISERR(U21/S21*100),"N/A",ROUND(U21/S21*100,2))</f>
        <v>70.78</v>
      </c>
    </row>
    <row r="22" spans="2:27" ht="56.25" customHeight="1">
      <c r="B22" s="175" t="s">
        <v>1998</v>
      </c>
      <c r="C22" s="207"/>
      <c r="D22" s="207"/>
      <c r="E22" s="207"/>
      <c r="F22" s="207"/>
      <c r="G22" s="207"/>
      <c r="H22" s="207"/>
      <c r="I22" s="207"/>
      <c r="J22" s="207"/>
      <c r="K22" s="207"/>
      <c r="L22" s="207"/>
      <c r="M22" s="208" t="s">
        <v>1993</v>
      </c>
      <c r="N22" s="208"/>
      <c r="O22" s="208" t="s">
        <v>1997</v>
      </c>
      <c r="P22" s="208"/>
      <c r="Q22" s="208" t="s">
        <v>66</v>
      </c>
      <c r="R22" s="208"/>
      <c r="S22" s="82" t="s">
        <v>53</v>
      </c>
      <c r="T22" s="82" t="s">
        <v>83</v>
      </c>
      <c r="U22" s="82" t="s">
        <v>83</v>
      </c>
      <c r="V22" s="82" t="str">
        <f>+IF(ISERR(U22/T22*100),"N/A",ROUND(U22/T22*100,2))</f>
        <v>N/A</v>
      </c>
      <c r="W22" s="83" t="str">
        <f>+IF(ISERR(U22/S22*100),"N/A",ROUND(U22/S22*100,2))</f>
        <v>N/A</v>
      </c>
    </row>
    <row r="23" spans="2:27" ht="56.25" customHeight="1">
      <c r="B23" s="175" t="s">
        <v>1996</v>
      </c>
      <c r="C23" s="207"/>
      <c r="D23" s="207"/>
      <c r="E23" s="207"/>
      <c r="F23" s="207"/>
      <c r="G23" s="207"/>
      <c r="H23" s="207"/>
      <c r="I23" s="207"/>
      <c r="J23" s="207"/>
      <c r="K23" s="207"/>
      <c r="L23" s="207"/>
      <c r="M23" s="208" t="s">
        <v>1993</v>
      </c>
      <c r="N23" s="208"/>
      <c r="O23" s="208" t="s">
        <v>48</v>
      </c>
      <c r="P23" s="208"/>
      <c r="Q23" s="208" t="s">
        <v>84</v>
      </c>
      <c r="R23" s="208"/>
      <c r="S23" s="82" t="s">
        <v>313</v>
      </c>
      <c r="T23" s="82" t="s">
        <v>83</v>
      </c>
      <c r="U23" s="82" t="s">
        <v>83</v>
      </c>
      <c r="V23" s="82" t="str">
        <f>+IF(ISERR(U23/T23*100),"N/A",ROUND(U23/T23*100,2))</f>
        <v>N/A</v>
      </c>
      <c r="W23" s="83" t="str">
        <f>+IF(ISERR(U23/S23*100),"N/A",ROUND(U23/S23*100,2))</f>
        <v>N/A</v>
      </c>
    </row>
    <row r="24" spans="2:27" ht="56.25" customHeight="1">
      <c r="B24" s="175" t="s">
        <v>1995</v>
      </c>
      <c r="C24" s="207"/>
      <c r="D24" s="207"/>
      <c r="E24" s="207"/>
      <c r="F24" s="207"/>
      <c r="G24" s="207"/>
      <c r="H24" s="207"/>
      <c r="I24" s="207"/>
      <c r="J24" s="207"/>
      <c r="K24" s="207"/>
      <c r="L24" s="207"/>
      <c r="M24" s="208" t="s">
        <v>1993</v>
      </c>
      <c r="N24" s="208"/>
      <c r="O24" s="208" t="s">
        <v>48</v>
      </c>
      <c r="P24" s="208"/>
      <c r="Q24" s="208" t="s">
        <v>84</v>
      </c>
      <c r="R24" s="208"/>
      <c r="S24" s="82" t="s">
        <v>1077</v>
      </c>
      <c r="T24" s="82" t="s">
        <v>83</v>
      </c>
      <c r="U24" s="82" t="s">
        <v>83</v>
      </c>
      <c r="V24" s="82" t="str">
        <f>+IF(ISERR(U24/T24*100),"N/A",ROUND(U24/T24*100,2))</f>
        <v>N/A</v>
      </c>
      <c r="W24" s="83" t="str">
        <f>+IF(ISERR(U24/S24*100),"N/A",ROUND(U24/S24*100,2))</f>
        <v>N/A</v>
      </c>
    </row>
    <row r="25" spans="2:27" ht="56.25" customHeight="1" thickBot="1">
      <c r="B25" s="175" t="s">
        <v>1994</v>
      </c>
      <c r="C25" s="207"/>
      <c r="D25" s="207"/>
      <c r="E25" s="207"/>
      <c r="F25" s="207"/>
      <c r="G25" s="207"/>
      <c r="H25" s="207"/>
      <c r="I25" s="207"/>
      <c r="J25" s="207"/>
      <c r="K25" s="207"/>
      <c r="L25" s="207"/>
      <c r="M25" s="208" t="s">
        <v>1993</v>
      </c>
      <c r="N25" s="208"/>
      <c r="O25" s="208" t="s">
        <v>48</v>
      </c>
      <c r="P25" s="208"/>
      <c r="Q25" s="208" t="s">
        <v>84</v>
      </c>
      <c r="R25" s="208"/>
      <c r="S25" s="82" t="s">
        <v>444</v>
      </c>
      <c r="T25" s="82" t="s">
        <v>83</v>
      </c>
      <c r="U25" s="82" t="s">
        <v>83</v>
      </c>
      <c r="V25" s="82" t="str">
        <f>+IF(ISERR(U25/T25*100),"N/A",ROUND(U25/T25*100,2))</f>
        <v>N/A</v>
      </c>
      <c r="W25" s="83" t="str">
        <f>+IF(ISERR(U25/S25*100),"N/A",ROUND(U25/S25*100,2))</f>
        <v>N/A</v>
      </c>
    </row>
    <row r="26" spans="2:27" ht="21.75" customHeight="1" thickTop="1" thickBot="1">
      <c r="B26" s="69" t="s">
        <v>61</v>
      </c>
      <c r="C26" s="58"/>
      <c r="D26" s="58"/>
      <c r="E26" s="58"/>
      <c r="F26" s="58"/>
      <c r="G26" s="58"/>
      <c r="H26" s="59"/>
      <c r="I26" s="59"/>
      <c r="J26" s="59"/>
      <c r="K26" s="59"/>
      <c r="L26" s="59"/>
      <c r="M26" s="59"/>
      <c r="N26" s="59"/>
      <c r="O26" s="59"/>
      <c r="P26" s="59"/>
      <c r="Q26" s="59"/>
      <c r="R26" s="59"/>
      <c r="S26" s="59"/>
      <c r="T26" s="59"/>
      <c r="U26" s="59"/>
      <c r="V26" s="59"/>
      <c r="W26" s="60"/>
      <c r="X26" s="62"/>
    </row>
    <row r="27" spans="2:27" ht="29.25" customHeight="1" thickTop="1" thickBot="1">
      <c r="B27" s="185" t="s">
        <v>2160</v>
      </c>
      <c r="C27" s="186"/>
      <c r="D27" s="186"/>
      <c r="E27" s="186"/>
      <c r="F27" s="186"/>
      <c r="G27" s="186"/>
      <c r="H27" s="186"/>
      <c r="I27" s="186"/>
      <c r="J27" s="186"/>
      <c r="K27" s="186"/>
      <c r="L27" s="186"/>
      <c r="M27" s="186"/>
      <c r="N27" s="186"/>
      <c r="O27" s="186"/>
      <c r="P27" s="186"/>
      <c r="Q27" s="187"/>
      <c r="R27" s="84" t="s">
        <v>41</v>
      </c>
      <c r="S27" s="162" t="s">
        <v>42</v>
      </c>
      <c r="T27" s="162"/>
      <c r="U27" s="85" t="s">
        <v>62</v>
      </c>
      <c r="V27" s="161" t="s">
        <v>63</v>
      </c>
      <c r="W27" s="163"/>
    </row>
    <row r="28" spans="2:27" ht="30.75" customHeight="1" thickBot="1">
      <c r="B28" s="188"/>
      <c r="C28" s="189"/>
      <c r="D28" s="189"/>
      <c r="E28" s="189"/>
      <c r="F28" s="189"/>
      <c r="G28" s="189"/>
      <c r="H28" s="189"/>
      <c r="I28" s="189"/>
      <c r="J28" s="189"/>
      <c r="K28" s="189"/>
      <c r="L28" s="189"/>
      <c r="M28" s="189"/>
      <c r="N28" s="189"/>
      <c r="O28" s="189"/>
      <c r="P28" s="189"/>
      <c r="Q28" s="190"/>
      <c r="R28" s="86" t="s">
        <v>64</v>
      </c>
      <c r="S28" s="86" t="s">
        <v>64</v>
      </c>
      <c r="T28" s="86" t="s">
        <v>48</v>
      </c>
      <c r="U28" s="86" t="s">
        <v>64</v>
      </c>
      <c r="V28" s="86" t="s">
        <v>65</v>
      </c>
      <c r="W28" s="87" t="s">
        <v>66</v>
      </c>
      <c r="Y28" s="62"/>
    </row>
    <row r="29" spans="2:27" ht="23.25" customHeight="1" thickBot="1">
      <c r="B29" s="191" t="s">
        <v>67</v>
      </c>
      <c r="C29" s="192"/>
      <c r="D29" s="192"/>
      <c r="E29" s="88" t="s">
        <v>1992</v>
      </c>
      <c r="F29" s="88"/>
      <c r="G29" s="88"/>
      <c r="H29" s="89"/>
      <c r="I29" s="89"/>
      <c r="J29" s="89"/>
      <c r="K29" s="89"/>
      <c r="L29" s="89"/>
      <c r="M29" s="89"/>
      <c r="N29" s="89"/>
      <c r="O29" s="89"/>
      <c r="P29" s="90"/>
      <c r="Q29" s="90"/>
      <c r="R29" s="91" t="s">
        <v>83</v>
      </c>
      <c r="S29" s="91" t="s">
        <v>10</v>
      </c>
      <c r="T29" s="90"/>
      <c r="U29" s="91" t="s">
        <v>58</v>
      </c>
      <c r="V29" s="90"/>
      <c r="W29" s="92" t="str">
        <f>+IF(ISERR(U29/R29*100),"N/A",ROUND(U29/R29*100,2))</f>
        <v>N/A</v>
      </c>
    </row>
    <row r="30" spans="2:27" ht="26.25" customHeight="1" thickBot="1">
      <c r="B30" s="193" t="s">
        <v>70</v>
      </c>
      <c r="C30" s="194"/>
      <c r="D30" s="194"/>
      <c r="E30" s="93" t="s">
        <v>1992</v>
      </c>
      <c r="F30" s="93"/>
      <c r="G30" s="93"/>
      <c r="H30" s="94"/>
      <c r="I30" s="94"/>
      <c r="J30" s="94"/>
      <c r="K30" s="94"/>
      <c r="L30" s="94"/>
      <c r="M30" s="94"/>
      <c r="N30" s="94"/>
      <c r="O30" s="94"/>
      <c r="P30" s="95"/>
      <c r="Q30" s="95"/>
      <c r="R30" s="96" t="s">
        <v>83</v>
      </c>
      <c r="S30" s="96" t="s">
        <v>58</v>
      </c>
      <c r="T30" s="96" t="str">
        <f>+IF(ISERR(S30/R30*100),"N/A",ROUND(S30/R30*100,2))</f>
        <v>N/A</v>
      </c>
      <c r="U30" s="96" t="s">
        <v>58</v>
      </c>
      <c r="V30" s="96" t="str">
        <f>+IF(ISERR(U30/S30*100),"N/A",ROUND(U30/S30*100,2))</f>
        <v>N/A</v>
      </c>
      <c r="W30" s="97" t="str">
        <f>+IF(ISERR(U30/R30*100),"N/A",ROUND(U30/R30*100,2))</f>
        <v>N/A</v>
      </c>
    </row>
    <row r="31" spans="2:27" ht="22.5" customHeight="1" thickTop="1" thickBot="1">
      <c r="B31" s="69" t="s">
        <v>72</v>
      </c>
      <c r="C31" s="58"/>
      <c r="D31" s="58"/>
      <c r="E31" s="58"/>
      <c r="F31" s="58"/>
      <c r="G31" s="58"/>
      <c r="H31" s="59"/>
      <c r="I31" s="59"/>
      <c r="J31" s="59"/>
      <c r="K31" s="59"/>
      <c r="L31" s="59"/>
      <c r="M31" s="59"/>
      <c r="N31" s="59"/>
      <c r="O31" s="59"/>
      <c r="P31" s="59"/>
      <c r="Q31" s="59"/>
      <c r="R31" s="59"/>
      <c r="S31" s="59"/>
      <c r="T31" s="59"/>
      <c r="U31" s="59"/>
      <c r="V31" s="59"/>
      <c r="W31" s="60"/>
    </row>
    <row r="32" spans="2:27" ht="37.5" customHeight="1" thickTop="1">
      <c r="B32" s="198" t="s">
        <v>2283</v>
      </c>
      <c r="C32" s="199"/>
      <c r="D32" s="199"/>
      <c r="E32" s="199"/>
      <c r="F32" s="199"/>
      <c r="G32" s="199"/>
      <c r="H32" s="199"/>
      <c r="I32" s="199"/>
      <c r="J32" s="199"/>
      <c r="K32" s="199"/>
      <c r="L32" s="199"/>
      <c r="M32" s="199"/>
      <c r="N32" s="199"/>
      <c r="O32" s="199"/>
      <c r="P32" s="199"/>
      <c r="Q32" s="199"/>
      <c r="R32" s="199"/>
      <c r="S32" s="199"/>
      <c r="T32" s="199"/>
      <c r="U32" s="199"/>
      <c r="V32" s="199"/>
      <c r="W32" s="200"/>
    </row>
    <row r="33" spans="2:23" ht="57.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2284</v>
      </c>
      <c r="C34" s="199"/>
      <c r="D34" s="199"/>
      <c r="E34" s="199"/>
      <c r="F34" s="199"/>
      <c r="G34" s="199"/>
      <c r="H34" s="199"/>
      <c r="I34" s="199"/>
      <c r="J34" s="199"/>
      <c r="K34" s="199"/>
      <c r="L34" s="199"/>
      <c r="M34" s="199"/>
      <c r="N34" s="199"/>
      <c r="O34" s="199"/>
      <c r="P34" s="199"/>
      <c r="Q34" s="199"/>
      <c r="R34" s="199"/>
      <c r="S34" s="199"/>
      <c r="T34" s="199"/>
      <c r="U34" s="199"/>
      <c r="V34" s="199"/>
      <c r="W34" s="200"/>
    </row>
    <row r="35" spans="2:23" ht="51.75"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row r="36" spans="2:23" ht="37.5" customHeight="1" thickTop="1">
      <c r="B36" s="198" t="s">
        <v>2285</v>
      </c>
      <c r="C36" s="199"/>
      <c r="D36" s="199"/>
      <c r="E36" s="199"/>
      <c r="F36" s="199"/>
      <c r="G36" s="199"/>
      <c r="H36" s="199"/>
      <c r="I36" s="199"/>
      <c r="J36" s="199"/>
      <c r="K36" s="199"/>
      <c r="L36" s="199"/>
      <c r="M36" s="199"/>
      <c r="N36" s="199"/>
      <c r="O36" s="199"/>
      <c r="P36" s="199"/>
      <c r="Q36" s="199"/>
      <c r="R36" s="199"/>
      <c r="S36" s="199"/>
      <c r="T36" s="199"/>
      <c r="U36" s="199"/>
      <c r="V36" s="199"/>
      <c r="W36" s="200"/>
    </row>
    <row r="37" spans="2:23" ht="53.25" customHeight="1" thickBot="1">
      <c r="B37" s="204"/>
      <c r="C37" s="205"/>
      <c r="D37" s="205"/>
      <c r="E37" s="205"/>
      <c r="F37" s="205"/>
      <c r="G37" s="205"/>
      <c r="H37" s="205"/>
      <c r="I37" s="205"/>
      <c r="J37" s="205"/>
      <c r="K37" s="205"/>
      <c r="L37" s="205"/>
      <c r="M37" s="205"/>
      <c r="N37" s="205"/>
      <c r="O37" s="205"/>
      <c r="P37" s="205"/>
      <c r="Q37" s="205"/>
      <c r="R37" s="205"/>
      <c r="S37" s="205"/>
      <c r="T37" s="205"/>
      <c r="U37" s="205"/>
      <c r="V37" s="205"/>
      <c r="W37" s="206"/>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5" min="1" max="22"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indexed="53"/>
    <pageSetUpPr fitToPage="1"/>
  </sheetPr>
  <dimension ref="A1:AA35"/>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1697</v>
      </c>
      <c r="D4" s="213" t="s">
        <v>2007</v>
      </c>
      <c r="E4" s="213"/>
      <c r="F4" s="213"/>
      <c r="G4" s="213"/>
      <c r="H4" s="214"/>
      <c r="J4" s="215" t="s">
        <v>6</v>
      </c>
      <c r="K4" s="213"/>
      <c r="L4" s="71" t="s">
        <v>2023</v>
      </c>
      <c r="M4" s="216" t="s">
        <v>2022</v>
      </c>
      <c r="N4" s="216"/>
      <c r="O4" s="216"/>
      <c r="P4" s="216"/>
      <c r="Q4" s="217"/>
      <c r="R4" s="72"/>
      <c r="S4" s="218" t="s">
        <v>2256</v>
      </c>
      <c r="T4" s="219"/>
      <c r="U4" s="219"/>
      <c r="V4" s="210" t="s">
        <v>58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1993</v>
      </c>
      <c r="D6" s="209" t="s">
        <v>2005</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2021</v>
      </c>
      <c r="K8" s="77" t="s">
        <v>18</v>
      </c>
      <c r="L8" s="77" t="s">
        <v>2020</v>
      </c>
      <c r="M8" s="77" t="s">
        <v>2019</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15.5" customHeight="1" thickTop="1" thickBot="1">
      <c r="B10" s="78" t="s">
        <v>21</v>
      </c>
      <c r="C10" s="210" t="s">
        <v>2018</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2001</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2017</v>
      </c>
      <c r="C21" s="207"/>
      <c r="D21" s="207"/>
      <c r="E21" s="207"/>
      <c r="F21" s="207"/>
      <c r="G21" s="207"/>
      <c r="H21" s="207"/>
      <c r="I21" s="207"/>
      <c r="J21" s="207"/>
      <c r="K21" s="207"/>
      <c r="L21" s="207"/>
      <c r="M21" s="208" t="s">
        <v>1993</v>
      </c>
      <c r="N21" s="208"/>
      <c r="O21" s="208" t="s">
        <v>48</v>
      </c>
      <c r="P21" s="208"/>
      <c r="Q21" s="208" t="s">
        <v>49</v>
      </c>
      <c r="R21" s="208"/>
      <c r="S21" s="82" t="s">
        <v>2016</v>
      </c>
      <c r="T21" s="82" t="s">
        <v>2015</v>
      </c>
      <c r="U21" s="82" t="s">
        <v>57</v>
      </c>
      <c r="V21" s="82">
        <f>+IF(ISERR(U21/T21*100),"N/A",ROUND(U21/T21*100,2))</f>
        <v>47.6</v>
      </c>
      <c r="W21" s="83">
        <f>+IF(ISERR(U21/S21*100),"N/A",ROUND(U21/S21*100,2))</f>
        <v>47.35</v>
      </c>
    </row>
    <row r="22" spans="2:27" ht="56.25" customHeight="1">
      <c r="B22" s="175" t="s">
        <v>2014</v>
      </c>
      <c r="C22" s="207"/>
      <c r="D22" s="207"/>
      <c r="E22" s="207"/>
      <c r="F22" s="207"/>
      <c r="G22" s="207"/>
      <c r="H22" s="207"/>
      <c r="I22" s="207"/>
      <c r="J22" s="207"/>
      <c r="K22" s="207"/>
      <c r="L22" s="207"/>
      <c r="M22" s="208" t="s">
        <v>1993</v>
      </c>
      <c r="N22" s="208"/>
      <c r="O22" s="208" t="s">
        <v>48</v>
      </c>
      <c r="P22" s="208"/>
      <c r="Q22" s="208" t="s">
        <v>49</v>
      </c>
      <c r="R22" s="208"/>
      <c r="S22" s="82" t="s">
        <v>2013</v>
      </c>
      <c r="T22" s="82" t="s">
        <v>2012</v>
      </c>
      <c r="U22" s="82" t="s">
        <v>2011</v>
      </c>
      <c r="V22" s="82">
        <f>+IF(ISERR(U22/T22*100),"N/A",ROUND(U22/T22*100,2))</f>
        <v>81.540000000000006</v>
      </c>
      <c r="W22" s="83">
        <f>+IF(ISERR(U22/S22*100),"N/A",ROUND(U22/S22*100,2))</f>
        <v>79.02</v>
      </c>
    </row>
    <row r="23" spans="2:27" ht="56.25" customHeight="1" thickBot="1">
      <c r="B23" s="175" t="s">
        <v>2010</v>
      </c>
      <c r="C23" s="207"/>
      <c r="D23" s="207"/>
      <c r="E23" s="207"/>
      <c r="F23" s="207"/>
      <c r="G23" s="207"/>
      <c r="H23" s="207"/>
      <c r="I23" s="207"/>
      <c r="J23" s="207"/>
      <c r="K23" s="207"/>
      <c r="L23" s="207"/>
      <c r="M23" s="208" t="s">
        <v>1993</v>
      </c>
      <c r="N23" s="208"/>
      <c r="O23" s="208" t="s">
        <v>48</v>
      </c>
      <c r="P23" s="208"/>
      <c r="Q23" s="208" t="s">
        <v>49</v>
      </c>
      <c r="R23" s="208"/>
      <c r="S23" s="82" t="s">
        <v>1010</v>
      </c>
      <c r="T23" s="82" t="s">
        <v>2009</v>
      </c>
      <c r="U23" s="82" t="s">
        <v>2008</v>
      </c>
      <c r="V23" s="82">
        <f>+IF(ISERR(U23/T23*100),"N/A",ROUND(U23/T23*100,2))</f>
        <v>88.49</v>
      </c>
      <c r="W23" s="83">
        <f>+IF(ISERR(U23/S23*100),"N/A",ROUND(U23/S23*100,2))</f>
        <v>88.69</v>
      </c>
    </row>
    <row r="24" spans="2:27" ht="21.75" customHeight="1" thickTop="1" thickBot="1">
      <c r="B24" s="69" t="s">
        <v>61</v>
      </c>
      <c r="C24" s="58"/>
      <c r="D24" s="58"/>
      <c r="E24" s="58"/>
      <c r="F24" s="58"/>
      <c r="G24" s="58"/>
      <c r="H24" s="59"/>
      <c r="I24" s="59"/>
      <c r="J24" s="59"/>
      <c r="K24" s="59"/>
      <c r="L24" s="59"/>
      <c r="M24" s="59"/>
      <c r="N24" s="59"/>
      <c r="O24" s="59"/>
      <c r="P24" s="59"/>
      <c r="Q24" s="59"/>
      <c r="R24" s="59"/>
      <c r="S24" s="59"/>
      <c r="T24" s="59"/>
      <c r="U24" s="59"/>
      <c r="V24" s="59"/>
      <c r="W24" s="60"/>
      <c r="X24" s="62"/>
    </row>
    <row r="25" spans="2:27" ht="29.25" customHeight="1" thickTop="1" thickBot="1">
      <c r="B25" s="185" t="s">
        <v>2160</v>
      </c>
      <c r="C25" s="186"/>
      <c r="D25" s="186"/>
      <c r="E25" s="186"/>
      <c r="F25" s="186"/>
      <c r="G25" s="186"/>
      <c r="H25" s="186"/>
      <c r="I25" s="186"/>
      <c r="J25" s="186"/>
      <c r="K25" s="186"/>
      <c r="L25" s="186"/>
      <c r="M25" s="186"/>
      <c r="N25" s="186"/>
      <c r="O25" s="186"/>
      <c r="P25" s="186"/>
      <c r="Q25" s="187"/>
      <c r="R25" s="84" t="s">
        <v>41</v>
      </c>
      <c r="S25" s="162" t="s">
        <v>42</v>
      </c>
      <c r="T25" s="162"/>
      <c r="U25" s="85" t="s">
        <v>62</v>
      </c>
      <c r="V25" s="161" t="s">
        <v>63</v>
      </c>
      <c r="W25" s="163"/>
    </row>
    <row r="26" spans="2:27" ht="30.75" customHeight="1" thickBot="1">
      <c r="B26" s="188"/>
      <c r="C26" s="189"/>
      <c r="D26" s="189"/>
      <c r="E26" s="189"/>
      <c r="F26" s="189"/>
      <c r="G26" s="189"/>
      <c r="H26" s="189"/>
      <c r="I26" s="189"/>
      <c r="J26" s="189"/>
      <c r="K26" s="189"/>
      <c r="L26" s="189"/>
      <c r="M26" s="189"/>
      <c r="N26" s="189"/>
      <c r="O26" s="189"/>
      <c r="P26" s="189"/>
      <c r="Q26" s="190"/>
      <c r="R26" s="86" t="s">
        <v>64</v>
      </c>
      <c r="S26" s="86" t="s">
        <v>64</v>
      </c>
      <c r="T26" s="86" t="s">
        <v>48</v>
      </c>
      <c r="U26" s="86" t="s">
        <v>64</v>
      </c>
      <c r="V26" s="86" t="s">
        <v>65</v>
      </c>
      <c r="W26" s="87" t="s">
        <v>66</v>
      </c>
      <c r="Y26" s="62"/>
    </row>
    <row r="27" spans="2:27" ht="23.25" customHeight="1" thickBot="1">
      <c r="B27" s="191" t="s">
        <v>67</v>
      </c>
      <c r="C27" s="192"/>
      <c r="D27" s="192"/>
      <c r="E27" s="88" t="s">
        <v>1992</v>
      </c>
      <c r="F27" s="88"/>
      <c r="G27" s="88"/>
      <c r="H27" s="89"/>
      <c r="I27" s="89"/>
      <c r="J27" s="89"/>
      <c r="K27" s="89"/>
      <c r="L27" s="89"/>
      <c r="M27" s="89"/>
      <c r="N27" s="89"/>
      <c r="O27" s="89"/>
      <c r="P27" s="90"/>
      <c r="Q27" s="90"/>
      <c r="R27" s="91" t="s">
        <v>83</v>
      </c>
      <c r="S27" s="91" t="s">
        <v>10</v>
      </c>
      <c r="T27" s="90"/>
      <c r="U27" s="91" t="s">
        <v>58</v>
      </c>
      <c r="V27" s="90"/>
      <c r="W27" s="92" t="str">
        <f>+IF(ISERR(U27/R27*100),"N/A",ROUND(U27/R27*100,2))</f>
        <v>N/A</v>
      </c>
    </row>
    <row r="28" spans="2:27" ht="26.25" customHeight="1" thickBot="1">
      <c r="B28" s="193" t="s">
        <v>70</v>
      </c>
      <c r="C28" s="194"/>
      <c r="D28" s="194"/>
      <c r="E28" s="93" t="s">
        <v>1992</v>
      </c>
      <c r="F28" s="93"/>
      <c r="G28" s="93"/>
      <c r="H28" s="94"/>
      <c r="I28" s="94"/>
      <c r="J28" s="94"/>
      <c r="K28" s="94"/>
      <c r="L28" s="94"/>
      <c r="M28" s="94"/>
      <c r="N28" s="94"/>
      <c r="O28" s="94"/>
      <c r="P28" s="95"/>
      <c r="Q28" s="95"/>
      <c r="R28" s="96" t="s">
        <v>83</v>
      </c>
      <c r="S28" s="96" t="s">
        <v>58</v>
      </c>
      <c r="T28" s="96" t="str">
        <f>+IF(ISERR(S28/R28*100),"N/A",ROUND(S28/R28*100,2))</f>
        <v>N/A</v>
      </c>
      <c r="U28" s="96" t="s">
        <v>58</v>
      </c>
      <c r="V28" s="96" t="str">
        <f>+IF(ISERR(U28/S28*100),"N/A",ROUND(U28/S28*100,2))</f>
        <v>N/A</v>
      </c>
      <c r="W28" s="97" t="str">
        <f>+IF(ISERR(U28/R28*100),"N/A",ROUND(U28/R28*100,2))</f>
        <v>N/A</v>
      </c>
    </row>
    <row r="29" spans="2:27" ht="22.5" customHeight="1" thickTop="1" thickBot="1">
      <c r="B29" s="69" t="s">
        <v>72</v>
      </c>
      <c r="C29" s="58"/>
      <c r="D29" s="58"/>
      <c r="E29" s="58"/>
      <c r="F29" s="58"/>
      <c r="G29" s="58"/>
      <c r="H29" s="59"/>
      <c r="I29" s="59"/>
      <c r="J29" s="59"/>
      <c r="K29" s="59"/>
      <c r="L29" s="59"/>
      <c r="M29" s="59"/>
      <c r="N29" s="59"/>
      <c r="O29" s="59"/>
      <c r="P29" s="59"/>
      <c r="Q29" s="59"/>
      <c r="R29" s="59"/>
      <c r="S29" s="59"/>
      <c r="T29" s="59"/>
      <c r="U29" s="59"/>
      <c r="V29" s="59"/>
      <c r="W29" s="60"/>
    </row>
    <row r="30" spans="2:27" ht="37.5" customHeight="1" thickTop="1">
      <c r="B30" s="198" t="s">
        <v>2280</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32.7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2281</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22.2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2282</v>
      </c>
      <c r="C34" s="199"/>
      <c r="D34" s="199"/>
      <c r="E34" s="199"/>
      <c r="F34" s="199"/>
      <c r="G34" s="199"/>
      <c r="H34" s="199"/>
      <c r="I34" s="199"/>
      <c r="J34" s="199"/>
      <c r="K34" s="199"/>
      <c r="L34" s="199"/>
      <c r="M34" s="199"/>
      <c r="N34" s="199"/>
      <c r="O34" s="199"/>
      <c r="P34" s="199"/>
      <c r="Q34" s="199"/>
      <c r="R34" s="199"/>
      <c r="S34" s="199"/>
      <c r="T34" s="199"/>
      <c r="U34" s="199"/>
      <c r="V34" s="199"/>
      <c r="W34" s="200"/>
    </row>
    <row r="35" spans="2:23" ht="126.75"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3" min="1" max="22"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indexed="53"/>
    <pageSetUpPr fitToPage="1"/>
  </sheetPr>
  <dimension ref="A1:AA34"/>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1697</v>
      </c>
      <c r="D4" s="213" t="s">
        <v>2007</v>
      </c>
      <c r="E4" s="213"/>
      <c r="F4" s="213"/>
      <c r="G4" s="213"/>
      <c r="H4" s="214"/>
      <c r="J4" s="215" t="s">
        <v>6</v>
      </c>
      <c r="K4" s="213"/>
      <c r="L4" s="71" t="s">
        <v>1888</v>
      </c>
      <c r="M4" s="216" t="s">
        <v>820</v>
      </c>
      <c r="N4" s="216"/>
      <c r="O4" s="216"/>
      <c r="P4" s="216"/>
      <c r="Q4" s="217"/>
      <c r="R4" s="72"/>
      <c r="S4" s="218" t="s">
        <v>2256</v>
      </c>
      <c r="T4" s="219"/>
      <c r="U4" s="219"/>
      <c r="V4" s="210" t="s">
        <v>58</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1993</v>
      </c>
      <c r="D6" s="209" t="s">
        <v>2005</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2029</v>
      </c>
      <c r="K8" s="77" t="s">
        <v>18</v>
      </c>
      <c r="L8" s="77" t="s">
        <v>2028</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2027</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2001</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2026</v>
      </c>
      <c r="C21" s="207"/>
      <c r="D21" s="207"/>
      <c r="E21" s="207"/>
      <c r="F21" s="207"/>
      <c r="G21" s="207"/>
      <c r="H21" s="207"/>
      <c r="I21" s="207"/>
      <c r="J21" s="207"/>
      <c r="K21" s="207"/>
      <c r="L21" s="207"/>
      <c r="M21" s="208" t="s">
        <v>1993</v>
      </c>
      <c r="N21" s="208"/>
      <c r="O21" s="208" t="s">
        <v>48</v>
      </c>
      <c r="P21" s="208"/>
      <c r="Q21" s="208" t="s">
        <v>49</v>
      </c>
      <c r="R21" s="208"/>
      <c r="S21" s="82" t="s">
        <v>808</v>
      </c>
      <c r="T21" s="82" t="s">
        <v>808</v>
      </c>
      <c r="U21" s="82" t="s">
        <v>654</v>
      </c>
      <c r="V21" s="82">
        <f>+IF(ISERR(U21/T21*100),"N/A",ROUND(U21/T21*100,2))</f>
        <v>93.77</v>
      </c>
      <c r="W21" s="83">
        <f>+IF(ISERR(U21/S21*100),"N/A",ROUND(U21/S21*100,2))</f>
        <v>93.77</v>
      </c>
    </row>
    <row r="22" spans="2:27" ht="56.25" customHeight="1" thickBot="1">
      <c r="B22" s="175" t="s">
        <v>2025</v>
      </c>
      <c r="C22" s="207"/>
      <c r="D22" s="207"/>
      <c r="E22" s="207"/>
      <c r="F22" s="207"/>
      <c r="G22" s="207"/>
      <c r="H22" s="207"/>
      <c r="I22" s="207"/>
      <c r="J22" s="207"/>
      <c r="K22" s="207"/>
      <c r="L22" s="207"/>
      <c r="M22" s="208" t="s">
        <v>1993</v>
      </c>
      <c r="N22" s="208"/>
      <c r="O22" s="208" t="s">
        <v>1692</v>
      </c>
      <c r="P22" s="208"/>
      <c r="Q22" s="208" t="s">
        <v>49</v>
      </c>
      <c r="R22" s="208"/>
      <c r="S22" s="82" t="s">
        <v>339</v>
      </c>
      <c r="T22" s="82" t="s">
        <v>339</v>
      </c>
      <c r="U22" s="82" t="s">
        <v>2024</v>
      </c>
      <c r="V22" s="82">
        <f>+IF(ISERR(U22/T22*100),"N/A",ROUND(U22/T22*100,2))</f>
        <v>91.67</v>
      </c>
      <c r="W22" s="83">
        <f>+IF(ISERR(U22/S22*100),"N/A",ROUND(U22/S22*100,2))</f>
        <v>91.67</v>
      </c>
    </row>
    <row r="23" spans="2:27" ht="21.75" customHeight="1" thickTop="1" thickBot="1">
      <c r="B23" s="69" t="s">
        <v>61</v>
      </c>
      <c r="C23" s="58"/>
      <c r="D23" s="58"/>
      <c r="E23" s="58"/>
      <c r="F23" s="58"/>
      <c r="G23" s="58"/>
      <c r="H23" s="59"/>
      <c r="I23" s="59"/>
      <c r="J23" s="59"/>
      <c r="K23" s="59"/>
      <c r="L23" s="59"/>
      <c r="M23" s="59"/>
      <c r="N23" s="59"/>
      <c r="O23" s="59"/>
      <c r="P23" s="59"/>
      <c r="Q23" s="59"/>
      <c r="R23" s="59"/>
      <c r="S23" s="59"/>
      <c r="T23" s="59"/>
      <c r="U23" s="59"/>
      <c r="V23" s="59"/>
      <c r="W23" s="60"/>
      <c r="X23" s="62"/>
    </row>
    <row r="24" spans="2:27" ht="29.25" customHeight="1" thickTop="1" thickBot="1">
      <c r="B24" s="185" t="s">
        <v>2160</v>
      </c>
      <c r="C24" s="186"/>
      <c r="D24" s="186"/>
      <c r="E24" s="186"/>
      <c r="F24" s="186"/>
      <c r="G24" s="186"/>
      <c r="H24" s="186"/>
      <c r="I24" s="186"/>
      <c r="J24" s="186"/>
      <c r="K24" s="186"/>
      <c r="L24" s="186"/>
      <c r="M24" s="186"/>
      <c r="N24" s="186"/>
      <c r="O24" s="186"/>
      <c r="P24" s="186"/>
      <c r="Q24" s="187"/>
      <c r="R24" s="84" t="s">
        <v>41</v>
      </c>
      <c r="S24" s="162" t="s">
        <v>42</v>
      </c>
      <c r="T24" s="162"/>
      <c r="U24" s="85" t="s">
        <v>62</v>
      </c>
      <c r="V24" s="161" t="s">
        <v>63</v>
      </c>
      <c r="W24" s="163"/>
    </row>
    <row r="25" spans="2:27" ht="30.75" customHeight="1" thickBot="1">
      <c r="B25" s="188"/>
      <c r="C25" s="189"/>
      <c r="D25" s="189"/>
      <c r="E25" s="189"/>
      <c r="F25" s="189"/>
      <c r="G25" s="189"/>
      <c r="H25" s="189"/>
      <c r="I25" s="189"/>
      <c r="J25" s="189"/>
      <c r="K25" s="189"/>
      <c r="L25" s="189"/>
      <c r="M25" s="189"/>
      <c r="N25" s="189"/>
      <c r="O25" s="189"/>
      <c r="P25" s="189"/>
      <c r="Q25" s="190"/>
      <c r="R25" s="86" t="s">
        <v>64</v>
      </c>
      <c r="S25" s="86" t="s">
        <v>64</v>
      </c>
      <c r="T25" s="86" t="s">
        <v>48</v>
      </c>
      <c r="U25" s="86" t="s">
        <v>64</v>
      </c>
      <c r="V25" s="86" t="s">
        <v>65</v>
      </c>
      <c r="W25" s="87" t="s">
        <v>66</v>
      </c>
      <c r="Y25" s="62"/>
    </row>
    <row r="26" spans="2:27" ht="23.25" customHeight="1" thickBot="1">
      <c r="B26" s="191" t="s">
        <v>67</v>
      </c>
      <c r="C26" s="192"/>
      <c r="D26" s="192"/>
      <c r="E26" s="88" t="s">
        <v>1992</v>
      </c>
      <c r="F26" s="88"/>
      <c r="G26" s="88"/>
      <c r="H26" s="89"/>
      <c r="I26" s="89"/>
      <c r="J26" s="89"/>
      <c r="K26" s="89"/>
      <c r="L26" s="89"/>
      <c r="M26" s="89"/>
      <c r="N26" s="89"/>
      <c r="O26" s="89"/>
      <c r="P26" s="90"/>
      <c r="Q26" s="90"/>
      <c r="R26" s="91" t="s">
        <v>83</v>
      </c>
      <c r="S26" s="91" t="s">
        <v>10</v>
      </c>
      <c r="T26" s="90"/>
      <c r="U26" s="91" t="s">
        <v>58</v>
      </c>
      <c r="V26" s="90"/>
      <c r="W26" s="92" t="str">
        <f>+IF(ISERR(U26/R26*100),"N/A",ROUND(U26/R26*100,2))</f>
        <v>N/A</v>
      </c>
    </row>
    <row r="27" spans="2:27" ht="26.25" customHeight="1" thickBot="1">
      <c r="B27" s="193" t="s">
        <v>70</v>
      </c>
      <c r="C27" s="194"/>
      <c r="D27" s="194"/>
      <c r="E27" s="93" t="s">
        <v>1992</v>
      </c>
      <c r="F27" s="93"/>
      <c r="G27" s="93"/>
      <c r="H27" s="94"/>
      <c r="I27" s="94"/>
      <c r="J27" s="94"/>
      <c r="K27" s="94"/>
      <c r="L27" s="94"/>
      <c r="M27" s="94"/>
      <c r="N27" s="94"/>
      <c r="O27" s="94"/>
      <c r="P27" s="95"/>
      <c r="Q27" s="95"/>
      <c r="R27" s="96" t="s">
        <v>83</v>
      </c>
      <c r="S27" s="96" t="s">
        <v>58</v>
      </c>
      <c r="T27" s="96" t="str">
        <f>+IF(ISERR(S27/R27*100),"N/A",ROUND(S27/R27*100,2))</f>
        <v>N/A</v>
      </c>
      <c r="U27" s="96" t="s">
        <v>58</v>
      </c>
      <c r="V27" s="96" t="str">
        <f>+IF(ISERR(U27/S27*100),"N/A",ROUND(U27/S27*100,2))</f>
        <v>N/A</v>
      </c>
      <c r="W27" s="97" t="str">
        <f>+IF(ISERR(U27/R27*100),"N/A",ROUND(U27/R27*100,2))</f>
        <v>N/A</v>
      </c>
    </row>
    <row r="28" spans="2:27" ht="22.5" customHeight="1" thickTop="1" thickBot="1">
      <c r="B28" s="69" t="s">
        <v>72</v>
      </c>
      <c r="C28" s="58"/>
      <c r="D28" s="58"/>
      <c r="E28" s="58"/>
      <c r="F28" s="58"/>
      <c r="G28" s="58"/>
      <c r="H28" s="59"/>
      <c r="I28" s="59"/>
      <c r="J28" s="59"/>
      <c r="K28" s="59"/>
      <c r="L28" s="59"/>
      <c r="M28" s="59"/>
      <c r="N28" s="59"/>
      <c r="O28" s="59"/>
      <c r="P28" s="59"/>
      <c r="Q28" s="59"/>
      <c r="R28" s="59"/>
      <c r="S28" s="59"/>
      <c r="T28" s="59"/>
      <c r="U28" s="59"/>
      <c r="V28" s="59"/>
      <c r="W28" s="60"/>
    </row>
    <row r="29" spans="2:27" ht="37.5" customHeight="1" thickTop="1">
      <c r="B29" s="198" t="s">
        <v>2277</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5" customHeight="1" thickBot="1">
      <c r="B30" s="201"/>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Top="1">
      <c r="B31" s="198" t="s">
        <v>2278</v>
      </c>
      <c r="C31" s="199"/>
      <c r="D31" s="199"/>
      <c r="E31" s="199"/>
      <c r="F31" s="199"/>
      <c r="G31" s="199"/>
      <c r="H31" s="199"/>
      <c r="I31" s="199"/>
      <c r="J31" s="199"/>
      <c r="K31" s="199"/>
      <c r="L31" s="199"/>
      <c r="M31" s="199"/>
      <c r="N31" s="199"/>
      <c r="O31" s="199"/>
      <c r="P31" s="199"/>
      <c r="Q31" s="199"/>
      <c r="R31" s="199"/>
      <c r="S31" s="199"/>
      <c r="T31" s="199"/>
      <c r="U31" s="199"/>
      <c r="V31" s="199"/>
      <c r="W31" s="200"/>
    </row>
    <row r="32" spans="2:27" ht="72.75" customHeight="1" thickBot="1">
      <c r="B32" s="201"/>
      <c r="C32" s="202"/>
      <c r="D32" s="202"/>
      <c r="E32" s="202"/>
      <c r="F32" s="202"/>
      <c r="G32" s="202"/>
      <c r="H32" s="202"/>
      <c r="I32" s="202"/>
      <c r="J32" s="202"/>
      <c r="K32" s="202"/>
      <c r="L32" s="202"/>
      <c r="M32" s="202"/>
      <c r="N32" s="202"/>
      <c r="O32" s="202"/>
      <c r="P32" s="202"/>
      <c r="Q32" s="202"/>
      <c r="R32" s="202"/>
      <c r="S32" s="202"/>
      <c r="T32" s="202"/>
      <c r="U32" s="202"/>
      <c r="V32" s="202"/>
      <c r="W32" s="203"/>
    </row>
    <row r="33" spans="2:23" ht="37.5" customHeight="1" thickTop="1">
      <c r="B33" s="198" t="s">
        <v>2279</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5.75" thickBot="1">
      <c r="B34" s="204"/>
      <c r="C34" s="205"/>
      <c r="D34" s="205"/>
      <c r="E34" s="205"/>
      <c r="F34" s="205"/>
      <c r="G34" s="205"/>
      <c r="H34" s="205"/>
      <c r="I34" s="205"/>
      <c r="J34" s="205"/>
      <c r="K34" s="205"/>
      <c r="L34" s="205"/>
      <c r="M34" s="205"/>
      <c r="N34" s="205"/>
      <c r="O34" s="205"/>
      <c r="P34" s="205"/>
      <c r="Q34" s="205"/>
      <c r="R34" s="205"/>
      <c r="S34" s="205"/>
      <c r="T34" s="205"/>
      <c r="U34" s="205"/>
      <c r="V34" s="205"/>
      <c r="W34" s="206"/>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indexed="53"/>
    <pageSetUpPr fitToPage="1"/>
  </sheetPr>
  <dimension ref="A1:AA38"/>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2056</v>
      </c>
      <c r="D4" s="213" t="s">
        <v>2055</v>
      </c>
      <c r="E4" s="213"/>
      <c r="F4" s="213"/>
      <c r="G4" s="213"/>
      <c r="H4" s="214"/>
      <c r="J4" s="215" t="s">
        <v>6</v>
      </c>
      <c r="K4" s="213"/>
      <c r="L4" s="71" t="s">
        <v>853</v>
      </c>
      <c r="M4" s="216" t="s">
        <v>2054</v>
      </c>
      <c r="N4" s="216"/>
      <c r="O4" s="216"/>
      <c r="P4" s="216"/>
      <c r="Q4" s="217"/>
      <c r="R4" s="72"/>
      <c r="S4" s="218" t="s">
        <v>2256</v>
      </c>
      <c r="T4" s="219"/>
      <c r="U4" s="219"/>
      <c r="V4" s="210" t="s">
        <v>2053</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2036</v>
      </c>
      <c r="D6" s="209" t="s">
        <v>2052</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2051</v>
      </c>
      <c r="K8" s="77" t="s">
        <v>2050</v>
      </c>
      <c r="L8" s="77" t="s">
        <v>2049</v>
      </c>
      <c r="M8" s="77" t="s">
        <v>2048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2047</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2046</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c r="B21" s="175" t="s">
        <v>2045</v>
      </c>
      <c r="C21" s="207"/>
      <c r="D21" s="207"/>
      <c r="E21" s="207"/>
      <c r="F21" s="207"/>
      <c r="G21" s="207"/>
      <c r="H21" s="207"/>
      <c r="I21" s="207"/>
      <c r="J21" s="207"/>
      <c r="K21" s="207"/>
      <c r="L21" s="207"/>
      <c r="M21" s="208" t="s">
        <v>2036</v>
      </c>
      <c r="N21" s="208"/>
      <c r="O21" s="208" t="s">
        <v>48</v>
      </c>
      <c r="P21" s="208"/>
      <c r="Q21" s="208" t="s">
        <v>49</v>
      </c>
      <c r="R21" s="208"/>
      <c r="S21" s="82" t="s">
        <v>50</v>
      </c>
      <c r="T21" s="82" t="s">
        <v>51</v>
      </c>
      <c r="U21" s="82" t="s">
        <v>51</v>
      </c>
      <c r="V21" s="82">
        <f t="shared" ref="V21:V26" si="0">+IF(ISERR(U21/T21*100),"N/A",ROUND(U21/T21*100,2))</f>
        <v>100</v>
      </c>
      <c r="W21" s="83">
        <f t="shared" ref="W21:W26" si="1">+IF(ISERR(U21/S21*100),"N/A",ROUND(U21/S21*100,2))</f>
        <v>75</v>
      </c>
    </row>
    <row r="22" spans="2:27" ht="56.25" customHeight="1">
      <c r="B22" s="175" t="s">
        <v>2044</v>
      </c>
      <c r="C22" s="207"/>
      <c r="D22" s="207"/>
      <c r="E22" s="207"/>
      <c r="F22" s="207"/>
      <c r="G22" s="207"/>
      <c r="H22" s="207"/>
      <c r="I22" s="207"/>
      <c r="J22" s="207"/>
      <c r="K22" s="207"/>
      <c r="L22" s="207"/>
      <c r="M22" s="208" t="s">
        <v>2036</v>
      </c>
      <c r="N22" s="208"/>
      <c r="O22" s="208" t="s">
        <v>48</v>
      </c>
      <c r="P22" s="208"/>
      <c r="Q22" s="208" t="s">
        <v>84</v>
      </c>
      <c r="R22" s="208"/>
      <c r="S22" s="82" t="s">
        <v>50</v>
      </c>
      <c r="T22" s="82" t="s">
        <v>83</v>
      </c>
      <c r="U22" s="82" t="s">
        <v>83</v>
      </c>
      <c r="V22" s="82" t="str">
        <f t="shared" si="0"/>
        <v>N/A</v>
      </c>
      <c r="W22" s="83" t="str">
        <f t="shared" si="1"/>
        <v>N/A</v>
      </c>
    </row>
    <row r="23" spans="2:27" ht="56.25" customHeight="1">
      <c r="B23" s="175" t="s">
        <v>2043</v>
      </c>
      <c r="C23" s="207"/>
      <c r="D23" s="207"/>
      <c r="E23" s="207"/>
      <c r="F23" s="207"/>
      <c r="G23" s="207"/>
      <c r="H23" s="207"/>
      <c r="I23" s="207"/>
      <c r="J23" s="207"/>
      <c r="K23" s="207"/>
      <c r="L23" s="207"/>
      <c r="M23" s="208" t="s">
        <v>2036</v>
      </c>
      <c r="N23" s="208"/>
      <c r="O23" s="208" t="s">
        <v>48</v>
      </c>
      <c r="P23" s="208"/>
      <c r="Q23" s="208" t="s">
        <v>49</v>
      </c>
      <c r="R23" s="208"/>
      <c r="S23" s="82" t="s">
        <v>50</v>
      </c>
      <c r="T23" s="82" t="s">
        <v>51</v>
      </c>
      <c r="U23" s="82" t="s">
        <v>2042</v>
      </c>
      <c r="V23" s="82">
        <f t="shared" si="0"/>
        <v>18.23</v>
      </c>
      <c r="W23" s="83">
        <f t="shared" si="1"/>
        <v>13.67</v>
      </c>
    </row>
    <row r="24" spans="2:27" ht="56.25" customHeight="1">
      <c r="B24" s="175" t="s">
        <v>2041</v>
      </c>
      <c r="C24" s="207"/>
      <c r="D24" s="207"/>
      <c r="E24" s="207"/>
      <c r="F24" s="207"/>
      <c r="G24" s="207"/>
      <c r="H24" s="207"/>
      <c r="I24" s="207"/>
      <c r="J24" s="207"/>
      <c r="K24" s="207"/>
      <c r="L24" s="207"/>
      <c r="M24" s="208" t="s">
        <v>2036</v>
      </c>
      <c r="N24" s="208"/>
      <c r="O24" s="208" t="s">
        <v>48</v>
      </c>
      <c r="P24" s="208"/>
      <c r="Q24" s="208" t="s">
        <v>49</v>
      </c>
      <c r="R24" s="208"/>
      <c r="S24" s="82" t="s">
        <v>50</v>
      </c>
      <c r="T24" s="82" t="s">
        <v>51</v>
      </c>
      <c r="U24" s="82" t="s">
        <v>2040</v>
      </c>
      <c r="V24" s="82">
        <f t="shared" si="0"/>
        <v>20.97</v>
      </c>
      <c r="W24" s="83">
        <f t="shared" si="1"/>
        <v>15.73</v>
      </c>
    </row>
    <row r="25" spans="2:27" ht="56.25" customHeight="1">
      <c r="B25" s="175" t="s">
        <v>2039</v>
      </c>
      <c r="C25" s="207"/>
      <c r="D25" s="207"/>
      <c r="E25" s="207"/>
      <c r="F25" s="207"/>
      <c r="G25" s="207"/>
      <c r="H25" s="207"/>
      <c r="I25" s="207"/>
      <c r="J25" s="207"/>
      <c r="K25" s="207"/>
      <c r="L25" s="207"/>
      <c r="M25" s="208" t="s">
        <v>2036</v>
      </c>
      <c r="N25" s="208"/>
      <c r="O25" s="208" t="s">
        <v>48</v>
      </c>
      <c r="P25" s="208"/>
      <c r="Q25" s="208" t="s">
        <v>66</v>
      </c>
      <c r="R25" s="208"/>
      <c r="S25" s="82" t="s">
        <v>2038</v>
      </c>
      <c r="T25" s="82" t="s">
        <v>83</v>
      </c>
      <c r="U25" s="82" t="s">
        <v>83</v>
      </c>
      <c r="V25" s="82" t="str">
        <f t="shared" si="0"/>
        <v>N/A</v>
      </c>
      <c r="W25" s="83" t="str">
        <f t="shared" si="1"/>
        <v>N/A</v>
      </c>
    </row>
    <row r="26" spans="2:27" ht="56.25" customHeight="1" thickBot="1">
      <c r="B26" s="175" t="s">
        <v>2037</v>
      </c>
      <c r="C26" s="207"/>
      <c r="D26" s="207"/>
      <c r="E26" s="207"/>
      <c r="F26" s="207"/>
      <c r="G26" s="207"/>
      <c r="H26" s="207"/>
      <c r="I26" s="207"/>
      <c r="J26" s="207"/>
      <c r="K26" s="207"/>
      <c r="L26" s="207"/>
      <c r="M26" s="208" t="s">
        <v>2036</v>
      </c>
      <c r="N26" s="208"/>
      <c r="O26" s="208" t="s">
        <v>48</v>
      </c>
      <c r="P26" s="208"/>
      <c r="Q26" s="208" t="s">
        <v>66</v>
      </c>
      <c r="R26" s="208"/>
      <c r="S26" s="82" t="s">
        <v>2035</v>
      </c>
      <c r="T26" s="82" t="s">
        <v>83</v>
      </c>
      <c r="U26" s="82" t="s">
        <v>83</v>
      </c>
      <c r="V26" s="82" t="str">
        <f t="shared" si="0"/>
        <v>N/A</v>
      </c>
      <c r="W26" s="83" t="str">
        <f t="shared" si="1"/>
        <v>N/A</v>
      </c>
    </row>
    <row r="27" spans="2:27" ht="21.75" customHeight="1" thickTop="1" thickBot="1">
      <c r="B27" s="69" t="s">
        <v>61</v>
      </c>
      <c r="C27" s="58"/>
      <c r="D27" s="58"/>
      <c r="E27" s="58"/>
      <c r="F27" s="58"/>
      <c r="G27" s="58"/>
      <c r="H27" s="59"/>
      <c r="I27" s="59"/>
      <c r="J27" s="59"/>
      <c r="K27" s="59"/>
      <c r="L27" s="59"/>
      <c r="M27" s="59"/>
      <c r="N27" s="59"/>
      <c r="O27" s="59"/>
      <c r="P27" s="59"/>
      <c r="Q27" s="59"/>
      <c r="R27" s="59"/>
      <c r="S27" s="59"/>
      <c r="T27" s="59"/>
      <c r="U27" s="59"/>
      <c r="V27" s="59"/>
      <c r="W27" s="60"/>
      <c r="X27" s="62"/>
    </row>
    <row r="28" spans="2:27" ht="29.25" customHeight="1" thickTop="1" thickBot="1">
      <c r="B28" s="185" t="s">
        <v>2160</v>
      </c>
      <c r="C28" s="186"/>
      <c r="D28" s="186"/>
      <c r="E28" s="186"/>
      <c r="F28" s="186"/>
      <c r="G28" s="186"/>
      <c r="H28" s="186"/>
      <c r="I28" s="186"/>
      <c r="J28" s="186"/>
      <c r="K28" s="186"/>
      <c r="L28" s="186"/>
      <c r="M28" s="186"/>
      <c r="N28" s="186"/>
      <c r="O28" s="186"/>
      <c r="P28" s="186"/>
      <c r="Q28" s="187"/>
      <c r="R28" s="84" t="s">
        <v>41</v>
      </c>
      <c r="S28" s="162" t="s">
        <v>42</v>
      </c>
      <c r="T28" s="162"/>
      <c r="U28" s="85" t="s">
        <v>62</v>
      </c>
      <c r="V28" s="161" t="s">
        <v>63</v>
      </c>
      <c r="W28" s="163"/>
    </row>
    <row r="29" spans="2:27" ht="30.75" customHeight="1" thickBot="1">
      <c r="B29" s="188"/>
      <c r="C29" s="189"/>
      <c r="D29" s="189"/>
      <c r="E29" s="189"/>
      <c r="F29" s="189"/>
      <c r="G29" s="189"/>
      <c r="H29" s="189"/>
      <c r="I29" s="189"/>
      <c r="J29" s="189"/>
      <c r="K29" s="189"/>
      <c r="L29" s="189"/>
      <c r="M29" s="189"/>
      <c r="N29" s="189"/>
      <c r="O29" s="189"/>
      <c r="P29" s="189"/>
      <c r="Q29" s="190"/>
      <c r="R29" s="86" t="s">
        <v>64</v>
      </c>
      <c r="S29" s="86" t="s">
        <v>64</v>
      </c>
      <c r="T29" s="86" t="s">
        <v>48</v>
      </c>
      <c r="U29" s="86" t="s">
        <v>64</v>
      </c>
      <c r="V29" s="86" t="s">
        <v>65</v>
      </c>
      <c r="W29" s="87" t="s">
        <v>66</v>
      </c>
      <c r="Y29" s="62"/>
    </row>
    <row r="30" spans="2:27" ht="23.25" customHeight="1" thickBot="1">
      <c r="B30" s="191" t="s">
        <v>67</v>
      </c>
      <c r="C30" s="192"/>
      <c r="D30" s="192"/>
      <c r="E30" s="88" t="s">
        <v>2033</v>
      </c>
      <c r="F30" s="88"/>
      <c r="G30" s="88"/>
      <c r="H30" s="89"/>
      <c r="I30" s="89"/>
      <c r="J30" s="89"/>
      <c r="K30" s="89"/>
      <c r="L30" s="89"/>
      <c r="M30" s="89"/>
      <c r="N30" s="89"/>
      <c r="O30" s="89"/>
      <c r="P30" s="90"/>
      <c r="Q30" s="90"/>
      <c r="R30" s="91" t="s">
        <v>2034</v>
      </c>
      <c r="S30" s="91" t="s">
        <v>10</v>
      </c>
      <c r="T30" s="90"/>
      <c r="U30" s="91" t="s">
        <v>2030</v>
      </c>
      <c r="V30" s="90"/>
      <c r="W30" s="92">
        <f>+IF(ISERR(U30/R30*100),"N/A",ROUND(U30/R30*100,2))</f>
        <v>39.25</v>
      </c>
    </row>
    <row r="31" spans="2:27" ht="26.25" customHeight="1" thickBot="1">
      <c r="B31" s="193" t="s">
        <v>70</v>
      </c>
      <c r="C31" s="194"/>
      <c r="D31" s="194"/>
      <c r="E31" s="93" t="s">
        <v>2033</v>
      </c>
      <c r="F31" s="93"/>
      <c r="G31" s="93"/>
      <c r="H31" s="94"/>
      <c r="I31" s="94"/>
      <c r="J31" s="94"/>
      <c r="K31" s="94"/>
      <c r="L31" s="94"/>
      <c r="M31" s="94"/>
      <c r="N31" s="94"/>
      <c r="O31" s="94"/>
      <c r="P31" s="95"/>
      <c r="Q31" s="95"/>
      <c r="R31" s="96" t="s">
        <v>2032</v>
      </c>
      <c r="S31" s="96" t="s">
        <v>2031</v>
      </c>
      <c r="T31" s="96">
        <f>+IF(ISERR(S31/R31*100),"N/A",ROUND(S31/R31*100,2))</f>
        <v>74.02</v>
      </c>
      <c r="U31" s="96" t="s">
        <v>2030</v>
      </c>
      <c r="V31" s="96">
        <f>+IF(ISERR(U31/S31*100),"N/A",ROUND(U31/S31*100,2))</f>
        <v>52.39</v>
      </c>
      <c r="W31" s="97">
        <f>+IF(ISERR(U31/R31*100),"N/A",ROUND(U31/R31*100,2))</f>
        <v>38.78</v>
      </c>
    </row>
    <row r="32" spans="2:27" ht="22.5" customHeight="1" thickTop="1" thickBot="1">
      <c r="B32" s="69" t="s">
        <v>72</v>
      </c>
      <c r="C32" s="58"/>
      <c r="D32" s="58"/>
      <c r="E32" s="58"/>
      <c r="F32" s="58"/>
      <c r="G32" s="58"/>
      <c r="H32" s="59"/>
      <c r="I32" s="59"/>
      <c r="J32" s="59"/>
      <c r="K32" s="59"/>
      <c r="L32" s="59"/>
      <c r="M32" s="59"/>
      <c r="N32" s="59"/>
      <c r="O32" s="59"/>
      <c r="P32" s="59"/>
      <c r="Q32" s="59"/>
      <c r="R32" s="59"/>
      <c r="S32" s="59"/>
      <c r="T32" s="59"/>
      <c r="U32" s="59"/>
      <c r="V32" s="59"/>
      <c r="W32" s="60"/>
    </row>
    <row r="33" spans="2:23" ht="37.5" customHeight="1" thickTop="1">
      <c r="B33" s="198" t="s">
        <v>2274</v>
      </c>
      <c r="C33" s="199"/>
      <c r="D33" s="199"/>
      <c r="E33" s="199"/>
      <c r="F33" s="199"/>
      <c r="G33" s="199"/>
      <c r="H33" s="199"/>
      <c r="I33" s="199"/>
      <c r="J33" s="199"/>
      <c r="K33" s="199"/>
      <c r="L33" s="199"/>
      <c r="M33" s="199"/>
      <c r="N33" s="199"/>
      <c r="O33" s="199"/>
      <c r="P33" s="199"/>
      <c r="Q33" s="199"/>
      <c r="R33" s="199"/>
      <c r="S33" s="199"/>
      <c r="T33" s="199"/>
      <c r="U33" s="199"/>
      <c r="V33" s="199"/>
      <c r="W33" s="200"/>
    </row>
    <row r="34" spans="2:23" ht="48.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row r="35" spans="2:23" ht="37.5" customHeight="1" thickTop="1">
      <c r="B35" s="198" t="s">
        <v>2275</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17"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row r="37" spans="2:23" ht="37.5" customHeight="1" thickTop="1">
      <c r="B37" s="198" t="s">
        <v>2276</v>
      </c>
      <c r="C37" s="199"/>
      <c r="D37" s="199"/>
      <c r="E37" s="199"/>
      <c r="F37" s="199"/>
      <c r="G37" s="199"/>
      <c r="H37" s="199"/>
      <c r="I37" s="199"/>
      <c r="J37" s="199"/>
      <c r="K37" s="199"/>
      <c r="L37" s="199"/>
      <c r="M37" s="199"/>
      <c r="N37" s="199"/>
      <c r="O37" s="199"/>
      <c r="P37" s="199"/>
      <c r="Q37" s="199"/>
      <c r="R37" s="199"/>
      <c r="S37" s="199"/>
      <c r="T37" s="199"/>
      <c r="U37" s="199"/>
      <c r="V37" s="199"/>
      <c r="W37" s="200"/>
    </row>
    <row r="38" spans="2:23" ht="15.75" thickBot="1">
      <c r="B38" s="204"/>
      <c r="C38" s="205"/>
      <c r="D38" s="205"/>
      <c r="E38" s="205"/>
      <c r="F38" s="205"/>
      <c r="G38" s="205"/>
      <c r="H38" s="205"/>
      <c r="I38" s="205"/>
      <c r="J38" s="205"/>
      <c r="K38" s="205"/>
      <c r="L38" s="205"/>
      <c r="M38" s="205"/>
      <c r="N38" s="205"/>
      <c r="O38" s="205"/>
      <c r="P38" s="205"/>
      <c r="Q38" s="205"/>
      <c r="R38" s="205"/>
      <c r="S38" s="205"/>
      <c r="T38" s="205"/>
      <c r="U38" s="205"/>
      <c r="V38" s="205"/>
      <c r="W38" s="206"/>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B35:W36"/>
    <mergeCell ref="B37:W38"/>
    <mergeCell ref="S28:T28"/>
    <mergeCell ref="V28:W28"/>
    <mergeCell ref="B30:D30"/>
    <mergeCell ref="B31:D31"/>
    <mergeCell ref="B33:W34"/>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4" min="1" max="22"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indexed="53"/>
    <pageSetUpPr fitToPage="1"/>
  </sheetPr>
  <dimension ref="A1:AA33"/>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2056</v>
      </c>
      <c r="D4" s="213" t="s">
        <v>2055</v>
      </c>
      <c r="E4" s="213"/>
      <c r="F4" s="213"/>
      <c r="G4" s="213"/>
      <c r="H4" s="214"/>
      <c r="J4" s="215" t="s">
        <v>6</v>
      </c>
      <c r="K4" s="213"/>
      <c r="L4" s="71" t="s">
        <v>2068</v>
      </c>
      <c r="M4" s="216" t="s">
        <v>2067</v>
      </c>
      <c r="N4" s="216"/>
      <c r="O4" s="216"/>
      <c r="P4" s="216"/>
      <c r="Q4" s="217"/>
      <c r="R4" s="72"/>
      <c r="S4" s="218" t="s">
        <v>2256</v>
      </c>
      <c r="T4" s="219"/>
      <c r="U4" s="219"/>
      <c r="V4" s="210" t="s">
        <v>2066</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2036</v>
      </c>
      <c r="D6" s="209" t="s">
        <v>2052</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2065</v>
      </c>
      <c r="K8" s="77" t="s">
        <v>18</v>
      </c>
      <c r="L8" s="77" t="s">
        <v>2064</v>
      </c>
      <c r="M8" s="77" t="s">
        <v>18</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66.75" customHeight="1" thickTop="1" thickBot="1">
      <c r="B10" s="78" t="s">
        <v>21</v>
      </c>
      <c r="C10" s="210" t="s">
        <v>2063</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2046</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56.25" customHeight="1" thickBot="1">
      <c r="B21" s="175" t="s">
        <v>2062</v>
      </c>
      <c r="C21" s="207"/>
      <c r="D21" s="207"/>
      <c r="E21" s="207"/>
      <c r="F21" s="207"/>
      <c r="G21" s="207"/>
      <c r="H21" s="207"/>
      <c r="I21" s="207"/>
      <c r="J21" s="207"/>
      <c r="K21" s="207"/>
      <c r="L21" s="207"/>
      <c r="M21" s="208" t="s">
        <v>2036</v>
      </c>
      <c r="N21" s="208"/>
      <c r="O21" s="208" t="s">
        <v>1692</v>
      </c>
      <c r="P21" s="208"/>
      <c r="Q21" s="208" t="s">
        <v>49</v>
      </c>
      <c r="R21" s="208"/>
      <c r="S21" s="82" t="s">
        <v>386</v>
      </c>
      <c r="T21" s="82" t="s">
        <v>386</v>
      </c>
      <c r="U21" s="82" t="s">
        <v>2061</v>
      </c>
      <c r="V21" s="82">
        <f>+IF(ISERR(U21/T21*100),"N/A",ROUND(U21/T21*100,2))</f>
        <v>168.75</v>
      </c>
      <c r="W21" s="83">
        <f>+IF(ISERR(U21/S21*100),"N/A",ROUND(U21/S21*100,2))</f>
        <v>168.75</v>
      </c>
    </row>
    <row r="22" spans="2:27" ht="21.75" customHeight="1" thickTop="1" thickBot="1">
      <c r="B22" s="69" t="s">
        <v>61</v>
      </c>
      <c r="C22" s="58"/>
      <c r="D22" s="58"/>
      <c r="E22" s="58"/>
      <c r="F22" s="58"/>
      <c r="G22" s="58"/>
      <c r="H22" s="59"/>
      <c r="I22" s="59"/>
      <c r="J22" s="59"/>
      <c r="K22" s="59"/>
      <c r="L22" s="59"/>
      <c r="M22" s="59"/>
      <c r="N22" s="59"/>
      <c r="O22" s="59"/>
      <c r="P22" s="59"/>
      <c r="Q22" s="59"/>
      <c r="R22" s="59"/>
      <c r="S22" s="59"/>
      <c r="T22" s="59"/>
      <c r="U22" s="59"/>
      <c r="V22" s="59"/>
      <c r="W22" s="60"/>
      <c r="X22" s="62"/>
    </row>
    <row r="23" spans="2:27" ht="29.25" customHeight="1" thickTop="1" thickBot="1">
      <c r="B23" s="185" t="s">
        <v>2160</v>
      </c>
      <c r="C23" s="186"/>
      <c r="D23" s="186"/>
      <c r="E23" s="186"/>
      <c r="F23" s="186"/>
      <c r="G23" s="186"/>
      <c r="H23" s="186"/>
      <c r="I23" s="186"/>
      <c r="J23" s="186"/>
      <c r="K23" s="186"/>
      <c r="L23" s="186"/>
      <c r="M23" s="186"/>
      <c r="N23" s="186"/>
      <c r="O23" s="186"/>
      <c r="P23" s="186"/>
      <c r="Q23" s="187"/>
      <c r="R23" s="84" t="s">
        <v>41</v>
      </c>
      <c r="S23" s="162" t="s">
        <v>42</v>
      </c>
      <c r="T23" s="162"/>
      <c r="U23" s="85" t="s">
        <v>62</v>
      </c>
      <c r="V23" s="161" t="s">
        <v>63</v>
      </c>
      <c r="W23" s="163"/>
    </row>
    <row r="24" spans="2:27" ht="30.75" customHeight="1" thickBot="1">
      <c r="B24" s="188"/>
      <c r="C24" s="189"/>
      <c r="D24" s="189"/>
      <c r="E24" s="189"/>
      <c r="F24" s="189"/>
      <c r="G24" s="189"/>
      <c r="H24" s="189"/>
      <c r="I24" s="189"/>
      <c r="J24" s="189"/>
      <c r="K24" s="189"/>
      <c r="L24" s="189"/>
      <c r="M24" s="189"/>
      <c r="N24" s="189"/>
      <c r="O24" s="189"/>
      <c r="P24" s="189"/>
      <c r="Q24" s="190"/>
      <c r="R24" s="86" t="s">
        <v>64</v>
      </c>
      <c r="S24" s="86" t="s">
        <v>64</v>
      </c>
      <c r="T24" s="86" t="s">
        <v>48</v>
      </c>
      <c r="U24" s="86" t="s">
        <v>64</v>
      </c>
      <c r="V24" s="86" t="s">
        <v>65</v>
      </c>
      <c r="W24" s="87" t="s">
        <v>66</v>
      </c>
      <c r="Y24" s="62"/>
    </row>
    <row r="25" spans="2:27" ht="23.25" customHeight="1" thickBot="1">
      <c r="B25" s="191" t="s">
        <v>67</v>
      </c>
      <c r="C25" s="192"/>
      <c r="D25" s="192"/>
      <c r="E25" s="88" t="s">
        <v>2033</v>
      </c>
      <c r="F25" s="88"/>
      <c r="G25" s="88"/>
      <c r="H25" s="89"/>
      <c r="I25" s="89"/>
      <c r="J25" s="89"/>
      <c r="K25" s="89"/>
      <c r="L25" s="89"/>
      <c r="M25" s="89"/>
      <c r="N25" s="89"/>
      <c r="O25" s="89"/>
      <c r="P25" s="90"/>
      <c r="Q25" s="90"/>
      <c r="R25" s="91" t="s">
        <v>2060</v>
      </c>
      <c r="S25" s="91" t="s">
        <v>10</v>
      </c>
      <c r="T25" s="90"/>
      <c r="U25" s="91" t="s">
        <v>2057</v>
      </c>
      <c r="V25" s="90"/>
      <c r="W25" s="92">
        <f>+IF(ISERR(U25/R25*100),"N/A",ROUND(U25/R25*100,2))</f>
        <v>45.65</v>
      </c>
    </row>
    <row r="26" spans="2:27" ht="26.25" customHeight="1" thickBot="1">
      <c r="B26" s="193" t="s">
        <v>70</v>
      </c>
      <c r="C26" s="194"/>
      <c r="D26" s="194"/>
      <c r="E26" s="93" t="s">
        <v>2033</v>
      </c>
      <c r="F26" s="93"/>
      <c r="G26" s="93"/>
      <c r="H26" s="94"/>
      <c r="I26" s="94"/>
      <c r="J26" s="94"/>
      <c r="K26" s="94"/>
      <c r="L26" s="94"/>
      <c r="M26" s="94"/>
      <c r="N26" s="94"/>
      <c r="O26" s="94"/>
      <c r="P26" s="95"/>
      <c r="Q26" s="95"/>
      <c r="R26" s="96" t="s">
        <v>2059</v>
      </c>
      <c r="S26" s="96" t="s">
        <v>2058</v>
      </c>
      <c r="T26" s="96">
        <f>+IF(ISERR(S26/R26*100),"N/A",ROUND(S26/R26*100,2))</f>
        <v>71.239999999999995</v>
      </c>
      <c r="U26" s="96" t="s">
        <v>2057</v>
      </c>
      <c r="V26" s="96">
        <f>+IF(ISERR(U26/S26*100),"N/A",ROUND(U26/S26*100,2))</f>
        <v>61.88</v>
      </c>
      <c r="W26" s="97">
        <f>+IF(ISERR(U26/R26*100),"N/A",ROUND(U26/R26*100,2))</f>
        <v>44.09</v>
      </c>
    </row>
    <row r="27" spans="2:27" ht="22.5" customHeight="1" thickTop="1" thickBot="1">
      <c r="B27" s="69" t="s">
        <v>72</v>
      </c>
      <c r="C27" s="58"/>
      <c r="D27" s="58"/>
      <c r="E27" s="58"/>
      <c r="F27" s="58"/>
      <c r="G27" s="58"/>
      <c r="H27" s="59"/>
      <c r="I27" s="59"/>
      <c r="J27" s="59"/>
      <c r="K27" s="59"/>
      <c r="L27" s="59"/>
      <c r="M27" s="59"/>
      <c r="N27" s="59"/>
      <c r="O27" s="59"/>
      <c r="P27" s="59"/>
      <c r="Q27" s="59"/>
      <c r="R27" s="59"/>
      <c r="S27" s="59"/>
      <c r="T27" s="59"/>
      <c r="U27" s="59"/>
      <c r="V27" s="59"/>
      <c r="W27" s="60"/>
    </row>
    <row r="28" spans="2:27" ht="37.5" customHeight="1" thickTop="1">
      <c r="B28" s="198" t="s">
        <v>2271</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5" customHeight="1" thickBot="1">
      <c r="B29" s="201"/>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Top="1">
      <c r="B30" s="198" t="s">
        <v>2272</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1"/>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Top="1">
      <c r="B32" s="198" t="s">
        <v>2273</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4"/>
      <c r="C33" s="205"/>
      <c r="D33" s="205"/>
      <c r="E33" s="205"/>
      <c r="F33" s="205"/>
      <c r="G33" s="205"/>
      <c r="H33" s="205"/>
      <c r="I33" s="205"/>
      <c r="J33" s="205"/>
      <c r="K33" s="205"/>
      <c r="L33" s="205"/>
      <c r="M33" s="205"/>
      <c r="N33" s="205"/>
      <c r="O33" s="205"/>
      <c r="P33" s="205"/>
      <c r="Q33" s="205"/>
      <c r="R33" s="205"/>
      <c r="S33" s="205"/>
      <c r="T33" s="205"/>
      <c r="U33" s="205"/>
      <c r="V33" s="205"/>
      <c r="W33" s="206"/>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ageMargins left="0.70866141732283472" right="0.70866141732283472" top="0.74803149606299213" bottom="0.74803149606299213" header="0.31496062992125984" footer="0.31496062992125984"/>
  <pageSetup paperSize="119" scale="53" fitToHeight="0" orientation="landscape" r:id="rId1"/>
  <rowBreaks count="1" manualBreakCount="1">
    <brk id="16" min="1" max="20"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indexed="53"/>
    <pageSetUpPr fitToPage="1"/>
  </sheetPr>
  <dimension ref="A1:AA37"/>
  <sheetViews>
    <sheetView view="pageBreakPreview" zoomScale="80" zoomScaleNormal="100" zoomScaleSheetLayoutView="80" workbookViewId="0">
      <selection sqref="A1:P1"/>
    </sheetView>
  </sheetViews>
  <sheetFormatPr baseColWidth="10" defaultColWidth="11.42578125" defaultRowHeight="15"/>
  <cols>
    <col min="1" max="1" width="2.28515625" style="63" customWidth="1"/>
    <col min="2" max="2" width="18.85546875" style="56" customWidth="1"/>
    <col min="3" max="3" width="6.7109375" style="57" customWidth="1"/>
    <col min="4" max="4" width="9.85546875" style="57" customWidth="1"/>
    <col min="5" max="5" width="11.140625" style="57" customWidth="1"/>
    <col min="6" max="6" width="3.85546875" style="57" customWidth="1"/>
    <col min="7" max="7" width="7.140625" style="57" customWidth="1"/>
    <col min="8" max="8" width="6.85546875" style="63" customWidth="1"/>
    <col min="9" max="9" width="7.5703125" style="63" customWidth="1"/>
    <col min="10" max="13" width="11.42578125" style="63" customWidth="1"/>
    <col min="14" max="14" width="9.140625" style="63" customWidth="1"/>
    <col min="15" max="15" width="10.28515625" style="63" customWidth="1"/>
    <col min="16" max="16" width="9.42578125" style="63" customWidth="1"/>
    <col min="17" max="17" width="10" style="63" customWidth="1"/>
    <col min="18" max="18" width="13.5703125" style="63" customWidth="1"/>
    <col min="19" max="19" width="14.42578125" style="63" customWidth="1"/>
    <col min="20" max="21" width="12.7109375" style="63" customWidth="1"/>
    <col min="22" max="22" width="12" style="63" customWidth="1"/>
    <col min="23" max="24" width="11.42578125" style="63"/>
    <col min="25" max="25" width="14.7109375" style="63" customWidth="1"/>
    <col min="26" max="28" width="11.42578125" style="63"/>
    <col min="29" max="29" width="12" style="63" bestFit="1" customWidth="1"/>
    <col min="30" max="16384" width="11.42578125" style="63"/>
  </cols>
  <sheetData>
    <row r="1" spans="1:25" s="54" customFormat="1" ht="39.75" customHeight="1">
      <c r="A1" s="139" t="s">
        <v>0</v>
      </c>
      <c r="B1" s="139"/>
      <c r="C1" s="139"/>
      <c r="D1" s="139"/>
      <c r="E1" s="139"/>
      <c r="F1" s="139"/>
      <c r="G1" s="139"/>
      <c r="H1" s="139"/>
      <c r="I1" s="139"/>
      <c r="J1" s="139"/>
      <c r="K1" s="139"/>
      <c r="L1" s="139"/>
      <c r="M1" s="139"/>
      <c r="N1" s="139"/>
      <c r="O1" s="139"/>
      <c r="P1" s="139"/>
      <c r="Q1" s="66" t="s">
        <v>1</v>
      </c>
      <c r="R1" s="67"/>
      <c r="S1" s="67"/>
      <c r="T1" s="67"/>
      <c r="V1" s="68"/>
      <c r="W1" s="53"/>
      <c r="X1" s="53"/>
      <c r="Y1" s="53"/>
    </row>
    <row r="2" spans="1:25" ht="49.5" customHeight="1" thickBot="1">
      <c r="B2" s="140" t="s">
        <v>2159</v>
      </c>
      <c r="C2" s="140"/>
      <c r="D2" s="140"/>
      <c r="E2" s="140"/>
      <c r="F2" s="140"/>
      <c r="G2" s="140"/>
      <c r="H2" s="140"/>
      <c r="I2" s="140"/>
      <c r="J2" s="140"/>
      <c r="K2" s="140"/>
      <c r="L2" s="140"/>
      <c r="M2" s="140"/>
      <c r="N2" s="140"/>
      <c r="O2" s="140"/>
      <c r="P2" s="140"/>
      <c r="Q2" s="140"/>
      <c r="R2" s="140"/>
      <c r="S2" s="140"/>
      <c r="T2" s="140"/>
      <c r="U2" s="140"/>
      <c r="V2" s="140"/>
      <c r="W2" s="140"/>
    </row>
    <row r="3" spans="1:25" ht="22.5" customHeight="1" thickTop="1" thickBot="1">
      <c r="B3" s="69" t="s">
        <v>2</v>
      </c>
      <c r="C3" s="58"/>
      <c r="D3" s="58"/>
      <c r="E3" s="58"/>
      <c r="F3" s="58"/>
      <c r="G3" s="58"/>
      <c r="H3" s="59"/>
      <c r="I3" s="59"/>
      <c r="J3" s="59"/>
      <c r="K3" s="59"/>
      <c r="L3" s="59"/>
      <c r="M3" s="59"/>
      <c r="N3" s="59"/>
      <c r="O3" s="59"/>
      <c r="P3" s="59"/>
      <c r="Q3" s="59"/>
      <c r="R3" s="59"/>
      <c r="S3" s="59"/>
      <c r="T3" s="59"/>
      <c r="U3" s="59"/>
      <c r="V3" s="59"/>
      <c r="W3" s="60"/>
    </row>
    <row r="4" spans="1:25" ht="54" customHeight="1" thickTop="1" thickBot="1">
      <c r="B4" s="70" t="s">
        <v>3</v>
      </c>
      <c r="C4" s="71" t="s">
        <v>1395</v>
      </c>
      <c r="D4" s="213" t="s">
        <v>2091</v>
      </c>
      <c r="E4" s="213"/>
      <c r="F4" s="213"/>
      <c r="G4" s="213"/>
      <c r="H4" s="214"/>
      <c r="J4" s="215" t="s">
        <v>6</v>
      </c>
      <c r="K4" s="213"/>
      <c r="L4" s="71" t="s">
        <v>206</v>
      </c>
      <c r="M4" s="216" t="s">
        <v>205</v>
      </c>
      <c r="N4" s="216"/>
      <c r="O4" s="216"/>
      <c r="P4" s="216"/>
      <c r="Q4" s="217"/>
      <c r="R4" s="72"/>
      <c r="S4" s="218" t="s">
        <v>2256</v>
      </c>
      <c r="T4" s="219"/>
      <c r="U4" s="219"/>
      <c r="V4" s="210" t="s">
        <v>2090</v>
      </c>
      <c r="W4" s="211"/>
    </row>
    <row r="5" spans="1:25" ht="15.75" customHeight="1" thickTop="1">
      <c r="B5" s="73" t="s">
        <v>10</v>
      </c>
      <c r="C5" s="212" t="s">
        <v>10</v>
      </c>
      <c r="D5" s="212"/>
      <c r="E5" s="212"/>
      <c r="F5" s="212"/>
      <c r="G5" s="212"/>
      <c r="H5" s="212"/>
      <c r="I5" s="212"/>
      <c r="J5" s="212"/>
      <c r="K5" s="212"/>
      <c r="L5" s="212"/>
      <c r="M5" s="212"/>
      <c r="N5" s="212"/>
      <c r="O5" s="212"/>
      <c r="P5" s="212"/>
      <c r="Q5" s="212"/>
      <c r="R5" s="212"/>
      <c r="S5" s="212"/>
      <c r="T5" s="212"/>
      <c r="U5" s="212"/>
      <c r="V5" s="212"/>
      <c r="W5" s="138"/>
    </row>
    <row r="6" spans="1:25" ht="30" customHeight="1" thickBot="1">
      <c r="B6" s="73" t="s">
        <v>11</v>
      </c>
      <c r="C6" s="74" t="s">
        <v>2074</v>
      </c>
      <c r="D6" s="209" t="s">
        <v>2089</v>
      </c>
      <c r="E6" s="209"/>
      <c r="F6" s="209"/>
      <c r="G6" s="209"/>
      <c r="H6" s="209"/>
      <c r="J6" s="151" t="s">
        <v>14</v>
      </c>
      <c r="K6" s="151"/>
      <c r="L6" s="151" t="s">
        <v>15</v>
      </c>
      <c r="M6" s="151"/>
      <c r="N6" s="138" t="s">
        <v>10</v>
      </c>
      <c r="O6" s="138"/>
      <c r="P6" s="138"/>
      <c r="Q6" s="138"/>
      <c r="R6" s="138"/>
      <c r="S6" s="138"/>
      <c r="T6" s="138"/>
      <c r="U6" s="138"/>
      <c r="V6" s="138"/>
      <c r="W6" s="138"/>
    </row>
    <row r="7" spans="1:25" ht="30" customHeight="1" thickBot="1">
      <c r="B7" s="75"/>
      <c r="C7" s="74" t="s">
        <v>10</v>
      </c>
      <c r="D7" s="212" t="s">
        <v>10</v>
      </c>
      <c r="E7" s="212"/>
      <c r="F7" s="212"/>
      <c r="G7" s="212"/>
      <c r="H7" s="212"/>
      <c r="J7" s="76" t="s">
        <v>16</v>
      </c>
      <c r="K7" s="76" t="s">
        <v>17</v>
      </c>
      <c r="L7" s="76" t="s">
        <v>16</v>
      </c>
      <c r="M7" s="76" t="s">
        <v>17</v>
      </c>
      <c r="N7" s="62"/>
      <c r="O7" s="138" t="s">
        <v>10</v>
      </c>
      <c r="P7" s="138"/>
      <c r="Q7" s="138"/>
      <c r="R7" s="138"/>
      <c r="S7" s="138"/>
      <c r="T7" s="138"/>
      <c r="U7" s="138"/>
      <c r="V7" s="138"/>
      <c r="W7" s="138"/>
    </row>
    <row r="8" spans="1:25" ht="30" customHeight="1" thickBot="1">
      <c r="B8" s="75"/>
      <c r="C8" s="74" t="s">
        <v>10</v>
      </c>
      <c r="D8" s="212" t="s">
        <v>10</v>
      </c>
      <c r="E8" s="212"/>
      <c r="F8" s="212"/>
      <c r="G8" s="212"/>
      <c r="H8" s="212"/>
      <c r="J8" s="77" t="s">
        <v>2088</v>
      </c>
      <c r="K8" s="77" t="s">
        <v>2087</v>
      </c>
      <c r="L8" s="77" t="s">
        <v>2086</v>
      </c>
      <c r="M8" s="77" t="s">
        <v>2085</v>
      </c>
      <c r="N8" s="62"/>
      <c r="P8" s="138" t="s">
        <v>10</v>
      </c>
      <c r="Q8" s="138"/>
      <c r="R8" s="138"/>
      <c r="S8" s="138"/>
      <c r="T8" s="138"/>
      <c r="U8" s="138"/>
      <c r="V8" s="138"/>
      <c r="W8" s="138"/>
    </row>
    <row r="9" spans="1:25" ht="25.5" customHeight="1" thickBot="1">
      <c r="B9" s="75"/>
      <c r="C9" s="212" t="s">
        <v>10</v>
      </c>
      <c r="D9" s="212"/>
      <c r="E9" s="212"/>
      <c r="F9" s="212"/>
      <c r="G9" s="212"/>
      <c r="H9" s="212"/>
      <c r="I9" s="212"/>
      <c r="J9" s="212"/>
      <c r="K9" s="212"/>
      <c r="L9" s="212"/>
      <c r="M9" s="212"/>
      <c r="N9" s="212"/>
      <c r="O9" s="212"/>
      <c r="P9" s="212"/>
      <c r="Q9" s="212"/>
      <c r="R9" s="212"/>
      <c r="S9" s="212"/>
      <c r="T9" s="212"/>
      <c r="U9" s="212"/>
      <c r="V9" s="212"/>
      <c r="W9" s="138"/>
    </row>
    <row r="10" spans="1:25" ht="142.5" customHeight="1" thickTop="1" thickBot="1">
      <c r="B10" s="78" t="s">
        <v>21</v>
      </c>
      <c r="C10" s="210" t="s">
        <v>2084</v>
      </c>
      <c r="D10" s="210"/>
      <c r="E10" s="210"/>
      <c r="F10" s="210"/>
      <c r="G10" s="210"/>
      <c r="H10" s="210"/>
      <c r="I10" s="210"/>
      <c r="J10" s="210"/>
      <c r="K10" s="210"/>
      <c r="L10" s="210"/>
      <c r="M10" s="210"/>
      <c r="N10" s="210"/>
      <c r="O10" s="210"/>
      <c r="P10" s="210"/>
      <c r="Q10" s="210"/>
      <c r="R10" s="210"/>
      <c r="S10" s="210"/>
      <c r="T10" s="210"/>
      <c r="U10" s="210"/>
      <c r="V10" s="210"/>
      <c r="W10" s="211"/>
    </row>
    <row r="11" spans="1:25" ht="9" customHeight="1" thickTop="1" thickBot="1"/>
    <row r="12" spans="1:25" ht="21.75" customHeight="1" thickTop="1" thickBot="1">
      <c r="B12" s="69" t="s">
        <v>23</v>
      </c>
      <c r="C12" s="58"/>
      <c r="D12" s="58"/>
      <c r="E12" s="58"/>
      <c r="F12" s="58"/>
      <c r="G12" s="58"/>
      <c r="H12" s="59"/>
      <c r="I12" s="59"/>
      <c r="J12" s="59"/>
      <c r="K12" s="59"/>
      <c r="L12" s="59"/>
      <c r="M12" s="59"/>
      <c r="N12" s="59"/>
      <c r="O12" s="59"/>
      <c r="P12" s="59"/>
      <c r="Q12" s="59"/>
      <c r="R12" s="59"/>
      <c r="S12" s="59"/>
      <c r="T12" s="59"/>
      <c r="U12" s="59"/>
      <c r="V12" s="59"/>
      <c r="W12" s="60"/>
    </row>
    <row r="13" spans="1:25" ht="19.5" customHeight="1" thickTop="1">
      <c r="B13" s="152" t="s">
        <v>24</v>
      </c>
      <c r="C13" s="153"/>
      <c r="D13" s="153"/>
      <c r="E13" s="153"/>
      <c r="F13" s="153"/>
      <c r="G13" s="153"/>
      <c r="H13" s="153"/>
      <c r="I13" s="153"/>
      <c r="J13" s="79"/>
      <c r="K13" s="153" t="s">
        <v>25</v>
      </c>
      <c r="L13" s="153"/>
      <c r="M13" s="153"/>
      <c r="N13" s="153"/>
      <c r="O13" s="153"/>
      <c r="P13" s="153"/>
      <c r="Q13" s="153"/>
      <c r="R13" s="80"/>
      <c r="S13" s="153" t="s">
        <v>26</v>
      </c>
      <c r="T13" s="153"/>
      <c r="U13" s="153"/>
      <c r="V13" s="153"/>
      <c r="W13" s="154"/>
    </row>
    <row r="14" spans="1:25" ht="69" customHeight="1">
      <c r="B14" s="73" t="s">
        <v>27</v>
      </c>
      <c r="C14" s="209" t="s">
        <v>10</v>
      </c>
      <c r="D14" s="209"/>
      <c r="E14" s="209"/>
      <c r="F14" s="209"/>
      <c r="G14" s="209"/>
      <c r="H14" s="209"/>
      <c r="I14" s="209"/>
      <c r="J14" s="56"/>
      <c r="K14" s="56" t="s">
        <v>28</v>
      </c>
      <c r="L14" s="209" t="s">
        <v>10</v>
      </c>
      <c r="M14" s="209"/>
      <c r="N14" s="209"/>
      <c r="O14" s="209"/>
      <c r="P14" s="209"/>
      <c r="Q14" s="209"/>
      <c r="S14" s="56" t="s">
        <v>29</v>
      </c>
      <c r="T14" s="155" t="s">
        <v>2083</v>
      </c>
      <c r="U14" s="155"/>
      <c r="V14" s="155"/>
      <c r="W14" s="155"/>
    </row>
    <row r="15" spans="1:25" ht="86.25" customHeight="1">
      <c r="B15" s="73" t="s">
        <v>31</v>
      </c>
      <c r="C15" s="209" t="s">
        <v>10</v>
      </c>
      <c r="D15" s="209"/>
      <c r="E15" s="209"/>
      <c r="F15" s="209"/>
      <c r="G15" s="209"/>
      <c r="H15" s="209"/>
      <c r="I15" s="209"/>
      <c r="J15" s="56"/>
      <c r="K15" s="56" t="s">
        <v>31</v>
      </c>
      <c r="L15" s="209" t="s">
        <v>10</v>
      </c>
      <c r="M15" s="209"/>
      <c r="N15" s="209"/>
      <c r="O15" s="209"/>
      <c r="P15" s="209"/>
      <c r="Q15" s="209"/>
      <c r="S15" s="56" t="s">
        <v>32</v>
      </c>
      <c r="T15" s="155" t="s">
        <v>10</v>
      </c>
      <c r="U15" s="155"/>
      <c r="V15" s="155"/>
      <c r="W15" s="155"/>
    </row>
    <row r="16" spans="1:25" ht="25.5" customHeight="1" thickBot="1">
      <c r="B16" s="81" t="s">
        <v>33</v>
      </c>
      <c r="C16" s="156" t="s">
        <v>10</v>
      </c>
      <c r="D16" s="156"/>
      <c r="E16" s="156"/>
      <c r="F16" s="156"/>
      <c r="G16" s="156"/>
      <c r="H16" s="156"/>
      <c r="I16" s="156"/>
      <c r="J16" s="156"/>
      <c r="K16" s="156"/>
      <c r="L16" s="156"/>
      <c r="M16" s="156"/>
      <c r="N16" s="156"/>
      <c r="O16" s="156"/>
      <c r="P16" s="156"/>
      <c r="Q16" s="156"/>
      <c r="R16" s="156"/>
      <c r="S16" s="156"/>
      <c r="T16" s="156"/>
      <c r="U16" s="156"/>
      <c r="V16" s="156"/>
      <c r="W16" s="157"/>
    </row>
    <row r="17" spans="2:27" ht="21.75" customHeight="1" thickTop="1" thickBot="1">
      <c r="B17" s="69" t="s">
        <v>34</v>
      </c>
      <c r="C17" s="58"/>
      <c r="D17" s="58"/>
      <c r="E17" s="58"/>
      <c r="F17" s="58"/>
      <c r="G17" s="58"/>
      <c r="H17" s="59"/>
      <c r="I17" s="59"/>
      <c r="J17" s="59"/>
      <c r="K17" s="59"/>
      <c r="L17" s="59"/>
      <c r="M17" s="59"/>
      <c r="N17" s="59"/>
      <c r="O17" s="59"/>
      <c r="P17" s="59"/>
      <c r="Q17" s="59"/>
      <c r="R17" s="59"/>
      <c r="S17" s="59"/>
      <c r="T17" s="59"/>
      <c r="U17" s="59"/>
      <c r="V17" s="59"/>
      <c r="W17" s="60"/>
    </row>
    <row r="18" spans="2:27" ht="25.5" customHeight="1" thickTop="1" thickBot="1">
      <c r="B18" s="158" t="s">
        <v>35</v>
      </c>
      <c r="C18" s="159"/>
      <c r="D18" s="159"/>
      <c r="E18" s="159"/>
      <c r="F18" s="159"/>
      <c r="G18" s="159"/>
      <c r="H18" s="159"/>
      <c r="I18" s="159"/>
      <c r="J18" s="159"/>
      <c r="K18" s="159"/>
      <c r="L18" s="159"/>
      <c r="M18" s="159"/>
      <c r="N18" s="159"/>
      <c r="O18" s="159"/>
      <c r="P18" s="159"/>
      <c r="Q18" s="159"/>
      <c r="R18" s="159"/>
      <c r="S18" s="159"/>
      <c r="T18" s="160"/>
      <c r="U18" s="161" t="s">
        <v>36</v>
      </c>
      <c r="V18" s="162"/>
      <c r="W18" s="163"/>
    </row>
    <row r="19" spans="2:27" ht="12.75" customHeight="1">
      <c r="B19" s="164" t="s">
        <v>37</v>
      </c>
      <c r="C19" s="165"/>
      <c r="D19" s="165"/>
      <c r="E19" s="165"/>
      <c r="F19" s="165"/>
      <c r="G19" s="165"/>
      <c r="H19" s="165"/>
      <c r="I19" s="165"/>
      <c r="J19" s="165"/>
      <c r="K19" s="165"/>
      <c r="L19" s="165"/>
      <c r="M19" s="165" t="s">
        <v>38</v>
      </c>
      <c r="N19" s="165"/>
      <c r="O19" s="165" t="s">
        <v>39</v>
      </c>
      <c r="P19" s="165"/>
      <c r="Q19" s="165" t="s">
        <v>40</v>
      </c>
      <c r="R19" s="165"/>
      <c r="S19" s="165" t="s">
        <v>41</v>
      </c>
      <c r="T19" s="168" t="s">
        <v>42</v>
      </c>
      <c r="U19" s="170" t="s">
        <v>43</v>
      </c>
      <c r="V19" s="172" t="s">
        <v>44</v>
      </c>
      <c r="W19" s="173" t="s">
        <v>45</v>
      </c>
    </row>
    <row r="20" spans="2:27" ht="27" customHeight="1" thickBot="1">
      <c r="B20" s="166"/>
      <c r="C20" s="167"/>
      <c r="D20" s="167"/>
      <c r="E20" s="167"/>
      <c r="F20" s="167"/>
      <c r="G20" s="167"/>
      <c r="H20" s="167"/>
      <c r="I20" s="167"/>
      <c r="J20" s="167"/>
      <c r="K20" s="167"/>
      <c r="L20" s="167"/>
      <c r="M20" s="167"/>
      <c r="N20" s="167"/>
      <c r="O20" s="167"/>
      <c r="P20" s="167"/>
      <c r="Q20" s="167"/>
      <c r="R20" s="167"/>
      <c r="S20" s="167"/>
      <c r="T20" s="169"/>
      <c r="U20" s="171"/>
      <c r="V20" s="167"/>
      <c r="W20" s="174"/>
      <c r="Z20" s="61" t="s">
        <v>10</v>
      </c>
      <c r="AA20" s="61" t="s">
        <v>46</v>
      </c>
    </row>
    <row r="21" spans="2:27" ht="69.75" customHeight="1">
      <c r="B21" s="175" t="s">
        <v>2082</v>
      </c>
      <c r="C21" s="207"/>
      <c r="D21" s="207"/>
      <c r="E21" s="207"/>
      <c r="F21" s="207"/>
      <c r="G21" s="207"/>
      <c r="H21" s="207"/>
      <c r="I21" s="207"/>
      <c r="J21" s="207"/>
      <c r="K21" s="207"/>
      <c r="L21" s="207"/>
      <c r="M21" s="208" t="s">
        <v>2074</v>
      </c>
      <c r="N21" s="208"/>
      <c r="O21" s="208" t="s">
        <v>48</v>
      </c>
      <c r="P21" s="208"/>
      <c r="Q21" s="208" t="s">
        <v>49</v>
      </c>
      <c r="R21" s="208"/>
      <c r="S21" s="82" t="s">
        <v>779</v>
      </c>
      <c r="T21" s="82" t="s">
        <v>1081</v>
      </c>
      <c r="U21" s="82" t="s">
        <v>212</v>
      </c>
      <c r="V21" s="82">
        <f>+IF(ISERR(U21/T21*100),"N/A",ROUND(U21/T21*100,2))</f>
        <v>72.73</v>
      </c>
      <c r="W21" s="83">
        <f>+IF(ISERR(U21/S21*100),"N/A",ROUND(U21/S21*100,2))</f>
        <v>34.04</v>
      </c>
    </row>
    <row r="22" spans="2:27" ht="75.75" customHeight="1">
      <c r="B22" s="175" t="s">
        <v>2081</v>
      </c>
      <c r="C22" s="207"/>
      <c r="D22" s="207"/>
      <c r="E22" s="207"/>
      <c r="F22" s="207"/>
      <c r="G22" s="207"/>
      <c r="H22" s="207"/>
      <c r="I22" s="207"/>
      <c r="J22" s="207"/>
      <c r="K22" s="207"/>
      <c r="L22" s="207"/>
      <c r="M22" s="208" t="s">
        <v>2074</v>
      </c>
      <c r="N22" s="208"/>
      <c r="O22" s="208" t="s">
        <v>48</v>
      </c>
      <c r="P22" s="208"/>
      <c r="Q22" s="208" t="s">
        <v>49</v>
      </c>
      <c r="R22" s="208"/>
      <c r="S22" s="82" t="s">
        <v>2080</v>
      </c>
      <c r="T22" s="82" t="s">
        <v>198</v>
      </c>
      <c r="U22" s="82" t="s">
        <v>2079</v>
      </c>
      <c r="V22" s="82">
        <f>+IF(ISERR(U22/T22*100),"N/A",ROUND(U22/T22*100,2))</f>
        <v>17.3</v>
      </c>
      <c r="W22" s="83">
        <f>+IF(ISERR(U22/S22*100),"N/A",ROUND(U22/S22*100,2))</f>
        <v>5.77</v>
      </c>
    </row>
    <row r="23" spans="2:27" ht="56.25" customHeight="1">
      <c r="B23" s="175" t="s">
        <v>2078</v>
      </c>
      <c r="C23" s="207"/>
      <c r="D23" s="207"/>
      <c r="E23" s="207"/>
      <c r="F23" s="207"/>
      <c r="G23" s="207"/>
      <c r="H23" s="207"/>
      <c r="I23" s="207"/>
      <c r="J23" s="207"/>
      <c r="K23" s="207"/>
      <c r="L23" s="207"/>
      <c r="M23" s="208" t="s">
        <v>2074</v>
      </c>
      <c r="N23" s="208"/>
      <c r="O23" s="208" t="s">
        <v>48</v>
      </c>
      <c r="P23" s="208"/>
      <c r="Q23" s="208" t="s">
        <v>49</v>
      </c>
      <c r="R23" s="208"/>
      <c r="S23" s="82" t="s">
        <v>473</v>
      </c>
      <c r="T23" s="82" t="s">
        <v>58</v>
      </c>
      <c r="U23" s="82" t="s">
        <v>58</v>
      </c>
      <c r="V23" s="82" t="str">
        <f>+IF(ISERR(U23/T23*100),"N/A",ROUND(U23/T23*100,2))</f>
        <v>N/A</v>
      </c>
      <c r="W23" s="83">
        <f>+IF(ISERR(U23/S23*100),"N/A",ROUND(U23/S23*100,2))</f>
        <v>0</v>
      </c>
    </row>
    <row r="24" spans="2:27" ht="56.25" customHeight="1">
      <c r="B24" s="175" t="s">
        <v>2077</v>
      </c>
      <c r="C24" s="207"/>
      <c r="D24" s="207"/>
      <c r="E24" s="207"/>
      <c r="F24" s="207"/>
      <c r="G24" s="207"/>
      <c r="H24" s="207"/>
      <c r="I24" s="207"/>
      <c r="J24" s="207"/>
      <c r="K24" s="207"/>
      <c r="L24" s="207"/>
      <c r="M24" s="208" t="s">
        <v>2074</v>
      </c>
      <c r="N24" s="208"/>
      <c r="O24" s="208" t="s">
        <v>48</v>
      </c>
      <c r="P24" s="208"/>
      <c r="Q24" s="208" t="s">
        <v>49</v>
      </c>
      <c r="R24" s="208"/>
      <c r="S24" s="82" t="s">
        <v>2076</v>
      </c>
      <c r="T24" s="82" t="s">
        <v>255</v>
      </c>
      <c r="U24" s="82" t="s">
        <v>406</v>
      </c>
      <c r="V24" s="82">
        <f>+IF(ISERR(U24/T24*100),"N/A",ROUND(U24/T24*100,2))</f>
        <v>92.86</v>
      </c>
      <c r="W24" s="83">
        <f>+IF(ISERR(U24/S24*100),"N/A",ROUND(U24/S24*100,2))</f>
        <v>26.53</v>
      </c>
    </row>
    <row r="25" spans="2:27" ht="56.25" customHeight="1" thickBot="1">
      <c r="B25" s="175" t="s">
        <v>2075</v>
      </c>
      <c r="C25" s="207"/>
      <c r="D25" s="207"/>
      <c r="E25" s="207"/>
      <c r="F25" s="207"/>
      <c r="G25" s="207"/>
      <c r="H25" s="207"/>
      <c r="I25" s="207"/>
      <c r="J25" s="207"/>
      <c r="K25" s="207"/>
      <c r="L25" s="207"/>
      <c r="M25" s="208" t="s">
        <v>2074</v>
      </c>
      <c r="N25" s="208"/>
      <c r="O25" s="208" t="s">
        <v>48</v>
      </c>
      <c r="P25" s="208"/>
      <c r="Q25" s="208" t="s">
        <v>49</v>
      </c>
      <c r="R25" s="208"/>
      <c r="S25" s="82" t="s">
        <v>2073</v>
      </c>
      <c r="T25" s="82" t="s">
        <v>2072</v>
      </c>
      <c r="U25" s="82" t="s">
        <v>2071</v>
      </c>
      <c r="V25" s="82">
        <f>+IF(ISERR(U25/T25*100),"N/A",ROUND(U25/T25*100,2))</f>
        <v>229.7</v>
      </c>
      <c r="W25" s="83">
        <f>+IF(ISERR(U25/S25*100),"N/A",ROUND(U25/S25*100,2))</f>
        <v>57.42</v>
      </c>
    </row>
    <row r="26" spans="2:27" ht="21.75" customHeight="1" thickTop="1" thickBot="1">
      <c r="B26" s="69" t="s">
        <v>61</v>
      </c>
      <c r="C26" s="58"/>
      <c r="D26" s="58"/>
      <c r="E26" s="58"/>
      <c r="F26" s="58"/>
      <c r="G26" s="58"/>
      <c r="H26" s="59"/>
      <c r="I26" s="59"/>
      <c r="J26" s="59"/>
      <c r="K26" s="59"/>
      <c r="L26" s="59"/>
      <c r="M26" s="59"/>
      <c r="N26" s="59"/>
      <c r="O26" s="59"/>
      <c r="P26" s="59"/>
      <c r="Q26" s="59"/>
      <c r="R26" s="59"/>
      <c r="S26" s="59"/>
      <c r="T26" s="59"/>
      <c r="U26" s="59"/>
      <c r="V26" s="59"/>
      <c r="W26" s="60"/>
      <c r="X26" s="62"/>
    </row>
    <row r="27" spans="2:27" ht="29.25" customHeight="1" thickTop="1" thickBot="1">
      <c r="B27" s="185" t="s">
        <v>2160</v>
      </c>
      <c r="C27" s="186"/>
      <c r="D27" s="186"/>
      <c r="E27" s="186"/>
      <c r="F27" s="186"/>
      <c r="G27" s="186"/>
      <c r="H27" s="186"/>
      <c r="I27" s="186"/>
      <c r="J27" s="186"/>
      <c r="K27" s="186"/>
      <c r="L27" s="186"/>
      <c r="M27" s="186"/>
      <c r="N27" s="186"/>
      <c r="O27" s="186"/>
      <c r="P27" s="186"/>
      <c r="Q27" s="187"/>
      <c r="R27" s="84" t="s">
        <v>41</v>
      </c>
      <c r="S27" s="162" t="s">
        <v>42</v>
      </c>
      <c r="T27" s="162"/>
      <c r="U27" s="85" t="s">
        <v>62</v>
      </c>
      <c r="V27" s="161" t="s">
        <v>63</v>
      </c>
      <c r="W27" s="163"/>
    </row>
    <row r="28" spans="2:27" ht="30.75" customHeight="1" thickBot="1">
      <c r="B28" s="188"/>
      <c r="C28" s="189"/>
      <c r="D28" s="189"/>
      <c r="E28" s="189"/>
      <c r="F28" s="189"/>
      <c r="G28" s="189"/>
      <c r="H28" s="189"/>
      <c r="I28" s="189"/>
      <c r="J28" s="189"/>
      <c r="K28" s="189"/>
      <c r="L28" s="189"/>
      <c r="M28" s="189"/>
      <c r="N28" s="189"/>
      <c r="O28" s="189"/>
      <c r="P28" s="189"/>
      <c r="Q28" s="190"/>
      <c r="R28" s="86" t="s">
        <v>64</v>
      </c>
      <c r="S28" s="86" t="s">
        <v>64</v>
      </c>
      <c r="T28" s="86" t="s">
        <v>48</v>
      </c>
      <c r="U28" s="86" t="s">
        <v>64</v>
      </c>
      <c r="V28" s="86" t="s">
        <v>65</v>
      </c>
      <c r="W28" s="87" t="s">
        <v>66</v>
      </c>
      <c r="Y28" s="62"/>
    </row>
    <row r="29" spans="2:27" ht="23.25" customHeight="1" thickBot="1">
      <c r="B29" s="191" t="s">
        <v>67</v>
      </c>
      <c r="C29" s="192"/>
      <c r="D29" s="192"/>
      <c r="E29" s="88" t="s">
        <v>2070</v>
      </c>
      <c r="F29" s="88"/>
      <c r="G29" s="88"/>
      <c r="H29" s="89"/>
      <c r="I29" s="89"/>
      <c r="J29" s="89"/>
      <c r="K29" s="89"/>
      <c r="L29" s="89"/>
      <c r="M29" s="89"/>
      <c r="N29" s="89"/>
      <c r="O29" s="89"/>
      <c r="P29" s="90"/>
      <c r="Q29" s="90"/>
      <c r="R29" s="91" t="s">
        <v>2069</v>
      </c>
      <c r="S29" s="91" t="s">
        <v>10</v>
      </c>
      <c r="T29" s="90"/>
      <c r="U29" s="91" t="s">
        <v>1390</v>
      </c>
      <c r="V29" s="90"/>
      <c r="W29" s="92">
        <f>+IF(ISERR(U29/R29*100),"N/A",ROUND(U29/R29*100,2))</f>
        <v>8.5299999999999994</v>
      </c>
    </row>
    <row r="30" spans="2:27" ht="26.25" customHeight="1" thickBot="1">
      <c r="B30" s="193" t="s">
        <v>70</v>
      </c>
      <c r="C30" s="194"/>
      <c r="D30" s="194"/>
      <c r="E30" s="93" t="s">
        <v>2070</v>
      </c>
      <c r="F30" s="93"/>
      <c r="G30" s="93"/>
      <c r="H30" s="94"/>
      <c r="I30" s="94"/>
      <c r="J30" s="94"/>
      <c r="K30" s="94"/>
      <c r="L30" s="94"/>
      <c r="M30" s="94"/>
      <c r="N30" s="94"/>
      <c r="O30" s="94"/>
      <c r="P30" s="95"/>
      <c r="Q30" s="95"/>
      <c r="R30" s="96" t="s">
        <v>2069</v>
      </c>
      <c r="S30" s="96" t="s">
        <v>1390</v>
      </c>
      <c r="T30" s="96">
        <f>+IF(ISERR(S30/R30*100),"N/A",ROUND(S30/R30*100,2))</f>
        <v>8.5299999999999994</v>
      </c>
      <c r="U30" s="96" t="s">
        <v>1390</v>
      </c>
      <c r="V30" s="96">
        <f>+IF(ISERR(U30/S30*100),"N/A",ROUND(U30/S30*100,2))</f>
        <v>100</v>
      </c>
      <c r="W30" s="97">
        <f>+IF(ISERR(U30/R30*100),"N/A",ROUND(U30/R30*100,2))</f>
        <v>8.5299999999999994</v>
      </c>
    </row>
    <row r="31" spans="2:27" ht="22.5" customHeight="1" thickTop="1" thickBot="1">
      <c r="B31" s="69" t="s">
        <v>72</v>
      </c>
      <c r="C31" s="58"/>
      <c r="D31" s="58"/>
      <c r="E31" s="58"/>
      <c r="F31" s="58"/>
      <c r="G31" s="58"/>
      <c r="H31" s="59"/>
      <c r="I31" s="59"/>
      <c r="J31" s="59"/>
      <c r="K31" s="59"/>
      <c r="L31" s="59"/>
      <c r="M31" s="59"/>
      <c r="N31" s="59"/>
      <c r="O31" s="59"/>
      <c r="P31" s="59"/>
      <c r="Q31" s="59"/>
      <c r="R31" s="59"/>
      <c r="S31" s="59"/>
      <c r="T31" s="59"/>
      <c r="U31" s="59"/>
      <c r="V31" s="59"/>
      <c r="W31" s="60"/>
    </row>
    <row r="32" spans="2:27" ht="37.5" customHeight="1" thickTop="1">
      <c r="B32" s="198" t="s">
        <v>2268</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47"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row r="34" spans="2:23" ht="37.5" customHeight="1" thickTop="1">
      <c r="B34" s="198" t="s">
        <v>2269</v>
      </c>
      <c r="C34" s="199"/>
      <c r="D34" s="199"/>
      <c r="E34" s="199"/>
      <c r="F34" s="199"/>
      <c r="G34" s="199"/>
      <c r="H34" s="199"/>
      <c r="I34" s="199"/>
      <c r="J34" s="199"/>
      <c r="K34" s="199"/>
      <c r="L34" s="199"/>
      <c r="M34" s="199"/>
      <c r="N34" s="199"/>
      <c r="O34" s="199"/>
      <c r="P34" s="199"/>
      <c r="Q34" s="199"/>
      <c r="R34" s="199"/>
      <c r="S34" s="199"/>
      <c r="T34" s="199"/>
      <c r="U34" s="199"/>
      <c r="V34" s="199"/>
      <c r="W34" s="200"/>
    </row>
    <row r="35" spans="2:23" ht="181.5"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row r="36" spans="2:23" ht="37.5" customHeight="1" thickTop="1">
      <c r="B36" s="198" t="s">
        <v>2270</v>
      </c>
      <c r="C36" s="199"/>
      <c r="D36" s="199"/>
      <c r="E36" s="199"/>
      <c r="F36" s="199"/>
      <c r="G36" s="199"/>
      <c r="H36" s="199"/>
      <c r="I36" s="199"/>
      <c r="J36" s="199"/>
      <c r="K36" s="199"/>
      <c r="L36" s="199"/>
      <c r="M36" s="199"/>
      <c r="N36" s="199"/>
      <c r="O36" s="199"/>
      <c r="P36" s="199"/>
      <c r="Q36" s="199"/>
      <c r="R36" s="199"/>
      <c r="S36" s="199"/>
      <c r="T36" s="199"/>
      <c r="U36" s="199"/>
      <c r="V36" s="199"/>
      <c r="W36" s="200"/>
    </row>
    <row r="37" spans="2:23" ht="78" customHeight="1" thickBot="1">
      <c r="B37" s="204"/>
      <c r="C37" s="205"/>
      <c r="D37" s="205"/>
      <c r="E37" s="205"/>
      <c r="F37" s="205"/>
      <c r="G37" s="205"/>
      <c r="H37" s="205"/>
      <c r="I37" s="205"/>
      <c r="J37" s="205"/>
      <c r="K37" s="205"/>
      <c r="L37" s="205"/>
      <c r="M37" s="205"/>
      <c r="N37" s="205"/>
      <c r="O37" s="205"/>
      <c r="P37" s="205"/>
      <c r="Q37" s="205"/>
      <c r="R37" s="205"/>
      <c r="S37" s="205"/>
      <c r="T37" s="205"/>
      <c r="U37" s="205"/>
      <c r="V37" s="205"/>
      <c r="W37" s="206"/>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ageMargins left="0.70866141732283472" right="0.70866141732283472" top="0.74803149606299213" bottom="0.74803149606299213" header="0.31496062992125984" footer="0.31496062992125984"/>
  <pageSetup paperSize="119" scale="53" fitToHeight="0" orientation="landscape" r:id="rId1"/>
  <rowBreaks count="2" manualBreakCount="2">
    <brk id="16" min="1" max="20" man="1"/>
    <brk id="33" min="1"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107</vt:i4>
      </vt:variant>
      <vt:variant>
        <vt:lpstr>Rangos con nombre</vt:lpstr>
      </vt:variant>
      <vt:variant>
        <vt:i4>212</vt:i4>
      </vt:variant>
    </vt:vector>
  </HeadingPairs>
  <TitlesOfParts>
    <vt:vector size="319" baseType="lpstr">
      <vt:lpstr>Físico</vt:lpstr>
      <vt:lpstr>Financiero</vt:lpstr>
      <vt:lpstr>1 R001</vt:lpstr>
      <vt:lpstr>4 E015</vt:lpstr>
      <vt:lpstr>4 P006</vt:lpstr>
      <vt:lpstr>4 P022</vt:lpstr>
      <vt:lpstr>4 P024</vt:lpstr>
      <vt:lpstr>5 E002</vt:lpstr>
      <vt:lpstr>5 M001</vt:lpstr>
      <vt:lpstr>5 P005</vt:lpstr>
      <vt:lpstr>6 M001</vt:lpstr>
      <vt:lpstr>7 A900</vt:lpstr>
      <vt:lpstr>8 S053</vt:lpstr>
      <vt:lpstr>8 S290</vt:lpstr>
      <vt:lpstr>8 S292</vt:lpstr>
      <vt:lpstr>8 S293</vt:lpstr>
      <vt:lpstr>8 S304</vt:lpstr>
      <vt:lpstr>9 P001</vt:lpstr>
      <vt:lpstr>10 M001</vt:lpstr>
      <vt:lpstr>10 U007</vt:lpstr>
      <vt:lpstr>11 E010</vt:lpstr>
      <vt:lpstr>11 E021</vt:lpstr>
      <vt:lpstr>11 E032</vt:lpstr>
      <vt:lpstr>11 S072</vt:lpstr>
      <vt:lpstr>11 S243</vt:lpstr>
      <vt:lpstr>11 S247</vt:lpstr>
      <vt:lpstr>11 S283</vt:lpstr>
      <vt:lpstr>11 S311</vt:lpstr>
      <vt:lpstr>12 E010</vt:lpstr>
      <vt:lpstr>12 E022</vt:lpstr>
      <vt:lpstr>12 E023</vt:lpstr>
      <vt:lpstr>12 E025</vt:lpstr>
      <vt:lpstr>12 E036</vt:lpstr>
      <vt:lpstr>12 P016</vt:lpstr>
      <vt:lpstr>12 P018</vt:lpstr>
      <vt:lpstr>12 P020</vt:lpstr>
      <vt:lpstr>12 U008</vt:lpstr>
      <vt:lpstr>13 A006</vt:lpstr>
      <vt:lpstr>14 E002</vt:lpstr>
      <vt:lpstr>14 E003</vt:lpstr>
      <vt:lpstr>14 S280</vt:lpstr>
      <vt:lpstr>15 P005</vt:lpstr>
      <vt:lpstr>15 S177</vt:lpstr>
      <vt:lpstr>15 S273</vt:lpstr>
      <vt:lpstr>15 S281</vt:lpstr>
      <vt:lpstr>16 P002</vt:lpstr>
      <vt:lpstr>16 S046</vt:lpstr>
      <vt:lpstr>16 S219</vt:lpstr>
      <vt:lpstr>18 E010</vt:lpstr>
      <vt:lpstr>18 E568</vt:lpstr>
      <vt:lpstr>18 G003</vt:lpstr>
      <vt:lpstr>18 M001</vt:lpstr>
      <vt:lpstr>18 O001</vt:lpstr>
      <vt:lpstr>18 P008</vt:lpstr>
      <vt:lpstr>19 J014</vt:lpstr>
      <vt:lpstr>20 E016</vt:lpstr>
      <vt:lpstr>20 S155</vt:lpstr>
      <vt:lpstr>20 S174</vt:lpstr>
      <vt:lpstr>20 S176</vt:lpstr>
      <vt:lpstr>20 S287</vt:lpstr>
      <vt:lpstr>20 U012</vt:lpstr>
      <vt:lpstr>20 S285</vt:lpstr>
      <vt:lpstr>21 P001</vt:lpstr>
      <vt:lpstr>22 M001</vt:lpstr>
      <vt:lpstr>22 R003</vt:lpstr>
      <vt:lpstr>22 R005</vt:lpstr>
      <vt:lpstr>22 R008</vt:lpstr>
      <vt:lpstr>22 R009</vt:lpstr>
      <vt:lpstr>22 R010</vt:lpstr>
      <vt:lpstr>22 R011</vt:lpstr>
      <vt:lpstr>35 E013</vt:lpstr>
      <vt:lpstr>35 M001</vt:lpstr>
      <vt:lpstr>36 P001</vt:lpstr>
      <vt:lpstr>38 F003</vt:lpstr>
      <vt:lpstr>38 S190</vt:lpstr>
      <vt:lpstr>40 P002</vt:lpstr>
      <vt:lpstr>43 M001</vt:lpstr>
      <vt:lpstr>45 G001</vt:lpstr>
      <vt:lpstr>45 G002</vt:lpstr>
      <vt:lpstr>45 M001</vt:lpstr>
      <vt:lpstr>47 E033</vt:lpstr>
      <vt:lpstr>47 P010</vt:lpstr>
      <vt:lpstr>47 S010</vt:lpstr>
      <vt:lpstr>47 M001</vt:lpstr>
      <vt:lpstr>47 O001</vt:lpstr>
      <vt:lpstr>47 S249</vt:lpstr>
      <vt:lpstr>48 E011</vt:lpstr>
      <vt:lpstr>48 S303</vt:lpstr>
      <vt:lpstr>49 E009</vt:lpstr>
      <vt:lpstr>49 E010</vt:lpstr>
      <vt:lpstr>49 E011</vt:lpstr>
      <vt:lpstr>49 E013</vt:lpstr>
      <vt:lpstr>49 M001</vt:lpstr>
      <vt:lpstr>50 E001</vt:lpstr>
      <vt:lpstr>50 E007</vt:lpstr>
      <vt:lpstr>50 E011</vt:lpstr>
      <vt:lpstr>51 E036</vt:lpstr>
      <vt:lpstr>51 E043</vt:lpstr>
      <vt:lpstr>52 M001</vt:lpstr>
      <vt:lpstr>53 E561</vt:lpstr>
      <vt:lpstr>53 E579</vt:lpstr>
      <vt:lpstr>53 E580</vt:lpstr>
      <vt:lpstr>53 E581</vt:lpstr>
      <vt:lpstr>53 E582</vt:lpstr>
      <vt:lpstr>53 E585</vt:lpstr>
      <vt:lpstr>53 M001</vt:lpstr>
      <vt:lpstr>53 P552</vt:lpstr>
      <vt:lpstr>'1 R001'!Área_de_impresión</vt:lpstr>
      <vt:lpstr>'10 M001'!Área_de_impresión</vt:lpstr>
      <vt:lpstr>'10 U007'!Área_de_impresión</vt:lpstr>
      <vt:lpstr>'11 E010'!Área_de_impresión</vt:lpstr>
      <vt:lpstr>'11 E021'!Área_de_impresión</vt:lpstr>
      <vt:lpstr>'11 E032'!Área_de_impresión</vt:lpstr>
      <vt:lpstr>'11 S072'!Área_de_impresión</vt:lpstr>
      <vt:lpstr>'11 S243'!Área_de_impresión</vt:lpstr>
      <vt:lpstr>'11 S247'!Área_de_impresión</vt:lpstr>
      <vt:lpstr>'11 S283'!Área_de_impresión</vt:lpstr>
      <vt:lpstr>'11 S311'!Área_de_impresión</vt:lpstr>
      <vt:lpstr>'12 E010'!Área_de_impresión</vt:lpstr>
      <vt:lpstr>'12 E022'!Área_de_impresión</vt:lpstr>
      <vt:lpstr>'12 E023'!Área_de_impresión</vt:lpstr>
      <vt:lpstr>'12 E025'!Área_de_impresión</vt:lpstr>
      <vt:lpstr>'12 E036'!Área_de_impresión</vt:lpstr>
      <vt:lpstr>'12 P016'!Área_de_impresión</vt:lpstr>
      <vt:lpstr>'12 P018'!Área_de_impresión</vt:lpstr>
      <vt:lpstr>'12 P020'!Área_de_impresión</vt:lpstr>
      <vt:lpstr>'12 U008'!Área_de_impresión</vt:lpstr>
      <vt:lpstr>'13 A006'!Área_de_impresión</vt:lpstr>
      <vt:lpstr>'14 E002'!Área_de_impresión</vt:lpstr>
      <vt:lpstr>'14 E003'!Área_de_impresión</vt:lpstr>
      <vt:lpstr>'14 S280'!Área_de_impresión</vt:lpstr>
      <vt:lpstr>'15 P005'!Área_de_impresión</vt:lpstr>
      <vt:lpstr>'15 S177'!Área_de_impresión</vt:lpstr>
      <vt:lpstr>'15 S273'!Área_de_impresión</vt:lpstr>
      <vt:lpstr>'15 S281'!Área_de_impresión</vt:lpstr>
      <vt:lpstr>'16 P002'!Área_de_impresión</vt:lpstr>
      <vt:lpstr>'16 S046'!Área_de_impresión</vt:lpstr>
      <vt:lpstr>'16 S219'!Área_de_impresión</vt:lpstr>
      <vt:lpstr>'18 E010'!Área_de_impresión</vt:lpstr>
      <vt:lpstr>'18 E568'!Área_de_impresión</vt:lpstr>
      <vt:lpstr>'18 G003'!Área_de_impresión</vt:lpstr>
      <vt:lpstr>'18 M001'!Área_de_impresión</vt:lpstr>
      <vt:lpstr>'18 O001'!Área_de_impresión</vt:lpstr>
      <vt:lpstr>'18 P008'!Área_de_impresión</vt:lpstr>
      <vt:lpstr>'19 J014'!Área_de_impresión</vt:lpstr>
      <vt:lpstr>'20 E016'!Área_de_impresión</vt:lpstr>
      <vt:lpstr>'20 S155'!Área_de_impresión</vt:lpstr>
      <vt:lpstr>'20 S174'!Área_de_impresión</vt:lpstr>
      <vt:lpstr>'20 S176'!Área_de_impresión</vt:lpstr>
      <vt:lpstr>'20 S285'!Área_de_impresión</vt:lpstr>
      <vt:lpstr>'20 S287'!Área_de_impresión</vt:lpstr>
      <vt:lpstr>'20 U012'!Área_de_impresión</vt:lpstr>
      <vt:lpstr>'21 P001'!Área_de_impresión</vt:lpstr>
      <vt:lpstr>'22 M001'!Área_de_impresión</vt:lpstr>
      <vt:lpstr>'22 R003'!Área_de_impresión</vt:lpstr>
      <vt:lpstr>'22 R005'!Área_de_impresión</vt:lpstr>
      <vt:lpstr>'22 R008'!Área_de_impresión</vt:lpstr>
      <vt:lpstr>'22 R009'!Área_de_impresión</vt:lpstr>
      <vt:lpstr>'22 R010'!Área_de_impresión</vt:lpstr>
      <vt:lpstr>'22 R011'!Área_de_impresión</vt:lpstr>
      <vt:lpstr>'35 E013'!Área_de_impresión</vt:lpstr>
      <vt:lpstr>'35 M001'!Área_de_impresión</vt:lpstr>
      <vt:lpstr>'36 P001'!Área_de_impresión</vt:lpstr>
      <vt:lpstr>'38 F003'!Área_de_impresión</vt:lpstr>
      <vt:lpstr>'38 S190'!Área_de_impresión</vt:lpstr>
      <vt:lpstr>'4 E015'!Área_de_impresión</vt:lpstr>
      <vt:lpstr>'4 P006'!Área_de_impresión</vt:lpstr>
      <vt:lpstr>'4 P022'!Área_de_impresión</vt:lpstr>
      <vt:lpstr>'4 P024'!Área_de_impresión</vt:lpstr>
      <vt:lpstr>'40 P002'!Área_de_impresión</vt:lpstr>
      <vt:lpstr>'43 M001'!Área_de_impresión</vt:lpstr>
      <vt:lpstr>'45 G001'!Área_de_impresión</vt:lpstr>
      <vt:lpstr>'45 G002'!Área_de_impresión</vt:lpstr>
      <vt:lpstr>'45 M001'!Área_de_impresión</vt:lpstr>
      <vt:lpstr>'47 E033'!Área_de_impresión</vt:lpstr>
      <vt:lpstr>'47 M001'!Área_de_impresión</vt:lpstr>
      <vt:lpstr>'47 O001'!Área_de_impresión</vt:lpstr>
      <vt:lpstr>'47 P010'!Área_de_impresión</vt:lpstr>
      <vt:lpstr>'47 S010'!Área_de_impresión</vt:lpstr>
      <vt:lpstr>'47 S249'!Área_de_impresión</vt:lpstr>
      <vt:lpstr>'48 E011'!Área_de_impresión</vt:lpstr>
      <vt:lpstr>'48 S303'!Área_de_impresión</vt:lpstr>
      <vt:lpstr>'49 E009'!Área_de_impresión</vt:lpstr>
      <vt:lpstr>'49 E010'!Área_de_impresión</vt:lpstr>
      <vt:lpstr>'49 E011'!Área_de_impresión</vt:lpstr>
      <vt:lpstr>'49 E013'!Área_de_impresión</vt:lpstr>
      <vt:lpstr>'49 M001'!Área_de_impresión</vt:lpstr>
      <vt:lpstr>'5 E002'!Área_de_impresión</vt:lpstr>
      <vt:lpstr>'5 M001'!Área_de_impresión</vt:lpstr>
      <vt:lpstr>'5 P005'!Área_de_impresión</vt:lpstr>
      <vt:lpstr>'50 E001'!Área_de_impresión</vt:lpstr>
      <vt:lpstr>'50 E007'!Área_de_impresión</vt:lpstr>
      <vt:lpstr>'50 E011'!Área_de_impresión</vt:lpstr>
      <vt:lpstr>'51 E036'!Área_de_impresión</vt:lpstr>
      <vt:lpstr>'51 E043'!Área_de_impresión</vt:lpstr>
      <vt:lpstr>'52 M001'!Área_de_impresión</vt:lpstr>
      <vt:lpstr>'53 E561'!Área_de_impresión</vt:lpstr>
      <vt:lpstr>'53 E579'!Área_de_impresión</vt:lpstr>
      <vt:lpstr>'53 E580'!Área_de_impresión</vt:lpstr>
      <vt:lpstr>'53 E581'!Área_de_impresión</vt:lpstr>
      <vt:lpstr>'53 E582'!Área_de_impresión</vt:lpstr>
      <vt:lpstr>'53 E585'!Área_de_impresión</vt:lpstr>
      <vt:lpstr>'53 M001'!Área_de_impresión</vt:lpstr>
      <vt:lpstr>'53 P552'!Área_de_impresión</vt:lpstr>
      <vt:lpstr>'6 M001'!Área_de_impresión</vt:lpstr>
      <vt:lpstr>'7 A900'!Área_de_impresión</vt:lpstr>
      <vt:lpstr>'8 S053'!Área_de_impresión</vt:lpstr>
      <vt:lpstr>'8 S290'!Área_de_impresión</vt:lpstr>
      <vt:lpstr>'8 S292'!Área_de_impresión</vt:lpstr>
      <vt:lpstr>'8 S293'!Área_de_impresión</vt:lpstr>
      <vt:lpstr>'8 S304'!Área_de_impresión</vt:lpstr>
      <vt:lpstr>'9 P001'!Área_de_impresión</vt:lpstr>
      <vt:lpstr>Financiero!Área_de_impresión</vt:lpstr>
      <vt:lpstr>Físico!Área_de_impresión</vt:lpstr>
      <vt:lpstr>'1 R001'!Títulos_a_imprimir</vt:lpstr>
      <vt:lpstr>'10 M001'!Títulos_a_imprimir</vt:lpstr>
      <vt:lpstr>'10 U007'!Títulos_a_imprimir</vt:lpstr>
      <vt:lpstr>'11 E010'!Títulos_a_imprimir</vt:lpstr>
      <vt:lpstr>'11 E021'!Títulos_a_imprimir</vt:lpstr>
      <vt:lpstr>'11 E032'!Títulos_a_imprimir</vt:lpstr>
      <vt:lpstr>'11 S072'!Títulos_a_imprimir</vt:lpstr>
      <vt:lpstr>'11 S243'!Títulos_a_imprimir</vt:lpstr>
      <vt:lpstr>'11 S247'!Títulos_a_imprimir</vt:lpstr>
      <vt:lpstr>'11 S283'!Títulos_a_imprimir</vt:lpstr>
      <vt:lpstr>'11 S311'!Títulos_a_imprimir</vt:lpstr>
      <vt:lpstr>'12 E010'!Títulos_a_imprimir</vt:lpstr>
      <vt:lpstr>'12 E022'!Títulos_a_imprimir</vt:lpstr>
      <vt:lpstr>'12 E023'!Títulos_a_imprimir</vt:lpstr>
      <vt:lpstr>'12 E025'!Títulos_a_imprimir</vt:lpstr>
      <vt:lpstr>'12 E036'!Títulos_a_imprimir</vt:lpstr>
      <vt:lpstr>'12 P016'!Títulos_a_imprimir</vt:lpstr>
      <vt:lpstr>'12 P018'!Títulos_a_imprimir</vt:lpstr>
      <vt:lpstr>'12 P020'!Títulos_a_imprimir</vt:lpstr>
      <vt:lpstr>'12 U008'!Títulos_a_imprimir</vt:lpstr>
      <vt:lpstr>'13 A006'!Títulos_a_imprimir</vt:lpstr>
      <vt:lpstr>'14 E002'!Títulos_a_imprimir</vt:lpstr>
      <vt:lpstr>'14 E003'!Títulos_a_imprimir</vt:lpstr>
      <vt:lpstr>'14 S280'!Títulos_a_imprimir</vt:lpstr>
      <vt:lpstr>'15 P005'!Títulos_a_imprimir</vt:lpstr>
      <vt:lpstr>'15 S177'!Títulos_a_imprimir</vt:lpstr>
      <vt:lpstr>'15 S273'!Títulos_a_imprimir</vt:lpstr>
      <vt:lpstr>'15 S281'!Títulos_a_imprimir</vt:lpstr>
      <vt:lpstr>'16 P002'!Títulos_a_imprimir</vt:lpstr>
      <vt:lpstr>'16 S046'!Títulos_a_imprimir</vt:lpstr>
      <vt:lpstr>'16 S219'!Títulos_a_imprimir</vt:lpstr>
      <vt:lpstr>'18 E010'!Títulos_a_imprimir</vt:lpstr>
      <vt:lpstr>'18 E568'!Títulos_a_imprimir</vt:lpstr>
      <vt:lpstr>'18 G003'!Títulos_a_imprimir</vt:lpstr>
      <vt:lpstr>'18 M001'!Títulos_a_imprimir</vt:lpstr>
      <vt:lpstr>'18 O001'!Títulos_a_imprimir</vt:lpstr>
      <vt:lpstr>'18 P008'!Títulos_a_imprimir</vt:lpstr>
      <vt:lpstr>'19 J014'!Títulos_a_imprimir</vt:lpstr>
      <vt:lpstr>'20 E016'!Títulos_a_imprimir</vt:lpstr>
      <vt:lpstr>'20 S155'!Títulos_a_imprimir</vt:lpstr>
      <vt:lpstr>'20 S174'!Títulos_a_imprimir</vt:lpstr>
      <vt:lpstr>'20 S176'!Títulos_a_imprimir</vt:lpstr>
      <vt:lpstr>'20 S285'!Títulos_a_imprimir</vt:lpstr>
      <vt:lpstr>'20 S287'!Títulos_a_imprimir</vt:lpstr>
      <vt:lpstr>'20 U012'!Títulos_a_imprimir</vt:lpstr>
      <vt:lpstr>'21 P001'!Títulos_a_imprimir</vt:lpstr>
      <vt:lpstr>'22 M001'!Títulos_a_imprimir</vt:lpstr>
      <vt:lpstr>'22 R003'!Títulos_a_imprimir</vt:lpstr>
      <vt:lpstr>'22 R005'!Títulos_a_imprimir</vt:lpstr>
      <vt:lpstr>'22 R008'!Títulos_a_imprimir</vt:lpstr>
      <vt:lpstr>'22 R009'!Títulos_a_imprimir</vt:lpstr>
      <vt:lpstr>'22 R010'!Títulos_a_imprimir</vt:lpstr>
      <vt:lpstr>'22 R011'!Títulos_a_imprimir</vt:lpstr>
      <vt:lpstr>'35 E013'!Títulos_a_imprimir</vt:lpstr>
      <vt:lpstr>'35 M001'!Títulos_a_imprimir</vt:lpstr>
      <vt:lpstr>'36 P001'!Títulos_a_imprimir</vt:lpstr>
      <vt:lpstr>'38 F003'!Títulos_a_imprimir</vt:lpstr>
      <vt:lpstr>'38 S190'!Títulos_a_imprimir</vt:lpstr>
      <vt:lpstr>'4 E015'!Títulos_a_imprimir</vt:lpstr>
      <vt:lpstr>'4 P006'!Títulos_a_imprimir</vt:lpstr>
      <vt:lpstr>'4 P022'!Títulos_a_imprimir</vt:lpstr>
      <vt:lpstr>'4 P024'!Títulos_a_imprimir</vt:lpstr>
      <vt:lpstr>'40 P002'!Títulos_a_imprimir</vt:lpstr>
      <vt:lpstr>'43 M001'!Títulos_a_imprimir</vt:lpstr>
      <vt:lpstr>'45 G001'!Títulos_a_imprimir</vt:lpstr>
      <vt:lpstr>'45 G002'!Títulos_a_imprimir</vt:lpstr>
      <vt:lpstr>'45 M001'!Títulos_a_imprimir</vt:lpstr>
      <vt:lpstr>'47 E033'!Títulos_a_imprimir</vt:lpstr>
      <vt:lpstr>'47 M001'!Títulos_a_imprimir</vt:lpstr>
      <vt:lpstr>'47 O001'!Títulos_a_imprimir</vt:lpstr>
      <vt:lpstr>'47 P010'!Títulos_a_imprimir</vt:lpstr>
      <vt:lpstr>'47 S010'!Títulos_a_imprimir</vt:lpstr>
      <vt:lpstr>'47 S249'!Títulos_a_imprimir</vt:lpstr>
      <vt:lpstr>'48 E011'!Títulos_a_imprimir</vt:lpstr>
      <vt:lpstr>'48 S303'!Títulos_a_imprimir</vt:lpstr>
      <vt:lpstr>'49 E009'!Títulos_a_imprimir</vt:lpstr>
      <vt:lpstr>'49 E010'!Títulos_a_imprimir</vt:lpstr>
      <vt:lpstr>'49 E011'!Títulos_a_imprimir</vt:lpstr>
      <vt:lpstr>'49 E013'!Títulos_a_imprimir</vt:lpstr>
      <vt:lpstr>'49 M001'!Títulos_a_imprimir</vt:lpstr>
      <vt:lpstr>'5 E002'!Títulos_a_imprimir</vt:lpstr>
      <vt:lpstr>'5 M001'!Títulos_a_imprimir</vt:lpstr>
      <vt:lpstr>'5 P005'!Títulos_a_imprimir</vt:lpstr>
      <vt:lpstr>'50 E001'!Títulos_a_imprimir</vt:lpstr>
      <vt:lpstr>'50 E007'!Títulos_a_imprimir</vt:lpstr>
      <vt:lpstr>'50 E011'!Títulos_a_imprimir</vt:lpstr>
      <vt:lpstr>'51 E036'!Títulos_a_imprimir</vt:lpstr>
      <vt:lpstr>'51 E043'!Títulos_a_imprimir</vt:lpstr>
      <vt:lpstr>'52 M001'!Títulos_a_imprimir</vt:lpstr>
      <vt:lpstr>'53 E561'!Títulos_a_imprimir</vt:lpstr>
      <vt:lpstr>'53 E579'!Títulos_a_imprimir</vt:lpstr>
      <vt:lpstr>'53 E580'!Títulos_a_imprimir</vt:lpstr>
      <vt:lpstr>'53 E581'!Títulos_a_imprimir</vt:lpstr>
      <vt:lpstr>'53 E582'!Títulos_a_imprimir</vt:lpstr>
      <vt:lpstr>'53 E585'!Títulos_a_imprimir</vt:lpstr>
      <vt:lpstr>'53 M001'!Títulos_a_imprimir</vt:lpstr>
      <vt:lpstr>'53 P552'!Títulos_a_imprimir</vt:lpstr>
      <vt:lpstr>'6 M001'!Títulos_a_imprimir</vt:lpstr>
      <vt:lpstr>'7 A900'!Títulos_a_imprimir</vt:lpstr>
      <vt:lpstr>'8 S053'!Títulos_a_imprimir</vt:lpstr>
      <vt:lpstr>'8 S290'!Títulos_a_imprimir</vt:lpstr>
      <vt:lpstr>'8 S292'!Títulos_a_imprimir</vt:lpstr>
      <vt:lpstr>'8 S293'!Títulos_a_imprimir</vt:lpstr>
      <vt:lpstr>'8 S304'!Títulos_a_imprimir</vt:lpstr>
      <vt:lpstr>'9 P001'!Títulos_a_imprimir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UPCP</cp:lastModifiedBy>
  <cp:lastPrinted>2021-10-27T01:46:25Z</cp:lastPrinted>
  <dcterms:created xsi:type="dcterms:W3CDTF">2009-04-01T20:46:43Z</dcterms:created>
  <dcterms:modified xsi:type="dcterms:W3CDTF">2021-11-05T18:02:58Z</dcterms:modified>
</cp:coreProperties>
</file>