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ryan\Documents\Trabajo\Trimestrales\Género\"/>
    </mc:Choice>
  </mc:AlternateContent>
  <bookViews>
    <workbookView xWindow="0" yWindow="0" windowWidth="20490" windowHeight="7620" tabRatio="869"/>
  </bookViews>
  <sheets>
    <sheet name="Físico" sheetId="105" r:id="rId1"/>
    <sheet name="Financiero" sheetId="106" r:id="rId2"/>
    <sheet name="1 R001" sheetId="1" r:id="rId3"/>
    <sheet name="4 E015" sheetId="2" r:id="rId4"/>
    <sheet name="4 P006" sheetId="3" r:id="rId5"/>
    <sheet name="4 P022" sheetId="4" r:id="rId6"/>
    <sheet name="4 P024" sheetId="5" r:id="rId7"/>
    <sheet name="5 E002" sheetId="6" r:id="rId8"/>
    <sheet name="5 M001" sheetId="7" r:id="rId9"/>
    <sheet name="5 P005" sheetId="8" r:id="rId10"/>
    <sheet name="6 M001" sheetId="9" r:id="rId11"/>
    <sheet name="7 A900" sheetId="10" r:id="rId12"/>
    <sheet name="8 S053" sheetId="11" r:id="rId13"/>
    <sheet name="8 U020" sheetId="12" r:id="rId14"/>
    <sheet name="8 U023" sheetId="13" r:id="rId15"/>
    <sheet name="8 U024" sheetId="14" r:id="rId16"/>
    <sheet name="9 P001" sheetId="104" r:id="rId17"/>
    <sheet name="10 M001" sheetId="16" r:id="rId18"/>
    <sheet name="10 U006" sheetId="17" r:id="rId19"/>
    <sheet name="11 E010" sheetId="18" r:id="rId20"/>
    <sheet name="11 E021" sheetId="19" r:id="rId21"/>
    <sheet name="11 E032" sheetId="20" r:id="rId22"/>
    <sheet name="11 S072" sheetId="21" r:id="rId23"/>
    <sheet name="11 S243" sheetId="22" r:id="rId24"/>
    <sheet name="11 S247" sheetId="23" r:id="rId25"/>
    <sheet name="11 S271" sheetId="24" r:id="rId26"/>
    <sheet name="11 S295" sheetId="25" r:id="rId27"/>
    <sheet name="11 S296" sheetId="26" r:id="rId28"/>
    <sheet name="11 S297" sheetId="27" r:id="rId29"/>
    <sheet name="11 S300" sheetId="28" r:id="rId30"/>
    <sheet name="11 U084" sheetId="29" r:id="rId31"/>
    <sheet name="11 U280" sheetId="30" r:id="rId32"/>
    <sheet name="12 E010" sheetId="31" r:id="rId33"/>
    <sheet name="12 E022" sheetId="32" r:id="rId34"/>
    <sheet name="12 E023" sheetId="33" r:id="rId35"/>
    <sheet name="12 E025" sheetId="34" r:id="rId36"/>
    <sheet name="12 E036" sheetId="35" r:id="rId37"/>
    <sheet name="12 P016" sheetId="36" r:id="rId38"/>
    <sheet name="12 P018" sheetId="37" r:id="rId39"/>
    <sheet name="12 P020" sheetId="38" r:id="rId40"/>
    <sheet name="12 U008" sheetId="39" r:id="rId41"/>
    <sheet name="13 A006" sheetId="40" r:id="rId42"/>
    <sheet name="14 E002" sheetId="41" r:id="rId43"/>
    <sheet name="14 E003" sheetId="42" r:id="rId44"/>
    <sheet name="14 S043" sheetId="43" r:id="rId45"/>
    <sheet name="14 U280" sheetId="44" r:id="rId46"/>
    <sheet name="15 P005" sheetId="45" r:id="rId47"/>
    <sheet name="15 S273" sheetId="46" r:id="rId48"/>
    <sheet name="16 P002" sheetId="47" r:id="rId49"/>
    <sheet name="16 S046" sheetId="48" r:id="rId50"/>
    <sheet name="16 S219" sheetId="49" r:id="rId51"/>
    <sheet name="18 E568" sheetId="50" r:id="rId52"/>
    <sheet name="18 G003" sheetId="51" r:id="rId53"/>
    <sheet name="18 P008" sheetId="52" r:id="rId54"/>
    <sheet name="18 M001" sheetId="114" r:id="rId55"/>
    <sheet name="18 P002" sheetId="115" r:id="rId56"/>
    <sheet name="19 J014" sheetId="53" r:id="rId57"/>
    <sheet name="20 E016" sheetId="54" r:id="rId58"/>
    <sheet name="20 S017" sheetId="55" r:id="rId59"/>
    <sheet name="20 S155" sheetId="56" r:id="rId60"/>
    <sheet name="20 S174" sheetId="57" r:id="rId61"/>
    <sheet name="20 S176" sheetId="58" r:id="rId62"/>
    <sheet name="20 U010" sheetId="59" r:id="rId63"/>
    <sheet name="21 P001" sheetId="60" r:id="rId64"/>
    <sheet name="22 M001" sheetId="61" r:id="rId65"/>
    <sheet name="22 R003" sheetId="62" r:id="rId66"/>
    <sheet name="22 R005" sheetId="63" r:id="rId67"/>
    <sheet name="22 R008" sheetId="64" r:id="rId68"/>
    <sheet name="22 R009" sheetId="65" r:id="rId69"/>
    <sheet name="22 R010" sheetId="66" r:id="rId70"/>
    <sheet name="22 R011" sheetId="67" r:id="rId71"/>
    <sheet name="35 E013" sheetId="68" r:id="rId72"/>
    <sheet name="35 M001" sheetId="69" r:id="rId73"/>
    <sheet name="36 P001" sheetId="70" r:id="rId74"/>
    <sheet name="38 F002" sheetId="71" r:id="rId75"/>
    <sheet name="38 S190" sheetId="72" r:id="rId76"/>
    <sheet name="40 P002" sheetId="73" r:id="rId77"/>
    <sheet name="43 M001" sheetId="74" r:id="rId78"/>
    <sheet name="45 G001" sheetId="75" r:id="rId79"/>
    <sheet name="45 G002" sheetId="76" r:id="rId80"/>
    <sheet name="45 M001" sheetId="77" r:id="rId81"/>
    <sheet name="47 E033" sheetId="78" r:id="rId82"/>
    <sheet name="47 P010" sheetId="79" r:id="rId83"/>
    <sheet name="47 S010" sheetId="80" r:id="rId84"/>
    <sheet name="47 M001" sheetId="112" r:id="rId85"/>
    <sheet name="47 O001" sheetId="113" r:id="rId86"/>
    <sheet name="47 S249" sheetId="81" r:id="rId87"/>
    <sheet name="47 U011" sheetId="82" r:id="rId88"/>
    <sheet name="48 E011" sheetId="83" r:id="rId89"/>
    <sheet name="48 S303" sheetId="84" r:id="rId90"/>
    <sheet name="49 E009" sheetId="85" r:id="rId91"/>
    <sheet name="49 E010" sheetId="86" r:id="rId92"/>
    <sheet name="49 E011" sheetId="87" r:id="rId93"/>
    <sheet name="49 E013" sheetId="88" r:id="rId94"/>
    <sheet name="49 M001" sheetId="89" r:id="rId95"/>
    <sheet name="50 E001" sheetId="90" r:id="rId96"/>
    <sheet name="50 E007" sheetId="91" r:id="rId97"/>
    <sheet name="50 E011" sheetId="92" r:id="rId98"/>
    <sheet name="51 E036" sheetId="93" r:id="rId99"/>
    <sheet name="51 E043" sheetId="94" r:id="rId100"/>
    <sheet name="52 M001" sheetId="95" r:id="rId101"/>
    <sheet name="53 E561" sheetId="96" r:id="rId102"/>
    <sheet name="53 E579" sheetId="97" r:id="rId103"/>
    <sheet name="53 E580" sheetId="98" r:id="rId104"/>
    <sheet name="53 E582" sheetId="99" r:id="rId105"/>
    <sheet name="53 E585" sheetId="100" r:id="rId106"/>
    <sheet name="53 M001" sheetId="101" r:id="rId107"/>
    <sheet name="53 P552" sheetId="102"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a">#N/A</definedName>
    <definedName name="\b">#N/A</definedName>
    <definedName name="\c" localSheetId="54">#REF!</definedName>
    <definedName name="\c" localSheetId="55">#REF!</definedName>
    <definedName name="\c" localSheetId="1">#REF!</definedName>
    <definedName name="\c" localSheetId="0">#REF!</definedName>
    <definedName name="\c">#REF!</definedName>
    <definedName name="\p">#N/A</definedName>
    <definedName name="\s">#N/A</definedName>
    <definedName name="\z" localSheetId="54">#REF!</definedName>
    <definedName name="\z" localSheetId="55">#REF!</definedName>
    <definedName name="\z" localSheetId="1">#REF!</definedName>
    <definedName name="\z" localSheetId="0">#REF!</definedName>
    <definedName name="\z">#REF!</definedName>
    <definedName name="_________ABR1" localSheetId="54">[1]!ABR&amp;[1]!MAY&amp;[1]!JUN&amp;[1]!JUL&amp;[1]!AGO&amp;[1]!SEP</definedName>
    <definedName name="_________ABR1" localSheetId="55">[1]!ABR&amp;[1]!MAY&amp;[1]!JUN&amp;[1]!JUL&amp;[1]!AGO&amp;[1]!SEP</definedName>
    <definedName name="_________ABR1">[1]!ABR&amp;[1]!MAY&amp;[1]!JUN&amp;[1]!JUL&amp;[1]!AGO&amp;[1]!SEP</definedName>
    <definedName name="_________AGO1" localSheetId="54">[1]!AGO&amp;[1]!SEP&amp;[1]!OCT&amp;[1]!NOV&amp;[1]!DIC</definedName>
    <definedName name="_________AGO1" localSheetId="55">[1]!AGO&amp;[1]!SEP&amp;[1]!OCT&amp;[1]!NOV&amp;[1]!DIC</definedName>
    <definedName name="_________AGO1">[1]!AGO&amp;[1]!SEP&amp;[1]!OCT&amp;[1]!NOV&amp;[1]!DIC</definedName>
    <definedName name="_________FEB1" localSheetId="54">[1]!FEB&amp;[1]!MAR&amp;[1]!ABR&amp;[1]!MAY&amp;[1]!JUN&amp;[1]!JUL</definedName>
    <definedName name="_________FEB1" localSheetId="55">[1]!FEB&amp;[1]!MAR&amp;[1]!ABR&amp;[1]!MAY&amp;[1]!JUN&amp;[1]!JUL</definedName>
    <definedName name="_________FEB1">[1]!FEB&amp;[1]!MAR&amp;[1]!ABR&amp;[1]!MAY&amp;[1]!JUN&amp;[1]!JUL</definedName>
    <definedName name="_________JUL1" localSheetId="54">[1]!JUL&amp;[1]!AGO&amp;[1]!SEP&amp;[1]!OCT&amp;[1]!NOV</definedName>
    <definedName name="_________JUL1" localSheetId="55">[1]!JUL&amp;[1]!AGO&amp;[1]!SEP&amp;[1]!OCT&amp;[1]!NOV</definedName>
    <definedName name="_________JUL1">[1]!JUL&amp;[1]!AGO&amp;[1]!SEP&amp;[1]!OCT&amp;[1]!NOV</definedName>
    <definedName name="_________JUN1" localSheetId="54">[1]!JUN&amp;[1]!JUL&amp;[1]!AGO&amp;[1]!SEP&amp;[1]!OCT</definedName>
    <definedName name="_________JUN1" localSheetId="55">[1]!JUN&amp;[1]!JUL&amp;[1]!AGO&amp;[1]!SEP&amp;[1]!OCT</definedName>
    <definedName name="_________JUN1">[1]!JUN&amp;[1]!JUL&amp;[1]!AGO&amp;[1]!SEP&amp;[1]!OCT</definedName>
    <definedName name="_________MAR1" localSheetId="54">[1]!MAR&amp;[1]!ABR&amp;[1]!MAY&amp;[1]!JUN&amp;[1]!JUL&amp;[1]!AGO</definedName>
    <definedName name="_________MAR1" localSheetId="55">[1]!MAR&amp;[1]!ABR&amp;[1]!MAY&amp;[1]!JUN&amp;[1]!JUL&amp;[1]!AGO</definedName>
    <definedName name="_________MAR1">[1]!MAR&amp;[1]!ABR&amp;[1]!MAY&amp;[1]!JUN&amp;[1]!JUL&amp;[1]!AGO</definedName>
    <definedName name="_________MAY1" localSheetId="54">[1]!MAY&amp;[1]!JUN&amp;[1]!JUL&amp;[1]!AGO&amp;[1]!SEP</definedName>
    <definedName name="_________MAY1" localSheetId="55">[1]!MAY&amp;[1]!JUN&amp;[1]!JUL&amp;[1]!AGO&amp;[1]!SEP</definedName>
    <definedName name="_________MAY1">[1]!MAY&amp;[1]!JUN&amp;[1]!JUL&amp;[1]!AGO&amp;[1]!SEP</definedName>
    <definedName name="_________NOV1" localSheetId="54">[1]!NOV&amp;[1]!DIC</definedName>
    <definedName name="_________NOV1" localSheetId="55">[1]!NOV&amp;[1]!DIC</definedName>
    <definedName name="_________NOV1">[1]!NOV&amp;[1]!DIC</definedName>
    <definedName name="_________OCT1" localSheetId="54">[1]!OCT&amp;[1]!NOV&amp;[1]!DIC</definedName>
    <definedName name="_________OCT1" localSheetId="55">[1]!OCT&amp;[1]!NOV&amp;[1]!DIC</definedName>
    <definedName name="_________OCT1">[1]!OCT&amp;[1]!NOV&amp;[1]!DIC</definedName>
    <definedName name="_________SEP1" localSheetId="54">[1]!SEP&amp;[1]!OCT&amp;[1]!NOV&amp;[1]!DIC</definedName>
    <definedName name="_________SEP1" localSheetId="55">[1]!SEP&amp;[1]!OCT&amp;[1]!NOV&amp;[1]!DIC</definedName>
    <definedName name="_________SEP1">[1]!SEP&amp;[1]!OCT&amp;[1]!NOV&amp;[1]!DIC</definedName>
    <definedName name="________cad179" localSheetId="54">'[2]Mod Eco Controlados 99'!#REF!</definedName>
    <definedName name="________cad179" localSheetId="55">'[2]Mod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54">[1]!FEB&amp;[1]!MAR&amp;[1]!ABR&amp;[1]!MAY&amp;[1]!JUN&amp;[1]!JUL</definedName>
    <definedName name="________FEB1" localSheetId="55">[1]!FEB&amp;[1]!MAR&amp;[1]!ABR&amp;[1]!MAY&amp;[1]!JUN&amp;[1]!JUL</definedName>
    <definedName name="________FEB1">[1]!FEB&amp;[1]!MAR&amp;[1]!ABR&amp;[1]!MAY&amp;[1]!JUN&amp;[1]!JUL</definedName>
    <definedName name="________JUL1" localSheetId="54">[1]!JUL&amp;[1]!AGO&amp;[1]!SEP&amp;[1]!OCT&amp;[1]!NOV</definedName>
    <definedName name="________JUL1" localSheetId="55">[1]!JUL&amp;[1]!AGO&amp;[1]!SEP&amp;[1]!OCT&amp;[1]!NOV</definedName>
    <definedName name="________JUL1">[1]!JUL&amp;[1]!AGO&amp;[1]!SEP&amp;[1]!OCT&amp;[1]!NOV</definedName>
    <definedName name="________JUN1" localSheetId="54">[1]!JUN&amp;[1]!JUL&amp;[1]!AGO&amp;[1]!SEP&amp;[1]!OCT</definedName>
    <definedName name="________JUN1" localSheetId="55">[1]!JUN&amp;[1]!JUL&amp;[1]!AGO&amp;[1]!SEP&amp;[1]!OCT</definedName>
    <definedName name="________JUN1">[1]!JUN&amp;[1]!JUL&amp;[1]!AGO&amp;[1]!SEP&amp;[1]!OCT</definedName>
    <definedName name="________OCT1" localSheetId="54">[1]!OCT&amp;[1]!NOV&amp;[1]!DIC</definedName>
    <definedName name="________OCT1" localSheetId="55">[1]!OCT&amp;[1]!NOV&amp;[1]!DIC</definedName>
    <definedName name="________OCT1">[1]!OCT&amp;[1]!NOV&amp;[1]!DIC</definedName>
    <definedName name="________SEP1" localSheetId="54">[1]!SEP&amp;[1]!OCT&amp;[1]!NOV&amp;[1]!DIC</definedName>
    <definedName name="________SEP1" localSheetId="55">[1]!SEP&amp;[1]!OCT&amp;[1]!NOV&amp;[1]!DIC</definedName>
    <definedName name="________SEP1">[1]!SEP&amp;[1]!OCT&amp;[1]!NOV&amp;[1]!DIC</definedName>
    <definedName name="________smg97">'[3]Premisa macro'!$E$4</definedName>
    <definedName name="_______ABR1" localSheetId="54">[1]!ABR&amp;[1]!MAY&amp;[1]!JUN&amp;[1]!JUL&amp;[1]!AGO&amp;[1]!SEP</definedName>
    <definedName name="_______ABR1" localSheetId="55">[1]!ABR&amp;[1]!MAY&amp;[1]!JUN&amp;[1]!JUL&amp;[1]!AGO&amp;[1]!SEP</definedName>
    <definedName name="_______ABR1">[1]!ABR&amp;[1]!MAY&amp;[1]!JUN&amp;[1]!JUL&amp;[1]!AGO&amp;[1]!SEP</definedName>
    <definedName name="_______ABR2">[4]edofza4!$C$22</definedName>
    <definedName name="_______AGO1" localSheetId="54">[1]!AGO&amp;[1]!SEP&amp;[1]!OCT&amp;[1]!NOV&amp;[1]!DIC</definedName>
    <definedName name="_______AGO1" localSheetId="55">[1]!AGO&amp;[1]!SEP&amp;[1]!OCT&amp;[1]!NOV&amp;[1]!DIC</definedName>
    <definedName name="_______AGO1">[1]!AGO&amp;[1]!SEP&amp;[1]!OCT&amp;[1]!NOV&amp;[1]!DIC</definedName>
    <definedName name="_______AGO2">[4]edofza8!$C$22</definedName>
    <definedName name="_______CFD02" localSheetId="54">#REF!</definedName>
    <definedName name="_______CFD02" localSheetId="55">#REF!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54">[1]!FEB&amp;[1]!MAR&amp;[1]!ABR&amp;[1]!MAY&amp;[1]!JUN&amp;[1]!JUL</definedName>
    <definedName name="_______FEB1" localSheetId="55">[1]!FEB&amp;[1]!MAR&amp;[1]!ABR&amp;[1]!MAY&amp;[1]!JUN&amp;[1]!JUL</definedName>
    <definedName name="_______FEB1">[1]!FEB&amp;[1]!MAR&amp;[1]!ABR&amp;[1]!MAY&amp;[1]!JUN&amp;[1]!JUL</definedName>
    <definedName name="_______FEB2">[4]edofza2!$C$22</definedName>
    <definedName name="_______JUL1" localSheetId="54">[1]!JUL&amp;[1]!AGO&amp;[1]!SEP&amp;[1]!OCT&amp;[1]!NOV</definedName>
    <definedName name="_______JUL1" localSheetId="55">[1]!JUL&amp;[1]!AGO&amp;[1]!SEP&amp;[1]!OCT&amp;[1]!NOV</definedName>
    <definedName name="_______JUL1">[1]!JUL&amp;[1]!AGO&amp;[1]!SEP&amp;[1]!OCT&amp;[1]!NOV</definedName>
    <definedName name="_______JUL2">[4]edofza7!$C$22</definedName>
    <definedName name="_______JUN1" localSheetId="54">[1]!JUN&amp;[1]!JUL&amp;[1]!AGO&amp;[1]!SEP&amp;[1]!OCT</definedName>
    <definedName name="_______JUN1" localSheetId="55">[1]!JUN&amp;[1]!JUL&amp;[1]!AGO&amp;[1]!SEP&amp;[1]!OCT</definedName>
    <definedName name="_______JUN1">[1]!JUN&amp;[1]!JUL&amp;[1]!AGO&amp;[1]!SEP&amp;[1]!OCT</definedName>
    <definedName name="_______JUN2">[4]edofza6!$C$22</definedName>
    <definedName name="_______MAR1" localSheetId="54">[1]!MAR&amp;[1]!ABR&amp;[1]!MAY&amp;[1]!JUN&amp;[1]!JUL&amp;[1]!AGO</definedName>
    <definedName name="_______MAR1" localSheetId="55">[1]!MAR&amp;[1]!ABR&amp;[1]!MAY&amp;[1]!JUN&amp;[1]!JUL&amp;[1]!AGO</definedName>
    <definedName name="_______MAR1">[1]!MAR&amp;[1]!ABR&amp;[1]!MAY&amp;[1]!JUN&amp;[1]!JUL&amp;[1]!AGO</definedName>
    <definedName name="_______MAR2">[4]edofza3!$C$22</definedName>
    <definedName name="_______MAY1" localSheetId="54">[1]!MAY&amp;[1]!JUN&amp;[1]!JUL&amp;[1]!AGO&amp;[1]!SEP</definedName>
    <definedName name="_______MAY1" localSheetId="55">[1]!MAY&amp;[1]!JUN&amp;[1]!JUL&amp;[1]!AGO&amp;[1]!SEP</definedName>
    <definedName name="_______MAY1">[1]!MAY&amp;[1]!JUN&amp;[1]!JUL&amp;[1]!AGO&amp;[1]!SEP</definedName>
    <definedName name="_______MAY2">[4]edofza5!$C$22</definedName>
    <definedName name="_______NOV1" localSheetId="54">[1]!NOV&amp;[1]!DIC</definedName>
    <definedName name="_______NOV1" localSheetId="55">[1]!NOV&amp;[1]!DIC</definedName>
    <definedName name="_______NOV1">[1]!NOV&amp;[1]!DIC</definedName>
    <definedName name="_______NOV2">[4]edofza11!$C$43</definedName>
    <definedName name="_______OCT1" localSheetId="54">[1]!OCT&amp;[1]!NOV&amp;[1]!DIC</definedName>
    <definedName name="_______OCT1" localSheetId="55">[1]!OCT&amp;[1]!NOV&amp;[1]!DIC</definedName>
    <definedName name="_______OCT1">[1]!OCT&amp;[1]!NOV&amp;[1]!DIC</definedName>
    <definedName name="_______OCT2">[4]edofza10!$C$22</definedName>
    <definedName name="_______PIB08" localSheetId="54">#REF!</definedName>
    <definedName name="_______PIB08" localSheetId="55">#REF!</definedName>
    <definedName name="_______PIB08" localSheetId="1">#REF!</definedName>
    <definedName name="_______PIB08" localSheetId="0">#REF!</definedName>
    <definedName name="_______PIB08">#REF!</definedName>
    <definedName name="_______SEP1" localSheetId="54">[1]!SEP&amp;[1]!OCT&amp;[1]!NOV&amp;[1]!DIC</definedName>
    <definedName name="_______SEP1" localSheetId="55">[1]!SEP&amp;[1]!OCT&amp;[1]!NOV&amp;[1]!DIC</definedName>
    <definedName name="_______SEP1">[1]!SEP&amp;[1]!OCT&amp;[1]!NOV&amp;[1]!DIC</definedName>
    <definedName name="_______SEP2">[4]edofza9!$C$22</definedName>
    <definedName name="_______smg97">'[5]Premisa macro'!$E$4</definedName>
    <definedName name="_______syt03" localSheetId="54">#REF!</definedName>
    <definedName name="_______syt03" localSheetId="55">#REF!</definedName>
    <definedName name="_______syt03" localSheetId="1">#REF!</definedName>
    <definedName name="_______syt03" localSheetId="0">#REF!</definedName>
    <definedName name="_______syt03">#REF!</definedName>
    <definedName name="_______TDC2001">'[6]Tipos de Cambio'!$C$4</definedName>
    <definedName name="______ABR1" localSheetId="54">[1]!ABR&amp;[1]!MAY&amp;[1]!JUN&amp;[1]!JUL&amp;[1]!AGO&amp;[1]!SEP</definedName>
    <definedName name="______ABR1" localSheetId="55">[1]!ABR&amp;[1]!MAY&amp;[1]!JUN&amp;[1]!JUL&amp;[1]!AGO&amp;[1]!SEP</definedName>
    <definedName name="______ABR1">[1]!ABR&amp;[1]!MAY&amp;[1]!JUN&amp;[1]!JUL&amp;[1]!AGO&amp;[1]!SEP</definedName>
    <definedName name="______ABR2">[4]edofza4!$C$22</definedName>
    <definedName name="______AGO1" localSheetId="54">[1]!AGO&amp;[1]!SEP&amp;[1]!OCT&amp;[1]!NOV&amp;[1]!DIC</definedName>
    <definedName name="______AGO1" localSheetId="55">[1]!AGO&amp;[1]!SEP&amp;[1]!OCT&amp;[1]!NOV&amp;[1]!DIC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54">[1]!FEB&amp;[1]!MAR&amp;[1]!ABR&amp;[1]!MAY&amp;[1]!JUN&amp;[1]!JUL</definedName>
    <definedName name="______FEB1" localSheetId="55">[1]!FEB&amp;[1]!MAR&amp;[1]!ABR&amp;[1]!MAY&amp;[1]!JUN&amp;[1]!JUL</definedName>
    <definedName name="______FEB1">[1]!FEB&amp;[1]!MAR&amp;[1]!ABR&amp;[1]!MAY&amp;[1]!JUN&amp;[1]!JUL</definedName>
    <definedName name="______FEB2">[4]edofza2!$C$22</definedName>
    <definedName name="______JUL1" localSheetId="54">[1]!JUL&amp;[1]!AGO&amp;[1]!SEP&amp;[1]!OCT&amp;[1]!NOV</definedName>
    <definedName name="______JUL1" localSheetId="55">[1]!JUL&amp;[1]!AGO&amp;[1]!SEP&amp;[1]!OCT&amp;[1]!NOV</definedName>
    <definedName name="______JUL1">[1]!JUL&amp;[1]!AGO&amp;[1]!SEP&amp;[1]!OCT&amp;[1]!NOV</definedName>
    <definedName name="______JUL2">[4]edofza7!$C$22</definedName>
    <definedName name="______JUN1" localSheetId="54">[1]!JUN&amp;[1]!JUL&amp;[1]!AGO&amp;[1]!SEP&amp;[1]!OCT</definedName>
    <definedName name="______JUN1" localSheetId="55">[1]!JUN&amp;[1]!JUL&amp;[1]!AGO&amp;[1]!SEP&amp;[1]!OCT</definedName>
    <definedName name="______JUN1">[1]!JUN&amp;[1]!JUL&amp;[1]!AGO&amp;[1]!SEP&amp;[1]!OCT</definedName>
    <definedName name="______JUN2">[4]edofza6!$C$22</definedName>
    <definedName name="______MAR1" localSheetId="54">[1]!MAR&amp;[1]!ABR&amp;[1]!MAY&amp;[1]!JUN&amp;[1]!JUL&amp;[1]!AGO</definedName>
    <definedName name="______MAR1" localSheetId="55">[1]!MAR&amp;[1]!ABR&amp;[1]!MAY&amp;[1]!JUN&amp;[1]!JUL&amp;[1]!AGO</definedName>
    <definedName name="______MAR1">[1]!MAR&amp;[1]!ABR&amp;[1]!MAY&amp;[1]!JUN&amp;[1]!JUL&amp;[1]!AGO</definedName>
    <definedName name="______MAR2">[4]edofza3!$C$22</definedName>
    <definedName name="______MAY1" localSheetId="54">[1]!MAY&amp;[1]!JUN&amp;[1]!JUL&amp;[1]!AGO&amp;[1]!SEP</definedName>
    <definedName name="______MAY1" localSheetId="55">[1]!MAY&amp;[1]!JUN&amp;[1]!JUL&amp;[1]!AGO&amp;[1]!SEP</definedName>
    <definedName name="______MAY1">[1]!MAY&amp;[1]!JUN&amp;[1]!JUL&amp;[1]!AGO&amp;[1]!SEP</definedName>
    <definedName name="______MAY2">[4]edofza5!$C$22</definedName>
    <definedName name="______NOV1" localSheetId="54">[1]!NOV&amp;[1]!DIC</definedName>
    <definedName name="______NOV1" localSheetId="55">[1]!NOV&amp;[1]!DIC</definedName>
    <definedName name="______NOV1">[1]!NOV&amp;[1]!DIC</definedName>
    <definedName name="______NOV2">[4]edofza11!$C$43</definedName>
    <definedName name="______OCT1" localSheetId="54">[1]!OCT&amp;[1]!NOV&amp;[1]!DIC</definedName>
    <definedName name="______OCT1" localSheetId="55">[1]!OCT&amp;[1]!NOV&amp;[1]!DIC</definedName>
    <definedName name="______OCT1">[1]!OCT&amp;[1]!NOV&amp;[1]!DIC</definedName>
    <definedName name="______OCT2">[4]edofza10!$C$22</definedName>
    <definedName name="______SEP1" localSheetId="54">[1]!SEP&amp;[1]!OCT&amp;[1]!NOV&amp;[1]!DIC</definedName>
    <definedName name="______SEP1" localSheetId="55">[1]!SEP&amp;[1]!OCT&amp;[1]!NOV&amp;[1]!DIC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54">[1]!ABR&amp;[1]!MAY&amp;[1]!JUN&amp;[1]!JUL&amp;[1]!AGO&amp;[1]!SEP</definedName>
    <definedName name="_____ABR1" localSheetId="55">[1]!ABR&amp;[1]!MAY&amp;[1]!JUN&amp;[1]!JUL&amp;[1]!AGO&amp;[1]!SEP</definedName>
    <definedName name="_____ABR1">[1]!ABR&amp;[1]!MAY&amp;[1]!JUN&amp;[1]!JUL&amp;[1]!AGO&amp;[1]!SEP</definedName>
    <definedName name="_____ABR2">[4]edofza4!$C$22</definedName>
    <definedName name="_____AGO1" localSheetId="54">[1]!AGO&amp;[1]!SEP&amp;[1]!OCT&amp;[1]!NOV&amp;[1]!DIC</definedName>
    <definedName name="_____AGO1" localSheetId="55">[1]!AGO&amp;[1]!SEP&amp;[1]!OCT&amp;[1]!NOV&amp;[1]!DIC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54">[1]!FEB&amp;[1]!MAR&amp;[1]!ABR&amp;[1]!MAY&amp;[1]!JUN&amp;[1]!JUL</definedName>
    <definedName name="_____FEB1" localSheetId="55">[1]!FEB&amp;[1]!MAR&amp;[1]!ABR&amp;[1]!MAY&amp;[1]!JUN&amp;[1]!JUL</definedName>
    <definedName name="_____FEB1">[1]!FEB&amp;[1]!MAR&amp;[1]!ABR&amp;[1]!MAY&amp;[1]!JUN&amp;[1]!JUL</definedName>
    <definedName name="_____FEB2">[4]edofza2!$C$22</definedName>
    <definedName name="_____JUL1" localSheetId="54">[1]!JUL&amp;[1]!AGO&amp;[1]!SEP&amp;[1]!OCT&amp;[1]!NOV</definedName>
    <definedName name="_____JUL1" localSheetId="55">[1]!JUL&amp;[1]!AGO&amp;[1]!SEP&amp;[1]!OCT&amp;[1]!NOV</definedName>
    <definedName name="_____JUL1">[1]!JUL&amp;[1]!AGO&amp;[1]!SEP&amp;[1]!OCT&amp;[1]!NOV</definedName>
    <definedName name="_____JUL2">[4]edofza7!$C$22</definedName>
    <definedName name="_____JUN1" localSheetId="54">[1]!JUN&amp;[1]!JUL&amp;[1]!AGO&amp;[1]!SEP&amp;[1]!OCT</definedName>
    <definedName name="_____JUN1" localSheetId="55">[1]!JUN&amp;[1]!JUL&amp;[1]!AGO&amp;[1]!SEP&amp;[1]!OCT</definedName>
    <definedName name="_____JUN1">[1]!JUN&amp;[1]!JUL&amp;[1]!AGO&amp;[1]!SEP&amp;[1]!OCT</definedName>
    <definedName name="_____JUN2">[4]edofza6!$C$22</definedName>
    <definedName name="_____MAR1" localSheetId="54">[1]!MAR&amp;[1]!ABR&amp;[1]!MAY&amp;[1]!JUN&amp;[1]!JUL&amp;[1]!AGO</definedName>
    <definedName name="_____MAR1" localSheetId="55">[1]!MAR&amp;[1]!ABR&amp;[1]!MAY&amp;[1]!JUN&amp;[1]!JUL&amp;[1]!AGO</definedName>
    <definedName name="_____MAR1">[1]!MAR&amp;[1]!ABR&amp;[1]!MAY&amp;[1]!JUN&amp;[1]!JUL&amp;[1]!AGO</definedName>
    <definedName name="_____MAR2">[4]edofza3!$C$22</definedName>
    <definedName name="_____MAY1" localSheetId="54">[1]!MAY&amp;[1]!JUN&amp;[1]!JUL&amp;[1]!AGO&amp;[1]!SEP</definedName>
    <definedName name="_____MAY1" localSheetId="55">[1]!MAY&amp;[1]!JUN&amp;[1]!JUL&amp;[1]!AGO&amp;[1]!SEP</definedName>
    <definedName name="_____MAY1">[1]!MAY&amp;[1]!JUN&amp;[1]!JUL&amp;[1]!AGO&amp;[1]!SEP</definedName>
    <definedName name="_____MAY2">[4]edofza5!$C$22</definedName>
    <definedName name="_____NOV1" localSheetId="54">[1]!NOV&amp;[1]!DIC</definedName>
    <definedName name="_____NOV1" localSheetId="55">[1]!NOV&amp;[1]!DIC</definedName>
    <definedName name="_____NOV1">[1]!NOV&amp;[1]!DIC</definedName>
    <definedName name="_____NOV2">[4]edofza11!$C$43</definedName>
    <definedName name="_____OCT1" localSheetId="54">[1]!OCT&amp;[1]!NOV&amp;[1]!DIC</definedName>
    <definedName name="_____OCT1" localSheetId="55">[1]!OCT&amp;[1]!NOV&amp;[1]!DIC</definedName>
    <definedName name="_____OCT1">[1]!OCT&amp;[1]!NOV&amp;[1]!DIC</definedName>
    <definedName name="_____OCT2">[4]edofza10!$C$22</definedName>
    <definedName name="_____SEP1" localSheetId="54">[1]!SEP&amp;[1]!OCT&amp;[1]!NOV&amp;[1]!DIC</definedName>
    <definedName name="_____SEP1" localSheetId="55">[1]!SEP&amp;[1]!OCT&amp;[1]!NOV&amp;[1]!DIC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54">[1]!ABR&amp;[1]!MAY&amp;[1]!JUN&amp;[1]!JUL&amp;[1]!AGO&amp;[1]!SEP</definedName>
    <definedName name="____ABR1" localSheetId="55">[1]!ABR&amp;[1]!MAY&amp;[1]!JUN&amp;[1]!JUL&amp;[1]!AGO&amp;[1]!SEP</definedName>
    <definedName name="____ABR1">[1]!ABR&amp;[1]!MAY&amp;[1]!JUN&amp;[1]!JUL&amp;[1]!AGO&amp;[1]!SEP</definedName>
    <definedName name="____ABR2">[4]edofza4!$C$22</definedName>
    <definedName name="____AGO1" localSheetId="54">[1]!AGO&amp;[1]!SEP&amp;[1]!OCT&amp;[1]!NOV&amp;[1]!DIC</definedName>
    <definedName name="____AGO1" localSheetId="55">[1]!AGO&amp;[1]!SEP&amp;[1]!OCT&amp;[1]!NOV&amp;[1]!DIC</definedName>
    <definedName name="____AGO1">[1]!AGO&amp;[1]!SEP&amp;[1]!OCT&amp;[1]!NOV&amp;[1]!DIC</definedName>
    <definedName name="____AGO2">[4]edofza8!$C$22</definedName>
    <definedName name="____ASA96" localSheetId="54">#REF!</definedName>
    <definedName name="____ASA96" localSheetId="55">#REF!</definedName>
    <definedName name="____ASA96" localSheetId="1">#REF!</definedName>
    <definedName name="____ASA96" localSheetId="0">#REF!</definedName>
    <definedName name="____ASA96">#REF!</definedName>
    <definedName name="____cad179" localSheetId="54">'[2]Mod Eco Controlados 99'!#REF!</definedName>
    <definedName name="____cad179" localSheetId="55">'[2]Mod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54" hidden="1">{"Bruto",#N/A,FALSE,"CONV3T.XLS";"Neto",#N/A,FALSE,"CONV3T.XLS";"UnoB",#N/A,FALSE,"CONV3T.XLS";"Bruto",#N/A,FALSE,"CONV4T.XLS";"Neto",#N/A,FALSE,"CONV4T.XLS";"UnoB",#N/A,FALSE,"CONV4T.XLS"}</definedName>
    <definedName name="____CAN2" localSheetId="55"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54" hidden="1">{"Bruto",#N/A,FALSE,"CONV3T.XLS";"Neto",#N/A,FALSE,"CONV3T.XLS";"UnoB",#N/A,FALSE,"CONV3T.XLS";"Bruto",#N/A,FALSE,"CONV4T.XLS";"Neto",#N/A,FALSE,"CONV4T.XLS";"UnoB",#N/A,FALSE,"CONV4T.XLS"}</definedName>
    <definedName name="____CAN4" localSheetId="55"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54">#REF!</definedName>
    <definedName name="____CFD02" localSheetId="55">#REF!</definedName>
    <definedName name="____CFD02" localSheetId="1">#REF!</definedName>
    <definedName name="____CFD02" localSheetId="0">#REF!</definedName>
    <definedName name="____CFD02">#REF!</definedName>
    <definedName name="____CFE96" localSheetId="54">#REF!</definedName>
    <definedName name="____CFE96" localSheetId="55">#REF!</definedName>
    <definedName name="____CFE96" localSheetId="1">#REF!</definedName>
    <definedName name="____CFE96" localSheetId="0">#REF!</definedName>
    <definedName name="____CFE96">#REF!</definedName>
    <definedName name="____CON96" localSheetId="54">#REF!</definedName>
    <definedName name="____CON96" localSheetId="55">#REF!</definedName>
    <definedName name="____CON96" localSheetId="1">#REF!</definedName>
    <definedName name="____CON96" localSheetId="0">#REF!</definedName>
    <definedName name="____CON96">#REF!</definedName>
    <definedName name="____COR4" localSheetId="54" hidden="1">{"Bruto",#N/A,FALSE,"CONV3T.XLS";"Neto",#N/A,FALSE,"CONV3T.XLS";"UnoB",#N/A,FALSE,"CONV3T.XLS";"Bruto",#N/A,FALSE,"CONV4T.XLS";"Neto",#N/A,FALSE,"CONV4T.XLS";"UnoB",#N/A,FALSE,"CONV4T.XLS"}</definedName>
    <definedName name="____COR4" localSheetId="55"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54" hidden="1">{"Bruto",#N/A,FALSE,"CONV3T.XLS";"Neto",#N/A,FALSE,"CONV3T.XLS";"UnoB",#N/A,FALSE,"CONV3T.XLS";"Bruto",#N/A,FALSE,"CONV4T.XLS";"Neto",#N/A,FALSE,"CONV4T.XLS";"UnoB",#N/A,FALSE,"CONV4T.XLS"}</definedName>
    <definedName name="____COS4" localSheetId="55"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54" hidden="1">{"Bruto",#N/A,FALSE,"CONV3T.XLS";"Neto",#N/A,FALSE,"CONV3T.XLS";"UnoB",#N/A,FALSE,"CONV3T.XLS";"Bruto",#N/A,FALSE,"CONV4T.XLS";"Neto",#N/A,FALSE,"CONV4T.XLS";"UnoB",#N/A,FALSE,"CONV4T.XLS"}</definedName>
    <definedName name="____ee1" localSheetId="55"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54" hidden="1">{"Bruto",#N/A,FALSE,"CONV3T.XLS";"Neto",#N/A,FALSE,"CONV3T.XLS";"UnoB",#N/A,FALSE,"CONV3T.XLS";"Bruto",#N/A,FALSE,"CONV4T.XLS";"Neto",#N/A,FALSE,"CONV4T.XLS";"UnoB",#N/A,FALSE,"CONV4T.XLS"}</definedName>
    <definedName name="____esc2" localSheetId="55"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54" hidden="1">{"Bruto",#N/A,FALSE,"CONV3T.XLS";"Neto",#N/A,FALSE,"CONV3T.XLS";"UnoB",#N/A,FALSE,"CONV3T.XLS";"Bruto",#N/A,FALSE,"CONV4T.XLS";"Neto",#N/A,FALSE,"CONV4T.XLS";"UnoB",#N/A,FALSE,"CONV4T.XLS"}</definedName>
    <definedName name="____ESC4" localSheetId="55"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54">[1]!FEB&amp;[1]!MAR&amp;[1]!ABR&amp;[1]!MAY&amp;[1]!JUN&amp;[1]!JUL</definedName>
    <definedName name="____FEB1" localSheetId="55">[1]!FEB&amp;[1]!MAR&amp;[1]!ABR&amp;[1]!MAY&amp;[1]!JUN&amp;[1]!JUL</definedName>
    <definedName name="____FEB1">[1]!FEB&amp;[1]!MAR&amp;[1]!ABR&amp;[1]!MAY&amp;[1]!JUN&amp;[1]!JUL</definedName>
    <definedName name="____FEB2">[4]edofza2!$C$22</definedName>
    <definedName name="____JUL1" localSheetId="54">[1]!JUL&amp;[1]!AGO&amp;[1]!SEP&amp;[1]!OCT&amp;[1]!NOV</definedName>
    <definedName name="____JUL1" localSheetId="55">[1]!JUL&amp;[1]!AGO&amp;[1]!SEP&amp;[1]!OCT&amp;[1]!NOV</definedName>
    <definedName name="____JUL1">[1]!JUL&amp;[1]!AGO&amp;[1]!SEP&amp;[1]!OCT&amp;[1]!NOV</definedName>
    <definedName name="____JUL2">[4]edofza7!$C$22</definedName>
    <definedName name="____JUN1" localSheetId="54">[1]!JUN&amp;[1]!JUL&amp;[1]!AGO&amp;[1]!SEP&amp;[1]!OCT</definedName>
    <definedName name="____JUN1" localSheetId="55">[1]!JUN&amp;[1]!JUL&amp;[1]!AGO&amp;[1]!SEP&amp;[1]!OCT</definedName>
    <definedName name="____JUN1">[1]!JUN&amp;[1]!JUL&amp;[1]!AGO&amp;[1]!SEP&amp;[1]!OCT</definedName>
    <definedName name="____JUN2">[4]edofza6!$C$22</definedName>
    <definedName name="____MAR1" localSheetId="54">[1]!MAR&amp;[1]!ABR&amp;[1]!MAY&amp;[1]!JUN&amp;[1]!JUL&amp;[1]!AGO</definedName>
    <definedName name="____MAR1" localSheetId="55">[1]!MAR&amp;[1]!ABR&amp;[1]!MAY&amp;[1]!JUN&amp;[1]!JUL&amp;[1]!AGO</definedName>
    <definedName name="____MAR1">[1]!MAR&amp;[1]!ABR&amp;[1]!MAY&amp;[1]!JUN&amp;[1]!JUL&amp;[1]!AGO</definedName>
    <definedName name="____MAR2">[4]edofza3!$C$22</definedName>
    <definedName name="____MAY1" localSheetId="54">[1]!MAY&amp;[1]!JUN&amp;[1]!JUL&amp;[1]!AGO&amp;[1]!SEP</definedName>
    <definedName name="____MAY1" localSheetId="55">[1]!MAY&amp;[1]!JUN&amp;[1]!JUL&amp;[1]!AGO&amp;[1]!SEP</definedName>
    <definedName name="____MAY1">[1]!MAY&amp;[1]!JUN&amp;[1]!JUL&amp;[1]!AGO&amp;[1]!SEP</definedName>
    <definedName name="____MAY2">[4]edofza5!$C$22</definedName>
    <definedName name="____mor2" localSheetId="54" hidden="1">{"Bruto",#N/A,FALSE,"CONV3T.XLS";"Neto",#N/A,FALSE,"CONV3T.XLS";"UnoB",#N/A,FALSE,"CONV3T.XLS";"Bruto",#N/A,FALSE,"CONV4T.XLS";"Neto",#N/A,FALSE,"CONV4T.XLS";"UnoB",#N/A,FALSE,"CONV4T.XLS"}</definedName>
    <definedName name="____mor2" localSheetId="55"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54" hidden="1">{"Bruto",#N/A,FALSE,"CONV3T.XLS";"Neto",#N/A,FALSE,"CONV3T.XLS";"UnoB",#N/A,FALSE,"CONV3T.XLS";"Bruto",#N/A,FALSE,"CONV4T.XLS";"Neto",#N/A,FALSE,"CONV4T.XLS";"UnoB",#N/A,FALSE,"CONV4T.XLS"}</definedName>
    <definedName name="____MOR4" localSheetId="55"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54">[1]!NOV&amp;[1]!DIC</definedName>
    <definedName name="____NOV1" localSheetId="55">[1]!NOV&amp;[1]!DIC</definedName>
    <definedName name="____NOV1">[1]!NOV&amp;[1]!DIC</definedName>
    <definedName name="____NOV2">[4]edofza11!$C$43</definedName>
    <definedName name="____OCT1" localSheetId="54">[1]!OCT&amp;[1]!NOV&amp;[1]!DIC</definedName>
    <definedName name="____OCT1" localSheetId="55">[1]!OCT&amp;[1]!NOV&amp;[1]!DIC</definedName>
    <definedName name="____OCT1">[1]!OCT&amp;[1]!NOV&amp;[1]!DIC</definedName>
    <definedName name="____OCT2">[4]edofza10!$C$22</definedName>
    <definedName name="____pa2" localSheetId="54" hidden="1">{"Bruto",#N/A,FALSE,"CONV3T.XLS";"Neto",#N/A,FALSE,"CONV3T.XLS";"UnoB",#N/A,FALSE,"CONV3T.XLS";"Bruto",#N/A,FALSE,"CONV4T.XLS";"Neto",#N/A,FALSE,"CONV4T.XLS";"UnoB",#N/A,FALSE,"CONV4T.XLS"}</definedName>
    <definedName name="____pa2" localSheetId="55"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54" hidden="1">{"Bruto",#N/A,FALSE,"CONV3T.XLS";"Neto",#N/A,FALSE,"CONV3T.XLS";"UnoB",#N/A,FALSE,"CONV3T.XLS";"Bruto",#N/A,FALSE,"CONV4T.XLS";"Neto",#N/A,FALSE,"CONV4T.XLS";"UnoB",#N/A,FALSE,"CONV4T.XLS"}</definedName>
    <definedName name="____PAJ4" localSheetId="55"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54">#REF!</definedName>
    <definedName name="____PEM96" localSheetId="55">#REF!</definedName>
    <definedName name="____PEM96" localSheetId="1">#REF!</definedName>
    <definedName name="____PEM96" localSheetId="0">#REF!</definedName>
    <definedName name="____PEM96">#REF!</definedName>
    <definedName name="____PIB08" localSheetId="54">#REF!</definedName>
    <definedName name="____PIB08" localSheetId="55">#REF!</definedName>
    <definedName name="____PIB08" localSheetId="1">#REF!</definedName>
    <definedName name="____PIB08" localSheetId="0">#REF!</definedName>
    <definedName name="____PIB08">#REF!</definedName>
    <definedName name="____PIP96" localSheetId="54">#REF!</definedName>
    <definedName name="____PIP96" localSheetId="55">#REF!</definedName>
    <definedName name="____PIP96" localSheetId="1">#REF!</definedName>
    <definedName name="____PIP96" localSheetId="0">#REF!</definedName>
    <definedName name="____PIP96">#REF!</definedName>
    <definedName name="____SEP1" localSheetId="54">[1]!SEP&amp;[1]!OCT&amp;[1]!NOV&amp;[1]!DIC</definedName>
    <definedName name="____SEP1" localSheetId="55">[1]!SEP&amp;[1]!OCT&amp;[1]!NOV&amp;[1]!DIC</definedName>
    <definedName name="____SEP1">[1]!SEP&amp;[1]!OCT&amp;[1]!NOV&amp;[1]!DIC</definedName>
    <definedName name="____SEP2">[4]edofza9!$C$22</definedName>
    <definedName name="____smg97">'[5]Premisa macro'!$E$4</definedName>
    <definedName name="____syt03" localSheetId="54">#REF!</definedName>
    <definedName name="____syt03" localSheetId="55">#REF!</definedName>
    <definedName name="____syt03" localSheetId="1">#REF!</definedName>
    <definedName name="____syt03" localSheetId="0">#REF!</definedName>
    <definedName name="____syt03">#REF!</definedName>
    <definedName name="____TDC2001">'[6]Tipos de Cambio'!$C$4</definedName>
    <definedName name="____tul2" localSheetId="54" hidden="1">{"Bruto",#N/A,FALSE,"CONV3T.XLS";"Neto",#N/A,FALSE,"CONV3T.XLS";"UnoB",#N/A,FALSE,"CONV3T.XLS";"Bruto",#N/A,FALSE,"CONV4T.XLS";"Neto",#N/A,FALSE,"CONV4T.XLS";"UnoB",#N/A,FALSE,"CONV4T.XLS"}</definedName>
    <definedName name="____tul2" localSheetId="55"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54" hidden="1">{"Bruto",#N/A,FALSE,"CONV3T.XLS";"Neto",#N/A,FALSE,"CONV3T.XLS";"UnoB",#N/A,FALSE,"CONV3T.XLS";"Bruto",#N/A,FALSE,"CONV4T.XLS";"Neto",#N/A,FALSE,"CONV4T.XLS";"UnoB",#N/A,FALSE,"CONV4T.XLS"}</definedName>
    <definedName name="____TUL4" localSheetId="55"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54" hidden="1">{"Bruto",#N/A,FALSE,"CONV3T.XLS";"Neto",#N/A,FALSE,"CONV3T.XLS";"UnoB",#N/A,FALSE,"CONV3T.XLS";"Bruto",#N/A,FALSE,"CONV4T.XLS";"Neto",#N/A,FALSE,"CONV4T.XLS";"UnoB",#N/A,FALSE,"CONV4T.XLS"}</definedName>
    <definedName name="____WRN4444" localSheetId="55"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54">#REF!</definedName>
    <definedName name="___ASA96" localSheetId="55">#REF!</definedName>
    <definedName name="___ASA96" localSheetId="1">#REF!</definedName>
    <definedName name="___ASA96" localSheetId="0">#REF!</definedName>
    <definedName name="___ASA96">#REF!</definedName>
    <definedName name="___cad179" localSheetId="54">'[2]Mod Eco Controlados 99'!#REF!</definedName>
    <definedName name="___cad179" localSheetId="55">'[2]Mod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54" hidden="1">{"Bruto",#N/A,FALSE,"CONV3T.XLS";"Neto",#N/A,FALSE,"CONV3T.XLS";"UnoB",#N/A,FALSE,"CONV3T.XLS";"Bruto",#N/A,FALSE,"CONV4T.XLS";"Neto",#N/A,FALSE,"CONV4T.XLS";"UnoB",#N/A,FALSE,"CONV4T.XLS"}</definedName>
    <definedName name="___CAN2" localSheetId="55"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54" hidden="1">{"Bruto",#N/A,FALSE,"CONV3T.XLS";"Neto",#N/A,FALSE,"CONV3T.XLS";"UnoB",#N/A,FALSE,"CONV3T.XLS";"Bruto",#N/A,FALSE,"CONV4T.XLS";"Neto",#N/A,FALSE,"CONV4T.XLS";"UnoB",#N/A,FALSE,"CONV4T.XLS"}</definedName>
    <definedName name="___CAN4" localSheetId="55"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54">#REF!</definedName>
    <definedName name="___CFD02" localSheetId="55">#REF!</definedName>
    <definedName name="___CFD02" localSheetId="1">#REF!</definedName>
    <definedName name="___CFD02" localSheetId="0">#REF!</definedName>
    <definedName name="___CFD02">#REF!</definedName>
    <definedName name="___CFE96" localSheetId="54">#REF!</definedName>
    <definedName name="___CFE96" localSheetId="55">#REF!</definedName>
    <definedName name="___CFE96" localSheetId="1">#REF!</definedName>
    <definedName name="___CFE96" localSheetId="0">#REF!</definedName>
    <definedName name="___CFE96">#REF!</definedName>
    <definedName name="___CON96" localSheetId="54">#REF!</definedName>
    <definedName name="___CON96" localSheetId="55">#REF!</definedName>
    <definedName name="___CON96" localSheetId="1">#REF!</definedName>
    <definedName name="___CON96" localSheetId="0">#REF!</definedName>
    <definedName name="___CON96">#REF!</definedName>
    <definedName name="___COR4" localSheetId="54" hidden="1">{"Bruto",#N/A,FALSE,"CONV3T.XLS";"Neto",#N/A,FALSE,"CONV3T.XLS";"UnoB",#N/A,FALSE,"CONV3T.XLS";"Bruto",#N/A,FALSE,"CONV4T.XLS";"Neto",#N/A,FALSE,"CONV4T.XLS";"UnoB",#N/A,FALSE,"CONV4T.XLS"}</definedName>
    <definedName name="___COR4" localSheetId="55"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54" hidden="1">{"Bruto",#N/A,FALSE,"CONV3T.XLS";"Neto",#N/A,FALSE,"CONV3T.XLS";"UnoB",#N/A,FALSE,"CONV3T.XLS";"Bruto",#N/A,FALSE,"CONV4T.XLS";"Neto",#N/A,FALSE,"CONV4T.XLS";"UnoB",#N/A,FALSE,"CONV4T.XLS"}</definedName>
    <definedName name="___COS4" localSheetId="55"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54" hidden="1">{"Bruto",#N/A,FALSE,"CONV3T.XLS";"Neto",#N/A,FALSE,"CONV3T.XLS";"UnoB",#N/A,FALSE,"CONV3T.XLS";"Bruto",#N/A,FALSE,"CONV4T.XLS";"Neto",#N/A,FALSE,"CONV4T.XLS";"UnoB",#N/A,FALSE,"CONV4T.XLS"}</definedName>
    <definedName name="___ee1" localSheetId="55"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54" hidden="1">{"Bruto",#N/A,FALSE,"CONV3T.XLS";"Neto",#N/A,FALSE,"CONV3T.XLS";"UnoB",#N/A,FALSE,"CONV3T.XLS";"Bruto",#N/A,FALSE,"CONV4T.XLS";"Neto",#N/A,FALSE,"CONV4T.XLS";"UnoB",#N/A,FALSE,"CONV4T.XLS"}</definedName>
    <definedName name="___esc2" localSheetId="55"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54" hidden="1">{"Bruto",#N/A,FALSE,"CONV3T.XLS";"Neto",#N/A,FALSE,"CONV3T.XLS";"UnoB",#N/A,FALSE,"CONV3T.XLS";"Bruto",#N/A,FALSE,"CONV4T.XLS";"Neto",#N/A,FALSE,"CONV4T.XLS";"UnoB",#N/A,FALSE,"CONV4T.XLS"}</definedName>
    <definedName name="___ESC4" localSheetId="55"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54" hidden="1">{"Bruto",#N/A,FALSE,"CONV3T.XLS";"Neto",#N/A,FALSE,"CONV3T.XLS";"UnoB",#N/A,FALSE,"CONV3T.XLS";"Bruto",#N/A,FALSE,"CONV4T.XLS";"Neto",#N/A,FALSE,"CONV4T.XLS";"UnoB",#N/A,FALSE,"CONV4T.XLS"}</definedName>
    <definedName name="___mor2" localSheetId="55"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54" hidden="1">{"Bruto",#N/A,FALSE,"CONV3T.XLS";"Neto",#N/A,FALSE,"CONV3T.XLS";"UnoB",#N/A,FALSE,"CONV3T.XLS";"Bruto",#N/A,FALSE,"CONV4T.XLS";"Neto",#N/A,FALSE,"CONV4T.XLS";"UnoB",#N/A,FALSE,"CONV4T.XLS"}</definedName>
    <definedName name="___MOR4" localSheetId="55"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54" hidden="1">{"Bruto",#N/A,FALSE,"CONV3T.XLS";"Neto",#N/A,FALSE,"CONV3T.XLS";"UnoB",#N/A,FALSE,"CONV3T.XLS";"Bruto",#N/A,FALSE,"CONV4T.XLS";"Neto",#N/A,FALSE,"CONV4T.XLS";"UnoB",#N/A,FALSE,"CONV4T.XLS"}</definedName>
    <definedName name="___pa2" localSheetId="55"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54" hidden="1">{"Bruto",#N/A,FALSE,"CONV3T.XLS";"Neto",#N/A,FALSE,"CONV3T.XLS";"UnoB",#N/A,FALSE,"CONV3T.XLS";"Bruto",#N/A,FALSE,"CONV4T.XLS";"Neto",#N/A,FALSE,"CONV4T.XLS";"UnoB",#N/A,FALSE,"CONV4T.XLS"}</definedName>
    <definedName name="___PAJ4" localSheetId="55"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54">#REF!</definedName>
    <definedName name="___PEM96" localSheetId="55">#REF!</definedName>
    <definedName name="___PEM96" localSheetId="1">#REF!</definedName>
    <definedName name="___PEM96" localSheetId="0">#REF!</definedName>
    <definedName name="___PEM96">#REF!</definedName>
    <definedName name="___PIB08" localSheetId="54">#REF!</definedName>
    <definedName name="___PIB08" localSheetId="55">#REF!</definedName>
    <definedName name="___PIB08" localSheetId="1">#REF!</definedName>
    <definedName name="___PIB08" localSheetId="0">#REF!</definedName>
    <definedName name="___PIB08">#REF!</definedName>
    <definedName name="___PIP96" localSheetId="54">#REF!</definedName>
    <definedName name="___PIP96" localSheetId="55">#REF!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54">#REF!</definedName>
    <definedName name="___syt03" localSheetId="55">#REF!</definedName>
    <definedName name="___syt03" localSheetId="1">#REF!</definedName>
    <definedName name="___syt03" localSheetId="0">#REF!</definedName>
    <definedName name="___syt03">#REF!</definedName>
    <definedName name="___TDC2001">'[6]Tipos de Cambio'!$C$4</definedName>
    <definedName name="___tul2" localSheetId="54" hidden="1">{"Bruto",#N/A,FALSE,"CONV3T.XLS";"Neto",#N/A,FALSE,"CONV3T.XLS";"UnoB",#N/A,FALSE,"CONV3T.XLS";"Bruto",#N/A,FALSE,"CONV4T.XLS";"Neto",#N/A,FALSE,"CONV4T.XLS";"UnoB",#N/A,FALSE,"CONV4T.XLS"}</definedName>
    <definedName name="___tul2" localSheetId="55"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54" hidden="1">{"Bruto",#N/A,FALSE,"CONV3T.XLS";"Neto",#N/A,FALSE,"CONV3T.XLS";"UnoB",#N/A,FALSE,"CONV3T.XLS";"Bruto",#N/A,FALSE,"CONV4T.XLS";"Neto",#N/A,FALSE,"CONV4T.XLS";"UnoB",#N/A,FALSE,"CONV4T.XLS"}</definedName>
    <definedName name="___TUL4" localSheetId="55"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54" hidden="1">{"Bruto",#N/A,FALSE,"CONV3T.XLS";"Neto",#N/A,FALSE,"CONV3T.XLS";"UnoB",#N/A,FALSE,"CONV3T.XLS";"Bruto",#N/A,FALSE,"CONV4T.XLS";"Neto",#N/A,FALSE,"CONV4T.XLS";"UnoB",#N/A,FALSE,"CONV4T.XLS"}</definedName>
    <definedName name="___WRN4444" localSheetId="55"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 localSheetId="54">[1]!AGO&amp;[1]!SEP&amp;[1]!OCT&amp;[1]!NOV&amp;[1]!DIC</definedName>
    <definedName name="__AGO1" localSheetId="55">[1]!AGO&amp;[1]!SEP&amp;[1]!OCT&amp;[1]!NOV&amp;[1]!DIC</definedName>
    <definedName name="__AGO1">[1]!AGO&amp;[1]!SEP&amp;[1]!OCT&amp;[1]!NOV&amp;[1]!DIC</definedName>
    <definedName name="__AGO2">[4]edofza8!$C$22</definedName>
    <definedName name="__ASA96" localSheetId="54">#REF!</definedName>
    <definedName name="__ASA96" localSheetId="55">#REF!</definedName>
    <definedName name="__ASA96" localSheetId="1">#REF!</definedName>
    <definedName name="__ASA96" localSheetId="0">#REF!</definedName>
    <definedName name="__ASA96">#REF!</definedName>
    <definedName name="__cad179" localSheetId="54">'[2]Mod Eco Controlados 99'!#REF!</definedName>
    <definedName name="__cad179" localSheetId="55">'[2]Mod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54" hidden="1">{"Bruto",#N/A,FALSE,"CONV3T.XLS";"Neto",#N/A,FALSE,"CONV3T.XLS";"UnoB",#N/A,FALSE,"CONV3T.XLS";"Bruto",#N/A,FALSE,"CONV4T.XLS";"Neto",#N/A,FALSE,"CONV4T.XLS";"UnoB",#N/A,FALSE,"CONV4T.XLS"}</definedName>
    <definedName name="__CAN2" localSheetId="55"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54" hidden="1">{"Bruto",#N/A,FALSE,"CONV3T.XLS";"Neto",#N/A,FALSE,"CONV3T.XLS";"UnoB",#N/A,FALSE,"CONV3T.XLS";"Bruto",#N/A,FALSE,"CONV4T.XLS";"Neto",#N/A,FALSE,"CONV4T.XLS";"UnoB",#N/A,FALSE,"CONV4T.XLS"}</definedName>
    <definedName name="__CAN4" localSheetId="55"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54">#REF!</definedName>
    <definedName name="__CFD02" localSheetId="55">#REF!</definedName>
    <definedName name="__CFD02" localSheetId="1">#REF!</definedName>
    <definedName name="__CFD02" localSheetId="0">#REF!</definedName>
    <definedName name="__CFD02">#REF!</definedName>
    <definedName name="__CFE96" localSheetId="54">#REF!</definedName>
    <definedName name="__CFE96" localSheetId="55">#REF!</definedName>
    <definedName name="__CFE96" localSheetId="1">#REF!</definedName>
    <definedName name="__CFE96" localSheetId="0">#REF!</definedName>
    <definedName name="__CFE96">#REF!</definedName>
    <definedName name="__CON96" localSheetId="54">#REF!</definedName>
    <definedName name="__CON96" localSheetId="55">#REF!</definedName>
    <definedName name="__CON96" localSheetId="1">#REF!</definedName>
    <definedName name="__CON96" localSheetId="0">#REF!</definedName>
    <definedName name="__CON96">#REF!</definedName>
    <definedName name="__COR4" localSheetId="54" hidden="1">{"Bruto",#N/A,FALSE,"CONV3T.XLS";"Neto",#N/A,FALSE,"CONV3T.XLS";"UnoB",#N/A,FALSE,"CONV3T.XLS";"Bruto",#N/A,FALSE,"CONV4T.XLS";"Neto",#N/A,FALSE,"CONV4T.XLS";"UnoB",#N/A,FALSE,"CONV4T.XLS"}</definedName>
    <definedName name="__COR4" localSheetId="55"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54" hidden="1">{"Bruto",#N/A,FALSE,"CONV3T.XLS";"Neto",#N/A,FALSE,"CONV3T.XLS";"UnoB",#N/A,FALSE,"CONV3T.XLS";"Bruto",#N/A,FALSE,"CONV4T.XLS";"Neto",#N/A,FALSE,"CONV4T.XLS";"UnoB",#N/A,FALSE,"CONV4T.XLS"}</definedName>
    <definedName name="__COS4" localSheetId="55"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54" hidden="1">{"Bruto",#N/A,FALSE,"CONV3T.XLS";"Neto",#N/A,FALSE,"CONV3T.XLS";"UnoB",#N/A,FALSE,"CONV3T.XLS";"Bruto",#N/A,FALSE,"CONV4T.XLS";"Neto",#N/A,FALSE,"CONV4T.XLS";"UnoB",#N/A,FALSE,"CONV4T.XLS"}</definedName>
    <definedName name="__ee1" localSheetId="55"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54" hidden="1">{"Bruto",#N/A,FALSE,"CONV3T.XLS";"Neto",#N/A,FALSE,"CONV3T.XLS";"UnoB",#N/A,FALSE,"CONV3T.XLS";"Bruto",#N/A,FALSE,"CONV4T.XLS";"Neto",#N/A,FALSE,"CONV4T.XLS";"UnoB",#N/A,FALSE,"CONV4T.XLS"}</definedName>
    <definedName name="__esc2" localSheetId="55"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54" hidden="1">{"Bruto",#N/A,FALSE,"CONV3T.XLS";"Neto",#N/A,FALSE,"CONV3T.XLS";"UnoB",#N/A,FALSE,"CONV3T.XLS";"Bruto",#N/A,FALSE,"CONV4T.XLS";"Neto",#N/A,FALSE,"CONV4T.XLS";"UnoB",#N/A,FALSE,"CONV4T.XLS"}</definedName>
    <definedName name="__ESC4" localSheetId="55"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54" hidden="1">{"Bruto",#N/A,FALSE,"CONV3T.XLS";"Neto",#N/A,FALSE,"CONV3T.XLS";"UnoB",#N/A,FALSE,"CONV3T.XLS";"Bruto",#N/A,FALSE,"CONV4T.XLS";"Neto",#N/A,FALSE,"CONV4T.XLS";"UnoB",#N/A,FALSE,"CONV4T.XLS"}</definedName>
    <definedName name="__mor2" localSheetId="55"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54" hidden="1">{"Bruto",#N/A,FALSE,"CONV3T.XLS";"Neto",#N/A,FALSE,"CONV3T.XLS";"UnoB",#N/A,FALSE,"CONV3T.XLS";"Bruto",#N/A,FALSE,"CONV4T.XLS";"Neto",#N/A,FALSE,"CONV4T.XLS";"UnoB",#N/A,FALSE,"CONV4T.XLS"}</definedName>
    <definedName name="__MOR4" localSheetId="55"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54">[1]!NOV&amp;[1]!DIC</definedName>
    <definedName name="__NOV1" localSheetId="55">[1]!NOV&amp;[1]!DIC</definedName>
    <definedName name="__NOV1">[1]!NOV&amp;[1]!DIC</definedName>
    <definedName name="__NOV2">[4]edofza11!$C$43</definedName>
    <definedName name="__OCT1" localSheetId="54">[1]!OCT&amp;[1]!NOV&amp;[1]!DIC</definedName>
    <definedName name="__OCT1" localSheetId="55">[1]!OCT&amp;[1]!NOV&amp;[1]!DIC</definedName>
    <definedName name="__OCT1">[1]!OCT&amp;[1]!NOV&amp;[1]!DIC</definedName>
    <definedName name="__OCT2">[4]edofza10!$C$22</definedName>
    <definedName name="__pa2" localSheetId="54" hidden="1">{"Bruto",#N/A,FALSE,"CONV3T.XLS";"Neto",#N/A,FALSE,"CONV3T.XLS";"UnoB",#N/A,FALSE,"CONV3T.XLS";"Bruto",#N/A,FALSE,"CONV4T.XLS";"Neto",#N/A,FALSE,"CONV4T.XLS";"UnoB",#N/A,FALSE,"CONV4T.XLS"}</definedName>
    <definedName name="__pa2" localSheetId="55"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54" hidden="1">{"Bruto",#N/A,FALSE,"CONV3T.XLS";"Neto",#N/A,FALSE,"CONV3T.XLS";"UnoB",#N/A,FALSE,"CONV3T.XLS";"Bruto",#N/A,FALSE,"CONV4T.XLS";"Neto",#N/A,FALSE,"CONV4T.XLS";"UnoB",#N/A,FALSE,"CONV4T.XLS"}</definedName>
    <definedName name="__PAJ4" localSheetId="55"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54">#REF!</definedName>
    <definedName name="__PEM96" localSheetId="55">#REF!</definedName>
    <definedName name="__PEM96" localSheetId="1">#REF!</definedName>
    <definedName name="__PEM96" localSheetId="0">#REF!</definedName>
    <definedName name="__PEM96">#REF!</definedName>
    <definedName name="__PIB08" localSheetId="54">#REF!</definedName>
    <definedName name="__PIB08" localSheetId="55">#REF!</definedName>
    <definedName name="__PIB08" localSheetId="1">#REF!</definedName>
    <definedName name="__PIB08" localSheetId="0">#REF!</definedName>
    <definedName name="__PIB08">#REF!</definedName>
    <definedName name="__PIP96" localSheetId="54">#REF!</definedName>
    <definedName name="__PIP96" localSheetId="55">#REF!</definedName>
    <definedName name="__PIP96" localSheetId="1">#REF!</definedName>
    <definedName name="__PIP96" localSheetId="0">#REF!</definedName>
    <definedName name="__PIP96">#REF!</definedName>
    <definedName name="__SEP1" localSheetId="54">[1]!SEP&amp;[1]!OCT&amp;[1]!NOV&amp;[1]!DIC</definedName>
    <definedName name="__SEP1" localSheetId="55">[1]!SEP&amp;[1]!OCT&amp;[1]!NOV&amp;[1]!DIC</definedName>
    <definedName name="__SEP1">[1]!SEP&amp;[1]!OCT&amp;[1]!NOV&amp;[1]!DIC</definedName>
    <definedName name="__SEP2">[4]edofza9!$C$22</definedName>
    <definedName name="__smg97">'[5]Premisa macro'!$E$4</definedName>
    <definedName name="__syt03" localSheetId="54">#REF!</definedName>
    <definedName name="__syt03" localSheetId="55">#REF!</definedName>
    <definedName name="__syt03" localSheetId="1">#REF!</definedName>
    <definedName name="__syt03" localSheetId="0">#REF!</definedName>
    <definedName name="__syt03">#REF!</definedName>
    <definedName name="__TDC2001">'[6]Tipos de Cambio'!$C$4</definedName>
    <definedName name="__tul2" localSheetId="54" hidden="1">{"Bruto",#N/A,FALSE,"CONV3T.XLS";"Neto",#N/A,FALSE,"CONV3T.XLS";"UnoB",#N/A,FALSE,"CONV3T.XLS";"Bruto",#N/A,FALSE,"CONV4T.XLS";"Neto",#N/A,FALSE,"CONV4T.XLS";"UnoB",#N/A,FALSE,"CONV4T.XLS"}</definedName>
    <definedName name="__tul2" localSheetId="55"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54" hidden="1">{"Bruto",#N/A,FALSE,"CONV3T.XLS";"Neto",#N/A,FALSE,"CONV3T.XLS";"UnoB",#N/A,FALSE,"CONV3T.XLS";"Bruto",#N/A,FALSE,"CONV4T.XLS";"Neto",#N/A,FALSE,"CONV4T.XLS";"UnoB",#N/A,FALSE,"CONV4T.XLS"}</definedName>
    <definedName name="__TUL4" localSheetId="55"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54" hidden="1">{"Bruto",#N/A,FALSE,"CONV3T.XLS";"Neto",#N/A,FALSE,"CONV3T.XLS";"UnoB",#N/A,FALSE,"CONV3T.XLS";"Bruto",#N/A,FALSE,"CONV4T.XLS";"Neto",#N/A,FALSE,"CONV4T.XLS";"UnoB",#N/A,FALSE,"CONV4T.XLS"}</definedName>
    <definedName name="__WRN4444" localSheetId="55"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54">[8]BANPRO99!#REF!</definedName>
    <definedName name="_3O0504" localSheetId="55">[8]BANPRO99!#REF!</definedName>
    <definedName name="_3O0504" localSheetId="1">[8]BANPRO99!#REF!</definedName>
    <definedName name="_3O0504" localSheetId="0">[8]BANPRO99!#REF!</definedName>
    <definedName name="_3O0504">[8]BANPRO99!#REF!</definedName>
    <definedName name="_5000DEF">#N/A</definedName>
    <definedName name="_51542" localSheetId="54" hidden="1">{"Bruto",#N/A,FALSE,"CONV3T.XLS";"Neto",#N/A,FALSE,"CONV3T.XLS";"UnoB",#N/A,FALSE,"CONV3T.XLS";"Bruto",#N/A,FALSE,"CONV4T.XLS";"Neto",#N/A,FALSE,"CONV4T.XLS";"UnoB",#N/A,FALSE,"CONV4T.XLS"}</definedName>
    <definedName name="_51542" localSheetId="55"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54">[1]!ABR&amp;[1]!MAY&amp;[1]!JUN&amp;[1]!JUL&amp;[1]!AGO&amp;[1]!SEP</definedName>
    <definedName name="_ABR1" localSheetId="55">[1]!ABR&amp;[1]!MAY&amp;[1]!JUN&amp;[1]!JUL&amp;[1]!AGO&amp;[1]!SEP</definedName>
    <definedName name="_ABR1">[1]!ABR&amp;[1]!MAY&amp;[1]!JUN&amp;[1]!JUL&amp;[1]!AGO&amp;[1]!SEP</definedName>
    <definedName name="_ABR2">[4]edofza4!$C$22</definedName>
    <definedName name="_AGO1" localSheetId="54">[1]!AGO&amp;[1]!SEP&amp;[1]!OCT&amp;[1]!NOV&amp;[1]!DIC</definedName>
    <definedName name="_AGO1" localSheetId="55">[1]!AGO&amp;[1]!SEP&amp;[1]!OCT&amp;[1]!NOV&amp;[1]!DIC</definedName>
    <definedName name="_AGO1">[1]!AGO&amp;[1]!SEP&amp;[1]!OCT&amp;[1]!NOV&amp;[1]!DIC</definedName>
    <definedName name="_AGO2">[4]edofza8!$C$22</definedName>
    <definedName name="_ASA96" localSheetId="54">#REF!</definedName>
    <definedName name="_ASA96" localSheetId="55">#REF!</definedName>
    <definedName name="_ASA96" localSheetId="1">#REF!</definedName>
    <definedName name="_ASA96" localSheetId="0">#REF!</definedName>
    <definedName name="_ASA96">#REF!</definedName>
    <definedName name="_base" localSheetId="54">[8]BANPRO99!#REF!</definedName>
    <definedName name="_base" localSheetId="55">[8]BANPRO99!#REF!</definedName>
    <definedName name="_base" localSheetId="1">[8]BANPRO99!#REF!</definedName>
    <definedName name="_base" localSheetId="0">[8]BANPRO99!#REF!</definedName>
    <definedName name="_base">[8]BANPRO99!#REF!</definedName>
    <definedName name="_cad179" localSheetId="54">'[2]Mod Eco Controlados 99'!#REF!</definedName>
    <definedName name="_cad179" localSheetId="55">'[2]Mod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54" hidden="1">{"Bruto",#N/A,FALSE,"CONV3T.XLS";"Neto",#N/A,FALSE,"CONV3T.XLS";"UnoB",#N/A,FALSE,"CONV3T.XLS";"Bruto",#N/A,FALSE,"CONV4T.XLS";"Neto",#N/A,FALSE,"CONV4T.XLS";"UnoB",#N/A,FALSE,"CONV4T.XLS"}</definedName>
    <definedName name="_CAN2" localSheetId="55"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54" hidden="1">{"Bruto",#N/A,FALSE,"CONV3T.XLS";"Neto",#N/A,FALSE,"CONV3T.XLS";"UnoB",#N/A,FALSE,"CONV3T.XLS";"Bruto",#N/A,FALSE,"CONV4T.XLS";"Neto",#N/A,FALSE,"CONV4T.XLS";"UnoB",#N/A,FALSE,"CONV4T.XLS"}</definedName>
    <definedName name="_CAN4" localSheetId="55"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54">#REF!</definedName>
    <definedName name="_CFD02" localSheetId="55">#REF!</definedName>
    <definedName name="_CFD02" localSheetId="1">#REF!</definedName>
    <definedName name="_CFD02" localSheetId="0">#REF!</definedName>
    <definedName name="_CFD02">#REF!</definedName>
    <definedName name="_CFE96" localSheetId="54">#REF!</definedName>
    <definedName name="_CFE96" localSheetId="55">#REF!</definedName>
    <definedName name="_CFE96" localSheetId="1">#REF!</definedName>
    <definedName name="_CFE96" localSheetId="0">#REF!</definedName>
    <definedName name="_CFE96">#REF!</definedName>
    <definedName name="_CON96" localSheetId="54">#REF!</definedName>
    <definedName name="_CON96" localSheetId="55">#REF!</definedName>
    <definedName name="_CON96" localSheetId="1">#REF!</definedName>
    <definedName name="_CON96" localSheetId="0">#REF!</definedName>
    <definedName name="_CON96">#REF!</definedName>
    <definedName name="_COR4" localSheetId="54" hidden="1">{"Bruto",#N/A,FALSE,"CONV3T.XLS";"Neto",#N/A,FALSE,"CONV3T.XLS";"UnoB",#N/A,FALSE,"CONV3T.XLS";"Bruto",#N/A,FALSE,"CONV4T.XLS";"Neto",#N/A,FALSE,"CONV4T.XLS";"UnoB",#N/A,FALSE,"CONV4T.XLS"}</definedName>
    <definedName name="_COR4" localSheetId="55"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54" hidden="1">{"Bruto",#N/A,FALSE,"CONV3T.XLS";"Neto",#N/A,FALSE,"CONV3T.XLS";"UnoB",#N/A,FALSE,"CONV3T.XLS";"Bruto",#N/A,FALSE,"CONV4T.XLS";"Neto",#N/A,FALSE,"CONV4T.XLS";"UnoB",#N/A,FALSE,"CONV4T.XLS"}</definedName>
    <definedName name="_COS4" localSheetId="55"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54" hidden="1">{"Bruto",#N/A,FALSE,"CONV3T.XLS";"Neto",#N/A,FALSE,"CONV3T.XLS";"UnoB",#N/A,FALSE,"CONV3T.XLS";"Bruto",#N/A,FALSE,"CONV4T.XLS";"Neto",#N/A,FALSE,"CONV4T.XLS";"UnoB",#N/A,FALSE,"CONV4T.XLS"}</definedName>
    <definedName name="_ee1" localSheetId="55"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54" hidden="1">{"Bruto",#N/A,FALSE,"CONV3T.XLS";"Neto",#N/A,FALSE,"CONV3T.XLS";"UnoB",#N/A,FALSE,"CONV3T.XLS";"Bruto",#N/A,FALSE,"CONV4T.XLS";"Neto",#N/A,FALSE,"CONV4T.XLS";"UnoB",#N/A,FALSE,"CONV4T.XLS"}</definedName>
    <definedName name="_esc2" localSheetId="55"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54" hidden="1">{"Bruto",#N/A,FALSE,"CONV3T.XLS";"Neto",#N/A,FALSE,"CONV3T.XLS";"UnoB",#N/A,FALSE,"CONV3T.XLS";"Bruto",#N/A,FALSE,"CONV4T.XLS";"Neto",#N/A,FALSE,"CONV4T.XLS";"UnoB",#N/A,FALSE,"CONV4T.XLS"}</definedName>
    <definedName name="_ESC4" localSheetId="55"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54">[1]!FEB&amp;[1]!MAR&amp;[1]!ABR&amp;[1]!MAY&amp;[1]!JUN&amp;[1]!JUL</definedName>
    <definedName name="_FEB1" localSheetId="55">[1]!FEB&amp;[1]!MAR&amp;[1]!ABR&amp;[1]!MAY&amp;[1]!JUN&amp;[1]!JUL</definedName>
    <definedName name="_FEB1">[1]!FEB&amp;[1]!MAR&amp;[1]!ABR&amp;[1]!MAY&amp;[1]!JUN&amp;[1]!JUL</definedName>
    <definedName name="_FEB2">[4]edofza2!$C$22</definedName>
    <definedName name="_Fill" localSheetId="54" hidden="1">#REF!</definedName>
    <definedName name="_Fill" localSheetId="55" hidden="1">#REF!</definedName>
    <definedName name="_Fill" localSheetId="1" hidden="1">#REF!</definedName>
    <definedName name="_Fill" localSheetId="0" hidden="1">#REF!</definedName>
    <definedName name="_Fill" hidden="1">#REF!</definedName>
    <definedName name="_JUL1" localSheetId="54">[1]!JUL&amp;[1]!AGO&amp;[1]!SEP&amp;[1]!OCT&amp;[1]!NOV</definedName>
    <definedName name="_JUL1" localSheetId="55">[1]!JUL&amp;[1]!AGO&amp;[1]!SEP&amp;[1]!OCT&amp;[1]!NOV</definedName>
    <definedName name="_JUL1">[1]!JUL&amp;[1]!AGO&amp;[1]!SEP&amp;[1]!OCT&amp;[1]!NOV</definedName>
    <definedName name="_JUL2">[4]edofza7!$C$22</definedName>
    <definedName name="_JUN1" localSheetId="54">[1]!JUN&amp;[1]!JUL&amp;[1]!AGO&amp;[1]!SEP&amp;[1]!OCT</definedName>
    <definedName name="_JUN1" localSheetId="55">[1]!JUN&amp;[1]!JUL&amp;[1]!AGO&amp;[1]!SEP&amp;[1]!OCT</definedName>
    <definedName name="_JUN1">[1]!JUN&amp;[1]!JUL&amp;[1]!AGO&amp;[1]!SEP&amp;[1]!OCT</definedName>
    <definedName name="_JUN2">[4]edofza6!$C$22</definedName>
    <definedName name="_Key1" localSheetId="54" hidden="1">#REF!</definedName>
    <definedName name="_Key1" localSheetId="55" hidden="1">#REF!</definedName>
    <definedName name="_Key1" localSheetId="1" hidden="1">#REF!</definedName>
    <definedName name="_Key1" localSheetId="0" hidden="1">#REF!</definedName>
    <definedName name="_Key1" hidden="1">#REF!</definedName>
    <definedName name="_kjljbcsd" localSheetId="54" hidden="1">{"Bruto",#N/A,FALSE,"CONV3T.XLS";"Neto",#N/A,FALSE,"CONV3T.XLS";"UnoB",#N/A,FALSE,"CONV3T.XLS";"Bruto",#N/A,FALSE,"CONV4T.XLS";"Neto",#N/A,FALSE,"CONV4T.XLS";"UnoB",#N/A,FALSE,"CONV4T.XLS"}</definedName>
    <definedName name="_kjljbcsd" localSheetId="55"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54">[1]!MAR&amp;[1]!ABR&amp;[1]!MAY&amp;[1]!JUN&amp;[1]!JUL&amp;[1]!AGO</definedName>
    <definedName name="_MAR1" localSheetId="55">[1]!MAR&amp;[1]!ABR&amp;[1]!MAY&amp;[1]!JUN&amp;[1]!JUL&amp;[1]!AGO</definedName>
    <definedName name="_MAR1">[1]!MAR&amp;[1]!ABR&amp;[1]!MAY&amp;[1]!JUN&amp;[1]!JUL&amp;[1]!AGO</definedName>
    <definedName name="_MAR2">[4]edofza3!$C$22</definedName>
    <definedName name="_MAY1" localSheetId="54">[1]!MAY&amp;[1]!JUN&amp;[1]!JUL&amp;[1]!AGO&amp;[1]!SEP</definedName>
    <definedName name="_MAY1" localSheetId="55">[1]!MAY&amp;[1]!JUN&amp;[1]!JUL&amp;[1]!AGO&amp;[1]!SEP</definedName>
    <definedName name="_MAY1">[1]!MAY&amp;[1]!JUN&amp;[1]!JUL&amp;[1]!AGO&amp;[1]!SEP</definedName>
    <definedName name="_MAY2">[4]edofza5!$C$22</definedName>
    <definedName name="_mor2" localSheetId="54" hidden="1">{"Bruto",#N/A,FALSE,"CONV3T.XLS";"Neto",#N/A,FALSE,"CONV3T.XLS";"UnoB",#N/A,FALSE,"CONV3T.XLS";"Bruto",#N/A,FALSE,"CONV4T.XLS";"Neto",#N/A,FALSE,"CONV4T.XLS";"UnoB",#N/A,FALSE,"CONV4T.XLS"}</definedName>
    <definedName name="_mor2" localSheetId="55"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54" hidden="1">{"Bruto",#N/A,FALSE,"CONV3T.XLS";"Neto",#N/A,FALSE,"CONV3T.XLS";"UnoB",#N/A,FALSE,"CONV3T.XLS";"Bruto",#N/A,FALSE,"CONV4T.XLS";"Neto",#N/A,FALSE,"CONV4T.XLS";"UnoB",#N/A,FALSE,"CONV4T.XLS"}</definedName>
    <definedName name="_MOR4" localSheetId="55"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54">[1]!NOV&amp;[1]!DIC</definedName>
    <definedName name="_NOV1" localSheetId="55">[1]!NOV&amp;[1]!DIC</definedName>
    <definedName name="_NOV1">[1]!NOV&amp;[1]!DIC</definedName>
    <definedName name="_NOV2">[4]edofza11!$C$43</definedName>
    <definedName name="_OCT1" localSheetId="54">[1]!OCT&amp;[1]!NOV&amp;[1]!DIC</definedName>
    <definedName name="_OCT1" localSheetId="55">[1]!OCT&amp;[1]!NOV&amp;[1]!DIC</definedName>
    <definedName name="_OCT1">[1]!OCT&amp;[1]!NOV&amp;[1]!DIC</definedName>
    <definedName name="_OCT2">[4]edofza10!$C$22</definedName>
    <definedName name="_Order1" hidden="1">255</definedName>
    <definedName name="_pa2" localSheetId="54" hidden="1">{"Bruto",#N/A,FALSE,"CONV3T.XLS";"Neto",#N/A,FALSE,"CONV3T.XLS";"UnoB",#N/A,FALSE,"CONV3T.XLS";"Bruto",#N/A,FALSE,"CONV4T.XLS";"Neto",#N/A,FALSE,"CONV4T.XLS";"UnoB",#N/A,FALSE,"CONV4T.XLS"}</definedName>
    <definedName name="_pa2" localSheetId="55"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54" hidden="1">{"Bruto",#N/A,FALSE,"CONV3T.XLS";"Neto",#N/A,FALSE,"CONV3T.XLS";"UnoB",#N/A,FALSE,"CONV3T.XLS";"Bruto",#N/A,FALSE,"CONV4T.XLS";"Neto",#N/A,FALSE,"CONV4T.XLS";"UnoB",#N/A,FALSE,"CONV4T.XLS"}</definedName>
    <definedName name="_PAJ4" localSheetId="55"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54">#REF!</definedName>
    <definedName name="_PEM96" localSheetId="55">#REF!</definedName>
    <definedName name="_PEM96" localSheetId="1">#REF!</definedName>
    <definedName name="_PEM96" localSheetId="0">#REF!</definedName>
    <definedName name="_PEM96">#REF!</definedName>
    <definedName name="_PIB08" localSheetId="54">#REF!</definedName>
    <definedName name="_PIB08" localSheetId="55">#REF!</definedName>
    <definedName name="_PIB08" localSheetId="1">#REF!</definedName>
    <definedName name="_PIB08" localSheetId="0">#REF!</definedName>
    <definedName name="_PIB08">#REF!</definedName>
    <definedName name="_PIP96" localSheetId="54">#REF!</definedName>
    <definedName name="_PIP96" localSheetId="55">#REF!</definedName>
    <definedName name="_PIP96" localSheetId="1">#REF!</definedName>
    <definedName name="_PIP96" localSheetId="0">#REF!</definedName>
    <definedName name="_PIP96">#REF!</definedName>
    <definedName name="_Regression_Int">1</definedName>
    <definedName name="_Regression_X" localSheetId="54" hidden="1">#REF!</definedName>
    <definedName name="_Regression_X" localSheetId="55" hidden="1">#REF!</definedName>
    <definedName name="_Regression_X" localSheetId="1" hidden="1">#REF!</definedName>
    <definedName name="_Regression_X" localSheetId="0" hidden="1">#REF!</definedName>
    <definedName name="_Regression_X" hidden="1">#REF!</definedName>
    <definedName name="_SEP1" localSheetId="54">[1]!SEP&amp;[1]!OCT&amp;[1]!NOV&amp;[1]!DIC</definedName>
    <definedName name="_SEP1" localSheetId="55">[1]!SEP&amp;[1]!OCT&amp;[1]!NOV&amp;[1]!DIC</definedName>
    <definedName name="_SEP1">[1]!SEP&amp;[1]!OCT&amp;[1]!NOV&amp;[1]!DIC</definedName>
    <definedName name="_SEP2">[4]edofza9!$C$22</definedName>
    <definedName name="_smg97">'[5]Premisa macro'!$E$4</definedName>
    <definedName name="_Sort" localSheetId="54" hidden="1">#REF!</definedName>
    <definedName name="_Sort" localSheetId="55" hidden="1">#REF!</definedName>
    <definedName name="_Sort" localSheetId="1" hidden="1">#REF!</definedName>
    <definedName name="_Sort" localSheetId="0" hidden="1">#REF!</definedName>
    <definedName name="_Sort" hidden="1">#REF!</definedName>
    <definedName name="_syt03" localSheetId="54">#REF!</definedName>
    <definedName name="_syt03" localSheetId="55">#REF!</definedName>
    <definedName name="_syt03" localSheetId="1">#REF!</definedName>
    <definedName name="_syt03" localSheetId="0">#REF!</definedName>
    <definedName name="_syt03">#REF!</definedName>
    <definedName name="_TDC2001">'[6]Tipos de Cambio'!$C$4</definedName>
    <definedName name="_tul2" localSheetId="54" hidden="1">{"Bruto",#N/A,FALSE,"CONV3T.XLS";"Neto",#N/A,FALSE,"CONV3T.XLS";"UnoB",#N/A,FALSE,"CONV3T.XLS";"Bruto",#N/A,FALSE,"CONV4T.XLS";"Neto",#N/A,FALSE,"CONV4T.XLS";"UnoB",#N/A,FALSE,"CONV4T.XLS"}</definedName>
    <definedName name="_tul2" localSheetId="55"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54" hidden="1">{"Bruto",#N/A,FALSE,"CONV3T.XLS";"Neto",#N/A,FALSE,"CONV3T.XLS";"UnoB",#N/A,FALSE,"CONV3T.XLS";"Bruto",#N/A,FALSE,"CONV4T.XLS";"Neto",#N/A,FALSE,"CONV4T.XLS";"UnoB",#N/A,FALSE,"CONV4T.XLS"}</definedName>
    <definedName name="_TUL4" localSheetId="55"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54" hidden="1">{"Bruto",#N/A,FALSE,"CONV3T.XLS";"Neto",#N/A,FALSE,"CONV3T.XLS";"UnoB",#N/A,FALSE,"CONV3T.XLS";"Bruto",#N/A,FALSE,"CONV4T.XLS";"Neto",#N/A,FALSE,"CONV4T.XLS";"UnoB",#N/A,FALSE,"CONV4T.XLS"}</definedName>
    <definedName name="_WRN4444" localSheetId="55"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54">#REF!</definedName>
    <definedName name="a" localSheetId="55">#REF!</definedName>
    <definedName name="a" localSheetId="1">#REF!</definedName>
    <definedName name="a" localSheetId="0">#REF!</definedName>
    <definedName name="a">#REF!</definedName>
    <definedName name="A_Datos_2008_2009">'[9]Datos 2008_2009'!$A$4:$D$60000</definedName>
    <definedName name="A_Datos_2008_2009_sin_CESENyADUANAS" localSheetId="54">#REF!</definedName>
    <definedName name="A_Datos_2008_2009_sin_CESENyADUANAS" localSheetId="55">#REF!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54">#REF!</definedName>
    <definedName name="A_impresión_IM" localSheetId="55">#REF!</definedName>
    <definedName name="A_impresión_IM" localSheetId="1">#REF!</definedName>
    <definedName name="A_impresión_IM" localSheetId="0">#REF!</definedName>
    <definedName name="A_impresión_IM">#REF!</definedName>
    <definedName name="AA" localSheetId="54">[1]!SEP&amp;[1]!OCT&amp;[1]!NOV&amp;[1]!DIC</definedName>
    <definedName name="AA" localSheetId="55">[1]!SEP&amp;[1]!OCT&amp;[1]!NOV&amp;[1]!DIC</definedName>
    <definedName name="AA">[1]!SEP&amp;[1]!OCT&amp;[1]!NOV&amp;[1]!DIC</definedName>
    <definedName name="AA1500_">#N/A</definedName>
    <definedName name="ABR">"; ABRIL.- "&amp;TEXT([10]edofza04!$C$24,"#,##0")</definedName>
    <definedName name="actual">'[5]Régimen financiero'!$E$3</definedName>
    <definedName name="AD" localSheetId="54">[8]BANPRO99!#REF!</definedName>
    <definedName name="AD" localSheetId="55">[8]BANPRO99!#REF!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54">#REF!</definedName>
    <definedName name="ain" localSheetId="55">#REF!</definedName>
    <definedName name="ain" localSheetId="1">#REF!</definedName>
    <definedName name="ain" localSheetId="0">#REF!</definedName>
    <definedName name="ain">#REF!</definedName>
    <definedName name="Ajuste_SP">[12]Supuestos!$D$7</definedName>
    <definedName name="ampliaciones" localSheetId="54">#REF!</definedName>
    <definedName name="ampliaciones" localSheetId="55">#REF!</definedName>
    <definedName name="ampliaciones" localSheetId="1">#REF!</definedName>
    <definedName name="ampliaciones" localSheetId="0">#REF!</definedName>
    <definedName name="ampliaciones">#REF!</definedName>
    <definedName name="AÑO" localSheetId="54">+TEXT(IF(AND(OR(DAY([1]!FECHA)&gt;=1,DAY([1]!FECHA)&lt;=10),MONTH([1]!FECHA)=1),YEAR([1]!FECHA)-1,YEAR([1]!FECHA)),"0")</definedName>
    <definedName name="AÑO" localSheetId="55">+TEXT(IF(AND(OR(DAY([1]!FECHA)&gt;=1,DAY([1]!FECHA)&lt;=10),MONTH([1]!FECHA)=1),YEAR([1]!FECHA)-1,YEAR([1]!FECHA)),"0")</definedName>
    <definedName name="AÑO">+TEXT(IF(AND(OR(DAY([1]!FECHA)&gt;=1,DAY([1]!FECHA)&lt;=10),MONTH([1]!FECHA)=1),YEAR([1]!FECHA)-1,YEAR([1]!FECHA)),"0")</definedName>
    <definedName name="_xlnm.Print_Area" localSheetId="2">'1 R001'!$B$2:$W$37</definedName>
    <definedName name="_xlnm.Print_Area" localSheetId="17">'10 M001'!$B$2:$W$33</definedName>
    <definedName name="_xlnm.Print_Area" localSheetId="18">'10 U006'!$B$2:$W$33</definedName>
    <definedName name="_xlnm.Print_Area" localSheetId="19">'11 E010'!$B$2:$W$39</definedName>
    <definedName name="_xlnm.Print_Area" localSheetId="20">'11 E021'!$B$2:$W$34</definedName>
    <definedName name="_xlnm.Print_Area" localSheetId="21">'11 E032'!$B$2:$W$34</definedName>
    <definedName name="_xlnm.Print_Area" localSheetId="22">'11 S072'!$B$2:$W$33</definedName>
    <definedName name="_xlnm.Print_Area" localSheetId="23">'11 S243'!$B$2:$W$59</definedName>
    <definedName name="_xlnm.Print_Area" localSheetId="24">'11 S247'!$B$2:$W$34</definedName>
    <definedName name="_xlnm.Print_Area" localSheetId="25">'11 S271'!$B$2:$W$33</definedName>
    <definedName name="_xlnm.Print_Area" localSheetId="26">'11 S295'!$B$2:$W$40</definedName>
    <definedName name="_xlnm.Print_Area" localSheetId="27">'11 S296'!$B$2:$W$33</definedName>
    <definedName name="_xlnm.Print_Area" localSheetId="28">'11 S297'!$B$2:$W$33</definedName>
    <definedName name="_xlnm.Print_Area" localSheetId="29">'11 S300'!$B$2:$W$45</definedName>
    <definedName name="_xlnm.Print_Area" localSheetId="30">'11 U084'!$B$2:$W$33</definedName>
    <definedName name="_xlnm.Print_Area" localSheetId="31">'11 U280'!$B$2:$W$33</definedName>
    <definedName name="_xlnm.Print_Area" localSheetId="32">'12 E010'!$B$2:$W$56</definedName>
    <definedName name="_xlnm.Print_Area" localSheetId="33">'12 E022'!$B$2:$W$51</definedName>
    <definedName name="_xlnm.Print_Area" localSheetId="34">'12 E023'!$B$2:$W$62</definedName>
    <definedName name="_xlnm.Print_Area" localSheetId="35">'12 E025'!$B$2:$W$34</definedName>
    <definedName name="_xlnm.Print_Area" localSheetId="36">'12 E036'!$B$2:$W$33</definedName>
    <definedName name="_xlnm.Print_Area" localSheetId="37">'12 P016'!$B$2:$W$53</definedName>
    <definedName name="_xlnm.Print_Area" localSheetId="38">'12 P018'!$B$2:$W$34</definedName>
    <definedName name="_xlnm.Print_Area" localSheetId="39">'12 P020'!$B$2:$W$101</definedName>
    <definedName name="_xlnm.Print_Area" localSheetId="40">'12 U008'!$B$2:$W$36</definedName>
    <definedName name="_xlnm.Print_Area" localSheetId="41">'13 A006'!$B$2:$W$35</definedName>
    <definedName name="_xlnm.Print_Area" localSheetId="42">'14 E002'!$B$2:$W$34</definedName>
    <definedName name="_xlnm.Print_Area" localSheetId="43">'14 E003'!$B$2:$W$39</definedName>
    <definedName name="_xlnm.Print_Area" localSheetId="44">'14 S043'!$B$2:$W$33</definedName>
    <definedName name="_xlnm.Print_Area" localSheetId="45">'14 U280'!$B$2:$W$35</definedName>
    <definedName name="_xlnm.Print_Area" localSheetId="46">'15 P005'!$B$2:$W$35</definedName>
    <definedName name="_xlnm.Print_Area" localSheetId="47">'15 S273'!$B$2:$W$35</definedName>
    <definedName name="_xlnm.Print_Area" localSheetId="48">'16 P002'!$B$2:$W$33</definedName>
    <definedName name="_xlnm.Print_Area" localSheetId="49">'16 S046'!$B$2:$W$35</definedName>
    <definedName name="_xlnm.Print_Area" localSheetId="50">'16 S219'!$B$2:$W$33</definedName>
    <definedName name="_xlnm.Print_Area" localSheetId="51">'18 E568'!$B$2:$W$34</definedName>
    <definedName name="_xlnm.Print_Area" localSheetId="52">'18 G003'!$B$2:$W$34</definedName>
    <definedName name="_xlnm.Print_Area" localSheetId="54">'18 M001'!$B$2:$W$40</definedName>
    <definedName name="_xlnm.Print_Area" localSheetId="55">'18 P002'!$B$2:$W$33</definedName>
    <definedName name="_xlnm.Print_Area" localSheetId="53">'18 P008'!$B$2:$W$35</definedName>
    <definedName name="_xlnm.Print_Area" localSheetId="56">'19 J014'!$B$2:$W$33</definedName>
    <definedName name="_xlnm.Print_Area" localSheetId="57">'20 E016'!$B$2:$W$33</definedName>
    <definedName name="_xlnm.Print_Area" localSheetId="58">'20 S017'!$B$2:$W$33</definedName>
    <definedName name="_xlnm.Print_Area" localSheetId="59">'20 S155'!$B$2:$W$34</definedName>
    <definedName name="_xlnm.Print_Area" localSheetId="60">'20 S174'!$B$2:$W$99</definedName>
    <definedName name="_xlnm.Print_Area" localSheetId="61">'20 S176'!$B$2:$W$33</definedName>
    <definedName name="_xlnm.Print_Area" localSheetId="62">'20 U010'!$B$2:$W$35</definedName>
    <definedName name="_xlnm.Print_Area" localSheetId="63">'21 P001'!$B$2:$W$36</definedName>
    <definedName name="_xlnm.Print_Area" localSheetId="64">'22 M001'!$B$2:$W$34</definedName>
    <definedName name="_xlnm.Print_Area" localSheetId="65">'22 R003'!$B$2:$W$38</definedName>
    <definedName name="_xlnm.Print_Area" localSheetId="66">'22 R005'!$B$2:$W$34</definedName>
    <definedName name="_xlnm.Print_Area" localSheetId="67">'22 R008'!$B$2:$W$39</definedName>
    <definedName name="_xlnm.Print_Area" localSheetId="68">'22 R009'!$B$2:$W$35</definedName>
    <definedName name="_xlnm.Print_Area" localSheetId="69">'22 R010'!$B$2:$W$33</definedName>
    <definedName name="_xlnm.Print_Area" localSheetId="70">'22 R011'!$B$2:$W$38</definedName>
    <definedName name="_xlnm.Print_Area" localSheetId="71">'35 E013'!$B$2:$W$47</definedName>
    <definedName name="_xlnm.Print_Area" localSheetId="72">'35 M001'!$B$2:$W$37</definedName>
    <definedName name="_xlnm.Print_Area" localSheetId="73">'36 P001'!$B$2:$W$36</definedName>
    <definedName name="_xlnm.Print_Area" localSheetId="74">'38 F002'!$B$2:$W$37</definedName>
    <definedName name="_xlnm.Print_Area" localSheetId="75">'38 S190'!$B$2:$W$35</definedName>
    <definedName name="_xlnm.Print_Area" localSheetId="3">'4 E015'!$B$2:$W$37</definedName>
    <definedName name="_xlnm.Print_Area" localSheetId="4">'4 P006'!$B$2:$W$33</definedName>
    <definedName name="_xlnm.Print_Area" localSheetId="5">'4 P022'!$B$2:$W$43</definedName>
    <definedName name="_xlnm.Print_Area" localSheetId="6">'4 P024'!$B$2:$W$33</definedName>
    <definedName name="_xlnm.Print_Area" localSheetId="76">'40 P002'!$B$2:$W$39</definedName>
    <definedName name="_xlnm.Print_Area" localSheetId="77">'43 M001'!$B$2:$W$35</definedName>
    <definedName name="_xlnm.Print_Area" localSheetId="78">'45 G001'!$B$2:$W$33</definedName>
    <definedName name="_xlnm.Print_Area" localSheetId="79">'45 G002'!$B$2:$W$33</definedName>
    <definedName name="_xlnm.Print_Area" localSheetId="80">'45 M001'!$B$2:$W$34</definedName>
    <definedName name="_xlnm.Print_Area" localSheetId="81">'47 E033'!$B$2:$W$34</definedName>
    <definedName name="_xlnm.Print_Area" localSheetId="84">'47 M001'!$B$2:$W$33</definedName>
    <definedName name="_xlnm.Print_Area" localSheetId="85">'47 O001'!$B$2:$W$33</definedName>
    <definedName name="_xlnm.Print_Area" localSheetId="82">'47 P010'!$B$2:$W$38</definedName>
    <definedName name="_xlnm.Print_Area" localSheetId="83">'47 S010'!$B$2:$W$34</definedName>
    <definedName name="_xlnm.Print_Area" localSheetId="86">'47 S249'!$B$2:$W$35</definedName>
    <definedName name="_xlnm.Print_Area" localSheetId="87">'47 U011'!$B$2:$W$33</definedName>
    <definedName name="_xlnm.Print_Area" localSheetId="88">'48 E011'!$B$2:$W$36</definedName>
    <definedName name="_xlnm.Print_Area" localSheetId="89">'48 S303'!$B$2:$W$33</definedName>
    <definedName name="_xlnm.Print_Area" localSheetId="90">'49 E009'!$B$2:$W$47</definedName>
    <definedName name="_xlnm.Print_Area" localSheetId="91">'49 E010'!$B$2:$W$35</definedName>
    <definedName name="_xlnm.Print_Area" localSheetId="92">'49 E011'!$B$2:$W$35</definedName>
    <definedName name="_xlnm.Print_Area" localSheetId="93">'49 E013'!$B$2:$W$33</definedName>
    <definedName name="_xlnm.Print_Area" localSheetId="94">'49 M001'!$B$2:$W$33</definedName>
    <definedName name="_xlnm.Print_Area" localSheetId="7">'5 E002'!$B$2:$W$36</definedName>
    <definedName name="_xlnm.Print_Area" localSheetId="8">'5 M001'!$B$2:$W$33</definedName>
    <definedName name="_xlnm.Print_Area" localSheetId="9">'5 P005'!$B$2:$W$33</definedName>
    <definedName name="_xlnm.Print_Area" localSheetId="95">'50 E001'!$B$2:$W$37</definedName>
    <definedName name="_xlnm.Print_Area" localSheetId="96">'50 E007'!$B$2:$W$35</definedName>
    <definedName name="_xlnm.Print_Area" localSheetId="97">'50 E011'!$B$2:$W$34</definedName>
    <definedName name="_xlnm.Print_Area" localSheetId="98">'51 E036'!$B$2:$W$39</definedName>
    <definedName name="_xlnm.Print_Area" localSheetId="99">'51 E043'!$B$2:$W$34</definedName>
    <definedName name="_xlnm.Print_Area" localSheetId="100">'52 M001'!$B$2:$W$36</definedName>
    <definedName name="_xlnm.Print_Area" localSheetId="101">'53 E561'!$B$2:$W$35</definedName>
    <definedName name="_xlnm.Print_Area" localSheetId="102">'53 E579'!$B$2:$W$34</definedName>
    <definedName name="_xlnm.Print_Area" localSheetId="103">'53 E580'!$B$2:$W$34</definedName>
    <definedName name="_xlnm.Print_Area" localSheetId="104">'53 E582'!$B$2:$W$35</definedName>
    <definedName name="_xlnm.Print_Area" localSheetId="105">'53 E585'!$B$2:$W$35</definedName>
    <definedName name="_xlnm.Print_Area" localSheetId="106">'53 M001'!$B$2:$W$33</definedName>
    <definedName name="_xlnm.Print_Area" localSheetId="107">'53 P552'!$B$2:$W$35</definedName>
    <definedName name="_xlnm.Print_Area" localSheetId="10">'6 M001'!$B$2:$W$36</definedName>
    <definedName name="_xlnm.Print_Area" localSheetId="11">'7 A900'!$B$2:$W$42</definedName>
    <definedName name="_xlnm.Print_Area" localSheetId="12">'8 S053'!$B$2:$W$33</definedName>
    <definedName name="_xlnm.Print_Area" localSheetId="13">'8 U020'!$B$2:$W$37</definedName>
    <definedName name="_xlnm.Print_Area" localSheetId="14">'8 U023'!$B$2:$W$33</definedName>
    <definedName name="_xlnm.Print_Area" localSheetId="15">'8 U024'!$B$2:$W$33</definedName>
    <definedName name="_xlnm.Print_Area" localSheetId="16">'9 P001'!$B$2:$W$36</definedName>
    <definedName name="_xlnm.Print_Area" localSheetId="1">Financiero!$A$1:$K$47</definedName>
    <definedName name="_xlnm.Print_Area" localSheetId="0">Físico!$A$1:$L$43</definedName>
    <definedName name="_xlnm.Print_Area">#REF!</definedName>
    <definedName name="Area_de_paso" localSheetId="54">#REF!</definedName>
    <definedName name="Area_de_paso" localSheetId="55">#REF!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54">#REF!</definedName>
    <definedName name="base" localSheetId="55">#REF!</definedName>
    <definedName name="base" localSheetId="1">#REF!</definedName>
    <definedName name="base" localSheetId="0">#REF!</definedName>
    <definedName name="base">#REF!</definedName>
    <definedName name="base03" localSheetId="54">#REF!</definedName>
    <definedName name="base03" localSheetId="55">#REF!</definedName>
    <definedName name="base03" localSheetId="1">#REF!</definedName>
    <definedName name="base03" localSheetId="0">#REF!</definedName>
    <definedName name="base03">#REF!</definedName>
    <definedName name="base03au" localSheetId="54">#REF!</definedName>
    <definedName name="base03au" localSheetId="55">#REF!</definedName>
    <definedName name="base03au" localSheetId="1">#REF!</definedName>
    <definedName name="base03au" localSheetId="0">#REF!</definedName>
    <definedName name="base03au">#REF!</definedName>
    <definedName name="base04au" localSheetId="54">#REF!</definedName>
    <definedName name="base04au" localSheetId="55">#REF!</definedName>
    <definedName name="base04au" localSheetId="1">#REF!</definedName>
    <definedName name="base04au" localSheetId="0">#REF!</definedName>
    <definedName name="base04au">#REF!</definedName>
    <definedName name="base05" localSheetId="54">#REF!</definedName>
    <definedName name="base05" localSheetId="55">#REF!</definedName>
    <definedName name="base05" localSheetId="1">#REF!</definedName>
    <definedName name="base05" localSheetId="0">#REF!</definedName>
    <definedName name="base05">#REF!</definedName>
    <definedName name="base05au" localSheetId="54">#REF!</definedName>
    <definedName name="base05au" localSheetId="55">#REF!</definedName>
    <definedName name="base05au" localSheetId="1">#REF!</definedName>
    <definedName name="base05au" localSheetId="0">#REF!</definedName>
    <definedName name="base05au">#REF!</definedName>
    <definedName name="base2002" localSheetId="54">#REF!</definedName>
    <definedName name="base2002" localSheetId="55">#REF!</definedName>
    <definedName name="base2002" localSheetId="1">#REF!</definedName>
    <definedName name="base2002" localSheetId="0">#REF!</definedName>
    <definedName name="base2002">#REF!</definedName>
    <definedName name="base2003orig" localSheetId="54">#REF!</definedName>
    <definedName name="base2003orig" localSheetId="55">#REF!</definedName>
    <definedName name="base2003orig" localSheetId="1">#REF!</definedName>
    <definedName name="base2003orig" localSheetId="0">#REF!</definedName>
    <definedName name="base2003orig">#REF!</definedName>
    <definedName name="base2003origentidades" localSheetId="54">#REF!</definedName>
    <definedName name="base2003origentidades" localSheetId="55">#REF!</definedName>
    <definedName name="base2003origentidades" localSheetId="1">#REF!</definedName>
    <definedName name="base2003origentidades" localSheetId="0">#REF!</definedName>
    <definedName name="base2003origentidades">#REF!</definedName>
    <definedName name="base2004" localSheetId="54">#REF!</definedName>
    <definedName name="base2004" localSheetId="55">#REF!</definedName>
    <definedName name="base2004" localSheetId="1">#REF!</definedName>
    <definedName name="base2004" localSheetId="0">#REF!</definedName>
    <definedName name="base2004">#REF!</definedName>
    <definedName name="base2004entidades" localSheetId="54">#REF!</definedName>
    <definedName name="base2004entidades" localSheetId="55">#REF!</definedName>
    <definedName name="base2004entidades" localSheetId="1">#REF!</definedName>
    <definedName name="base2004entidades" localSheetId="0">#REF!</definedName>
    <definedName name="base2004entidades">#REF!</definedName>
    <definedName name="baseau" localSheetId="54">#REF!</definedName>
    <definedName name="baseau" localSheetId="55">#REF!</definedName>
    <definedName name="baseau" localSheetId="1">#REF!</definedName>
    <definedName name="baseau" localSheetId="0">#REF!</definedName>
    <definedName name="baseau">#REF!</definedName>
    <definedName name="baseb" localSheetId="54">#REF!</definedName>
    <definedName name="baseb" localSheetId="55">#REF!</definedName>
    <definedName name="baseb" localSheetId="1">#REF!</definedName>
    <definedName name="baseb" localSheetId="0">#REF!</definedName>
    <definedName name="baseb">#REF!</definedName>
    <definedName name="basecierre" localSheetId="54">[13]CP_2003!#REF!</definedName>
    <definedName name="basecierre" localSheetId="55">[13]CP_2003!#REF!</definedName>
    <definedName name="basecierre" localSheetId="1">[13]CP_2003!#REF!</definedName>
    <definedName name="basecierre" localSheetId="0">[13]CP_2003!#REF!</definedName>
    <definedName name="basecierre">[13]CP_2003!#REF!</definedName>
    <definedName name="_xlnm.Database" localSheetId="54">#REF!</definedName>
    <definedName name="_xlnm.Database" localSheetId="55">#REF!</definedName>
    <definedName name="_xlnm.Database" localSheetId="1">#REF!</definedName>
    <definedName name="_xlnm.Database" localSheetId="0">#REF!</definedName>
    <definedName name="_xlnm.Database">#REF!</definedName>
    <definedName name="bUSCAR" localSheetId="54">#REF!</definedName>
    <definedName name="bUSCAR" localSheetId="55">#REF!</definedName>
    <definedName name="bUSCAR" localSheetId="1">#REF!</definedName>
    <definedName name="bUSCAR" localSheetId="0">#REF!</definedName>
    <definedName name="bUSCAR">#REF!</definedName>
    <definedName name="C_" localSheetId="54">[14]FP1996!#REF!</definedName>
    <definedName name="C_" localSheetId="55">[14]FP1996!#REF!</definedName>
    <definedName name="C_" localSheetId="1">[14]FP1996!#REF!</definedName>
    <definedName name="C_" localSheetId="0">[14]FP1996!#REF!</definedName>
    <definedName name="C_">[14]FP1996!#REF!</definedName>
    <definedName name="cal" localSheetId="54">#REF!</definedName>
    <definedName name="cal" localSheetId="55">#REF!</definedName>
    <definedName name="cal" localSheetId="1">#REF!</definedName>
    <definedName name="cal" localSheetId="0">#REF!</definedName>
    <definedName name="cal">#REF!</definedName>
    <definedName name="cálculos" localSheetId="54">#REF!</definedName>
    <definedName name="cálculos" localSheetId="55">#REF!</definedName>
    <definedName name="cálculos" localSheetId="1">#REF!</definedName>
    <definedName name="cálculos" localSheetId="0">#REF!</definedName>
    <definedName name="cálculos">#REF!</definedName>
    <definedName name="CALENDA">#N/A</definedName>
    <definedName name="can" localSheetId="54" hidden="1">{"Bruto",#N/A,FALSE,"CONV3T.XLS";"Neto",#N/A,FALSE,"CONV3T.XLS";"UnoB",#N/A,FALSE,"CONV3T.XLS";"Bruto",#N/A,FALSE,"CONV4T.XLS";"Neto",#N/A,FALSE,"CONV4T.XLS";"UnoB",#N/A,FALSE,"CONV4T.XLS"}</definedName>
    <definedName name="can" localSheetId="55"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54">#REF!</definedName>
    <definedName name="CAPU96" localSheetId="55">#REF!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54" hidden="1">{"Bruto",#N/A,FALSE,"CONV3T.XLS";"Neto",#N/A,FALSE,"CONV3T.XLS";"UnoB",#N/A,FALSE,"CONV3T.XLS";"Bruto",#N/A,FALSE,"CONV4T.XLS";"Neto",#N/A,FALSE,"CONV4T.XLS";"UnoB",#N/A,FALSE,"CONV4T.XLS"}</definedName>
    <definedName name="CCCC" localSheetId="55"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54" hidden="1">{"Bruto",#N/A,FALSE,"CONV3T.XLS";"Neto",#N/A,FALSE,"CONV3T.XLS";"UnoB",#N/A,FALSE,"CONV3T.XLS";"Bruto",#N/A,FALSE,"CONV4T.XLS";"Neto",#N/A,FALSE,"CONV4T.XLS";"UnoB",#N/A,FALSE,"CONV4T.XLS"}</definedName>
    <definedName name="CEEE" localSheetId="55"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54" hidden="1">{"Bruto",#N/A,FALSE,"CONV3T.XLS";"Neto",#N/A,FALSE,"CONV3T.XLS";"UnoB",#N/A,FALSE,"CONV3T.XLS";"Bruto",#N/A,FALSE,"CONV4T.XLS";"Neto",#N/A,FALSE,"CONV4T.XLS";"UnoB",#N/A,FALSE,"CONV4T.XLS"}</definedName>
    <definedName name="cero" localSheetId="55"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54">#REF!</definedName>
    <definedName name="CicenyAduanas" localSheetId="55">#REF!</definedName>
    <definedName name="CicenyAduanas" localSheetId="1">#REF!</definedName>
    <definedName name="CicenyAduanas" localSheetId="0">#REF!</definedName>
    <definedName name="CicenyAduanas">#REF!</definedName>
    <definedName name="Cifras_Control" localSheetId="54">#REF!</definedName>
    <definedName name="Cifras_Control" localSheetId="55">#REF!</definedName>
    <definedName name="Cifras_Control" localSheetId="1">#REF!</definedName>
    <definedName name="Cifras_Control" localSheetId="0">#REF!</definedName>
    <definedName name="Cifras_Control">#REF!</definedName>
    <definedName name="claseco" localSheetId="54">#REF!</definedName>
    <definedName name="claseco" localSheetId="55">#REF!</definedName>
    <definedName name="claseco" localSheetId="1">#REF!</definedName>
    <definedName name="claseco" localSheetId="0">#REF!</definedName>
    <definedName name="claseco">#REF!</definedName>
    <definedName name="cmllvc198" localSheetId="54">#REF!</definedName>
    <definedName name="cmllvc198" localSheetId="55">#REF!</definedName>
    <definedName name="cmllvc198" localSheetId="1">#REF!</definedName>
    <definedName name="cmllvc198" localSheetId="0">#REF!</definedName>
    <definedName name="cmllvc198">#REF!</definedName>
    <definedName name="cmllvc298ieps" localSheetId="54">#REF!</definedName>
    <definedName name="cmllvc298ieps" localSheetId="55">#REF!</definedName>
    <definedName name="cmllvc298ieps" localSheetId="1">#REF!</definedName>
    <definedName name="cmllvc298ieps" localSheetId="0">#REF!</definedName>
    <definedName name="cmllvc298ieps">#REF!</definedName>
    <definedName name="cmllvp198" localSheetId="54">#REF!</definedName>
    <definedName name="cmllvp198" localSheetId="55">#REF!</definedName>
    <definedName name="cmllvp198" localSheetId="1">#REF!</definedName>
    <definedName name="cmllvp198" localSheetId="0">#REF!</definedName>
    <definedName name="cmllvp198">#REF!</definedName>
    <definedName name="cmllvp199" localSheetId="54">#REF!</definedName>
    <definedName name="cmllvp199" localSheetId="55">#REF!</definedName>
    <definedName name="cmllvp199" localSheetId="1">#REF!</definedName>
    <definedName name="cmllvp199" localSheetId="0">#REF!</definedName>
    <definedName name="cmllvp199">#REF!</definedName>
    <definedName name="cmllvp298ieps" localSheetId="54">#REF!</definedName>
    <definedName name="cmllvp298ieps" localSheetId="55">#REF!</definedName>
    <definedName name="cmllvp298ieps" localSheetId="1">#REF!</definedName>
    <definedName name="cmllvp298ieps" localSheetId="0">#REF!</definedName>
    <definedName name="cmllvp298ieps">#REF!</definedName>
    <definedName name="cmllvp299ieps" localSheetId="54">#REF!</definedName>
    <definedName name="cmllvp299ieps" localSheetId="55">#REF!</definedName>
    <definedName name="cmllvp299ieps" localSheetId="1">#REF!</definedName>
    <definedName name="cmllvp299ieps" localSheetId="0">#REF!</definedName>
    <definedName name="cmllvp299ieps">#REF!</definedName>
    <definedName name="cmlvc198" localSheetId="54">#REF!</definedName>
    <definedName name="cmlvc198" localSheetId="55">#REF!</definedName>
    <definedName name="cmlvc198" localSheetId="1">#REF!</definedName>
    <definedName name="cmlvc198" localSheetId="0">#REF!</definedName>
    <definedName name="cmlvc198">#REF!</definedName>
    <definedName name="cmlvc298ieps" localSheetId="54">#REF!</definedName>
    <definedName name="cmlvc298ieps" localSheetId="55">#REF!</definedName>
    <definedName name="cmlvc298ieps" localSheetId="1">#REF!</definedName>
    <definedName name="cmlvc298ieps" localSheetId="0">#REF!</definedName>
    <definedName name="cmlvc298ieps">#REF!</definedName>
    <definedName name="cmlvp198" localSheetId="54">#REF!</definedName>
    <definedName name="cmlvp198" localSheetId="55">#REF!</definedName>
    <definedName name="cmlvp198" localSheetId="1">#REF!</definedName>
    <definedName name="cmlvp198" localSheetId="0">#REF!</definedName>
    <definedName name="cmlvp198">#REF!</definedName>
    <definedName name="cmlvp199" localSheetId="54">#REF!</definedName>
    <definedName name="cmlvp199" localSheetId="55">#REF!</definedName>
    <definedName name="cmlvp199" localSheetId="1">#REF!</definedName>
    <definedName name="cmlvp199" localSheetId="0">#REF!</definedName>
    <definedName name="cmlvp199">#REF!</definedName>
    <definedName name="cmlvp298ieps" localSheetId="54">#REF!</definedName>
    <definedName name="cmlvp298ieps" localSheetId="55">#REF!</definedName>
    <definedName name="cmlvp298ieps" localSheetId="1">#REF!</definedName>
    <definedName name="cmlvp298ieps" localSheetId="0">#REF!</definedName>
    <definedName name="cmlvp298ieps">#REF!</definedName>
    <definedName name="cmlvp299ieps" localSheetId="54">#REF!</definedName>
    <definedName name="cmlvp299ieps" localSheetId="55">#REF!</definedName>
    <definedName name="cmlvp299ieps" localSheetId="1">#REF!</definedName>
    <definedName name="cmlvp299ieps" localSheetId="0">#REF!</definedName>
    <definedName name="cmlvp299ieps">#REF!</definedName>
    <definedName name="CONA96" localSheetId="54">#REF!</definedName>
    <definedName name="CONA96" localSheetId="55">#REF!</definedName>
    <definedName name="CONA96" localSheetId="1">#REF!</definedName>
    <definedName name="CONA96" localSheetId="0">#REF!</definedName>
    <definedName name="CONA96">#REF!</definedName>
    <definedName name="concepto" localSheetId="54">'[18]BASE DEFINITIVA 2002'!#REF!</definedName>
    <definedName name="concepto" localSheetId="55">'[18]BASE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54">[8]BANPRO99!#REF!</definedName>
    <definedName name="CONS" localSheetId="55">[8]BANPRO99!#REF!</definedName>
    <definedName name="CONS" localSheetId="1">[8]BANPRO99!#REF!</definedName>
    <definedName name="CONS" localSheetId="0">[8]BANPRO99!#REF!</definedName>
    <definedName name="CONS">[8]BANPRO99!#REF!</definedName>
    <definedName name="copia_Clas_Admva" localSheetId="54">#REF!</definedName>
    <definedName name="copia_Clas_Admva" localSheetId="55">#REF!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54">#REF!</definedName>
    <definedName name="copia_Clas_Fun" localSheetId="55">#REF!</definedName>
    <definedName name="copia_Clas_Fun" localSheetId="1">#REF!</definedName>
    <definedName name="copia_Clas_Fun" localSheetId="0">#REF!</definedName>
    <definedName name="copia_Clas_Fun">#REF!</definedName>
    <definedName name="copia_Clas_Func" localSheetId="54">[20]Clas_Fun!#REF!</definedName>
    <definedName name="copia_Clas_Func" localSheetId="55">[20]Clas_Fun!#REF!</definedName>
    <definedName name="copia_Clas_Func" localSheetId="1">[20]Clas_Fun!#REF!</definedName>
    <definedName name="copia_Clas_Func" localSheetId="0">[20]Clas_Fun!#REF!</definedName>
    <definedName name="copia_Clas_Func">[20]Clas_Fun!#REF!</definedName>
    <definedName name="copia_Doble_Consolid" localSheetId="54">#REF!</definedName>
    <definedName name="copia_Doble_Consolid" localSheetId="55">#REF!</definedName>
    <definedName name="copia_Doble_Consolid" localSheetId="1">#REF!</definedName>
    <definedName name="copia_Doble_Consolid" localSheetId="0">#REF!</definedName>
    <definedName name="copia_Doble_Consolid">#REF!</definedName>
    <definedName name="copia_Doble_OECPD" localSheetId="54">#REF!</definedName>
    <definedName name="copia_Doble_OECPD" localSheetId="55">#REF!</definedName>
    <definedName name="copia_Doble_OECPD" localSheetId="1">#REF!</definedName>
    <definedName name="copia_Doble_OECPD" localSheetId="0">#REF!</definedName>
    <definedName name="copia_Doble_OECPD">#REF!</definedName>
    <definedName name="copia_Doble_RAutonyAPC" localSheetId="54">#REF!</definedName>
    <definedName name="copia_Doble_RAutonyAPC" localSheetId="55">#REF!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54">#REF!</definedName>
    <definedName name="copia_Gto_Federal" localSheetId="55">#REF!</definedName>
    <definedName name="copia_Gto_Federal" localSheetId="1">#REF!</definedName>
    <definedName name="copia_Gto_Federal" localSheetId="0">#REF!</definedName>
    <definedName name="copia_Gto_Federal">#REF!</definedName>
    <definedName name="copia_Gto_Neto" localSheetId="54">#REF!</definedName>
    <definedName name="copia_Gto_Neto" localSheetId="55">#REF!</definedName>
    <definedName name="copia_Gto_Neto" localSheetId="1">#REF!</definedName>
    <definedName name="copia_Gto_Neto" localSheetId="0">#REF!</definedName>
    <definedName name="copia_Gto_Neto">#REF!</definedName>
    <definedName name="copia_Ing_Pres" localSheetId="54">#REF!</definedName>
    <definedName name="copia_Ing_Pres" localSheetId="55">#REF!</definedName>
    <definedName name="copia_Ing_Pres" localSheetId="1">#REF!</definedName>
    <definedName name="copia_Ing_Pres" localSheetId="0">#REF!</definedName>
    <definedName name="copia_Ing_Pres">#REF!</definedName>
    <definedName name="cor" localSheetId="54" hidden="1">{"Bruto",#N/A,FALSE,"CONV3T.XLS";"Neto",#N/A,FALSE,"CONV3T.XLS";"UnoB",#N/A,FALSE,"CONV3T.XLS";"Bruto",#N/A,FALSE,"CONV4T.XLS";"Neto",#N/A,FALSE,"CONV4T.XLS";"UnoB",#N/A,FALSE,"CONV4T.XLS"}</definedName>
    <definedName name="cor" localSheetId="55"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54" hidden="1">{"Bruto",#N/A,FALSE,"CONV3T.XLS";"Neto",#N/A,FALSE,"CONV3T.XLS";"UnoB",#N/A,FALSE,"CONV3T.XLS";"Bruto",#N/A,FALSE,"CONV4T.XLS";"Neto",#N/A,FALSE,"CONV4T.XLS";"UnoB",#N/A,FALSE,"CONV4T.XLS"}</definedName>
    <definedName name="cos" localSheetId="55"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54">[8]BANPRO99!#REF!</definedName>
    <definedName name="CRI" localSheetId="55">[8]BANPRO99!#REF!</definedName>
    <definedName name="CRI" localSheetId="1">[8]BANPRO99!#REF!</definedName>
    <definedName name="CRI" localSheetId="0">[8]BANPRO99!#REF!</definedName>
    <definedName name="CRI">[8]BANPRO99!#REF!</definedName>
    <definedName name="criterios23" localSheetId="54">#REF!</definedName>
    <definedName name="criterios23" localSheetId="55">#REF!</definedName>
    <definedName name="criterios23" localSheetId="1">#REF!</definedName>
    <definedName name="criterios23" localSheetId="0">#REF!</definedName>
    <definedName name="criterios23">#REF!</definedName>
    <definedName name="Criterios25" localSheetId="54">#REF!</definedName>
    <definedName name="Criterios25" localSheetId="55">#REF!</definedName>
    <definedName name="Criterios25" localSheetId="1">#REF!</definedName>
    <definedName name="Criterios25" localSheetId="0">#REF!</definedName>
    <definedName name="Criterios25">#REF!</definedName>
    <definedName name="Criterios33" localSheetId="54">#REF!</definedName>
    <definedName name="Criterios33" localSheetId="55">#REF!</definedName>
    <definedName name="Criterios33" localSheetId="1">#REF!</definedName>
    <definedName name="Criterios33" localSheetId="0">#REF!</definedName>
    <definedName name="Criterios33">#REF!</definedName>
    <definedName name="CSCSDS" localSheetId="54" hidden="1">{"Bruto",#N/A,FALSE,"CONV3T.XLS";"Neto",#N/A,FALSE,"CONV3T.XLS";"UnoB",#N/A,FALSE,"CONV3T.XLS";"Bruto",#N/A,FALSE,"CONV4T.XLS";"Neto",#N/A,FALSE,"CONV4T.XLS";"UnoB",#N/A,FALSE,"CONV4T.XLS"}</definedName>
    <definedName name="CSCSDS" localSheetId="55"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54">#REF!</definedName>
    <definedName name="cuad" localSheetId="55">#REF!</definedName>
    <definedName name="cuad" localSheetId="1">#REF!</definedName>
    <definedName name="cuad" localSheetId="0">#REF!</definedName>
    <definedName name="cuad">#REF!</definedName>
    <definedName name="CUAD179" localSheetId="54">#REF!</definedName>
    <definedName name="CUAD179" localSheetId="55">#REF!</definedName>
    <definedName name="CUAD179" localSheetId="1">#REF!</definedName>
    <definedName name="CUAD179" localSheetId="0">#REF!</definedName>
    <definedName name="CUAD179">#REF!</definedName>
    <definedName name="CUAD179A" localSheetId="54">#REF!</definedName>
    <definedName name="CUAD179A" localSheetId="55">#REF!</definedName>
    <definedName name="CUAD179A" localSheetId="1">#REF!</definedName>
    <definedName name="CUAD179A" localSheetId="0">#REF!</definedName>
    <definedName name="CUAD179A">#REF!</definedName>
    <definedName name="CUAD180" localSheetId="54">#REF!</definedName>
    <definedName name="CUAD180" localSheetId="55">#REF!</definedName>
    <definedName name="CUAD180" localSheetId="1">#REF!</definedName>
    <definedName name="CUAD180" localSheetId="0">#REF!</definedName>
    <definedName name="CUAD180">#REF!</definedName>
    <definedName name="Cuadro16511" localSheetId="54">'[21]Ingresos serie'!#REF!</definedName>
    <definedName name="Cuadro16511" localSheetId="55">'[21]Ingresos serie'!#REF!</definedName>
    <definedName name="Cuadro16511" localSheetId="1">'[21]Ingresos serie'!#REF!</definedName>
    <definedName name="Cuadro16511" localSheetId="0">'[21]Ingresos serie'!#REF!</definedName>
    <definedName name="Cuadro16511">'[21]Ingresos serie'!#REF!</definedName>
    <definedName name="Cuadro18521" localSheetId="54">#REF!</definedName>
    <definedName name="Cuadro18521" localSheetId="55">#REF!</definedName>
    <definedName name="Cuadro18521" localSheetId="1">#REF!</definedName>
    <definedName name="Cuadro18521" localSheetId="0">#REF!</definedName>
    <definedName name="Cuadro18521">#REF!</definedName>
    <definedName name="Cuadro19522" localSheetId="54">#REF!</definedName>
    <definedName name="Cuadro19522" localSheetId="55">#REF!</definedName>
    <definedName name="Cuadro19522" localSheetId="1">#REF!</definedName>
    <definedName name="Cuadro19522" localSheetId="0">#REF!</definedName>
    <definedName name="Cuadro19522">#REF!</definedName>
    <definedName name="Cuadro20523" localSheetId="54">'[22]20-5.2.3'!#REF!</definedName>
    <definedName name="Cuadro20523" localSheetId="55">'[22]20-5.2.3'!#REF!</definedName>
    <definedName name="Cuadro20523" localSheetId="1">'[22]20-5.2.3'!#REF!</definedName>
    <definedName name="Cuadro20523" localSheetId="0">'[22]20-5.2.3'!#REF!</definedName>
    <definedName name="Cuadro20523">'[22]20-5.2.3'!#REF!</definedName>
    <definedName name="cUADRO26529CR" localSheetId="54">#REF!</definedName>
    <definedName name="cUADRO26529CR" localSheetId="55">#REF!</definedName>
    <definedName name="cUADRO26529CR" localSheetId="1">#REF!</definedName>
    <definedName name="cUADRO26529CR" localSheetId="0">#REF!</definedName>
    <definedName name="cUADRO26529CR">#REF!</definedName>
    <definedName name="Cuadro30611">'[22]30-6.1.1'!$B$65:$M$120</definedName>
    <definedName name="Cuadro31613" localSheetId="54">#REF!</definedName>
    <definedName name="Cuadro31613" localSheetId="55">#REF!</definedName>
    <definedName name="Cuadro31613" localSheetId="1">#REF!</definedName>
    <definedName name="Cuadro31613" localSheetId="0">#REF!</definedName>
    <definedName name="Cuadro31613">#REF!</definedName>
    <definedName name="Cuadro33621" localSheetId="54">#REF!</definedName>
    <definedName name="Cuadro33621" localSheetId="55">#REF!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54">#REF!</definedName>
    <definedName name="Datos" localSheetId="55">#REF!</definedName>
    <definedName name="Datos" localSheetId="1">#REF!</definedName>
    <definedName name="Datos" localSheetId="0">#REF!</definedName>
    <definedName name="Datos">#REF!</definedName>
    <definedName name="Datos_08_09_ServiciosPersonales" localSheetId="54">#REF!</definedName>
    <definedName name="Datos_08_09_ServiciosPersonales" localSheetId="55">#REF!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54">#REF!</definedName>
    <definedName name="Datos_Servicios_Personales" localSheetId="55">#REF!</definedName>
    <definedName name="Datos_Servicios_Personales" localSheetId="1">#REF!</definedName>
    <definedName name="Datos_Servicios_Personales" localSheetId="0">#REF!</definedName>
    <definedName name="Datos_Servicios_Personales">#REF!</definedName>
    <definedName name="datosb" localSheetId="54">#REF!</definedName>
    <definedName name="datosb" localSheetId="55">#REF!</definedName>
    <definedName name="datosb" localSheetId="1">#REF!</definedName>
    <definedName name="datosb" localSheetId="0">#REF!</definedName>
    <definedName name="datosb">#REF!</definedName>
    <definedName name="DatosEconomica" localSheetId="54">#REF!</definedName>
    <definedName name="DatosEconomica" localSheetId="55">#REF!</definedName>
    <definedName name="DatosEconomica" localSheetId="1">#REF!</definedName>
    <definedName name="DatosEconomica" localSheetId="0">#REF!</definedName>
    <definedName name="DatosEconomica">#REF!</definedName>
    <definedName name="DatosGrupoyModPp" localSheetId="54">#REF!</definedName>
    <definedName name="DatosGrupoyModPp" localSheetId="55">#REF!</definedName>
    <definedName name="DatosGrupoyModPp" localSheetId="1">#REF!</definedName>
    <definedName name="DatosGrupoyModPp" localSheetId="0">#REF!</definedName>
    <definedName name="DatosGrupoyModPp">#REF!</definedName>
    <definedName name="DatosporProgPresupuestario" localSheetId="54">#REF!</definedName>
    <definedName name="DatosporProgPresupuestario" localSheetId="55">#REF!</definedName>
    <definedName name="DatosporProgPresupuestario" localSheetId="1">#REF!</definedName>
    <definedName name="DatosporProgPresupuestario" localSheetId="0">#REF!</definedName>
    <definedName name="DatosporProgPresupuestario">#REF!</definedName>
    <definedName name="DatosRamoFunción" localSheetId="54">#REF!</definedName>
    <definedName name="DatosRamoFunción" localSheetId="55">#REF!</definedName>
    <definedName name="DatosRamoFunción" localSheetId="1">#REF!</definedName>
    <definedName name="DatosRamoFunción" localSheetId="0">#REF!</definedName>
    <definedName name="DatosRamoFunción">#REF!</definedName>
    <definedName name="DatosRamoUR" localSheetId="54">#REF!</definedName>
    <definedName name="DatosRamoUR" localSheetId="55">#REF!</definedName>
    <definedName name="DatosRamoUR" localSheetId="1">#REF!</definedName>
    <definedName name="DatosRamoUR" localSheetId="0">#REF!</definedName>
    <definedName name="DatosRamoUR">#REF!</definedName>
    <definedName name="DCXCZXCZXCXCZ" localSheetId="54" hidden="1">{"Bruto",#N/A,FALSE,"CONV3T.XLS";"Neto",#N/A,FALSE,"CONV3T.XLS";"UnoB",#N/A,FALSE,"CONV3T.XLS";"Bruto",#N/A,FALSE,"CONV4T.XLS";"Neto",#N/A,FALSE,"CONV4T.XLS";"UnoB",#N/A,FALSE,"CONV4T.XLS"}</definedName>
    <definedName name="DCXCZXCZXCXCZ" localSheetId="55"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54">[1]!AGO&amp;[1]!SEP&amp;[1]!OCT&amp;[1]!NOV&amp;[1]!DIC</definedName>
    <definedName name="ddd" localSheetId="55">[1]!AGO&amp;[1]!SEP&amp;[1]!OCT&amp;[1]!NOV&amp;[1]!DIC</definedName>
    <definedName name="ddd">[1]!AGO&amp;[1]!SEP&amp;[1]!OCT&amp;[1]!NOV&amp;[1]!DIC</definedName>
    <definedName name="dddd" localSheetId="54">#REF!</definedName>
    <definedName name="dddd" localSheetId="55">#REF!</definedName>
    <definedName name="dddd" localSheetId="1">#REF!</definedName>
    <definedName name="dddd" localSheetId="0">#REF!</definedName>
    <definedName name="dddd">#REF!</definedName>
    <definedName name="ddddd">[25]Clas_Econ!$B$2:$M$25</definedName>
    <definedName name="defi" localSheetId="54">[1]!AGO&amp;[1]!SEP&amp;[1]!OCT&amp;[1]!NOV&amp;[1]!DIC</definedName>
    <definedName name="defi" localSheetId="55">[1]!AGO&amp;[1]!SEP&amp;[1]!OCT&amp;[1]!NOV&amp;[1]!DIC</definedName>
    <definedName name="defi">[1]!AGO&amp;[1]!SEP&amp;[1]!OCT&amp;[1]!NOV&amp;[1]!DIC</definedName>
    <definedName name="DEFICIT4" localSheetId="54">#REF!</definedName>
    <definedName name="DEFICIT4" localSheetId="55">#REF!</definedName>
    <definedName name="DEFICIT4" localSheetId="1">#REF!</definedName>
    <definedName name="DEFICIT4" localSheetId="0">#REF!</definedName>
    <definedName name="DEFICIT4">#REF!</definedName>
    <definedName name="dfd">[26]Presupuesto!$T:$T</definedName>
    <definedName name="dfhzsdgzsd" localSheetId="54">[1]!AGO&amp;[1]!SEP&amp;[1]!OCT&amp;[1]!NOV&amp;[1]!DIC</definedName>
    <definedName name="dfhzsdgzsd" localSheetId="55">[1]!AGO&amp;[1]!SEP&amp;[1]!OCT&amp;[1]!NOV&amp;[1]!DIC</definedName>
    <definedName name="dfhzsdgzsd">[1]!AGO&amp;[1]!SEP&amp;[1]!OCT&amp;[1]!NOV&amp;[1]!DIC</definedName>
    <definedName name="DIC">"; DICIEMBRE.- "&amp;TEXT([10]edofza12!$C$24,"#,##0")</definedName>
    <definedName name="DIFERENCIAS">#N/A</definedName>
    <definedName name="direccion">'[27]ADEC II'!$B$9</definedName>
    <definedName name="directo" localSheetId="54">#REF!</definedName>
    <definedName name="directo" localSheetId="55">#REF!</definedName>
    <definedName name="directo" localSheetId="1">#REF!</definedName>
    <definedName name="directo" localSheetId="0">#REF!</definedName>
    <definedName name="directo">#REF!</definedName>
    <definedName name="directo03" localSheetId="54">#REF!</definedName>
    <definedName name="directo03" localSheetId="55">#REF!</definedName>
    <definedName name="directo03" localSheetId="1">#REF!</definedName>
    <definedName name="directo03" localSheetId="0">#REF!</definedName>
    <definedName name="directo03">#REF!</definedName>
    <definedName name="directoc03" localSheetId="54">#REF!</definedName>
    <definedName name="directoc03" localSheetId="55">#REF!</definedName>
    <definedName name="directoc03" localSheetId="1">#REF!</definedName>
    <definedName name="directoc03" localSheetId="0">#REF!</definedName>
    <definedName name="directoc03">#REF!</definedName>
    <definedName name="directoppef" localSheetId="54">#REF!</definedName>
    <definedName name="directoppef" localSheetId="55">#REF!</definedName>
    <definedName name="directoppef" localSheetId="1">#REF!</definedName>
    <definedName name="directoppef" localSheetId="0">#REF!</definedName>
    <definedName name="directoppef">#REF!</definedName>
    <definedName name="DOS" localSheetId="54" hidden="1">{"Bruto",#N/A,FALSE,"CONV3T.XLS";"Neto",#N/A,FALSE,"CONV3T.XLS";"UnoB",#N/A,FALSE,"CONV3T.XLS";"Bruto",#N/A,FALSE,"CONV4T.XLS";"Neto",#N/A,FALSE,"CONV4T.XLS";"UnoB",#N/A,FALSE,"CONV4T.XLS"}</definedName>
    <definedName name="DOS" localSheetId="55"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54">'[2]Mod Eco Controlados 99'!#REF!</definedName>
    <definedName name="ds" localSheetId="55">'[2]Mod Eco Controlados 99'!#REF!</definedName>
    <definedName name="ds" localSheetId="1">'[2]Mod Eco Controlados 99'!#REF!</definedName>
    <definedName name="ds" localSheetId="0">'[2]Mod Eco Controlados 99'!#REF!</definedName>
    <definedName name="ds">'[2]Mod Eco Controlados 99'!#REF!</definedName>
    <definedName name="ECOADV" localSheetId="54">#REF!</definedName>
    <definedName name="ECOADV" localSheetId="55">#REF!</definedName>
    <definedName name="ECOADV" localSheetId="1">#REF!</definedName>
    <definedName name="ECOADV" localSheetId="0">#REF!</definedName>
    <definedName name="ECOADV">#REF!</definedName>
    <definedName name="ECOADV1" localSheetId="54">#REF!</definedName>
    <definedName name="ECOADV1" localSheetId="55">#REF!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54">#REF!</definedName>
    <definedName name="ecpi" localSheetId="55">#REF!</definedName>
    <definedName name="ecpi" localSheetId="1">#REF!</definedName>
    <definedName name="ecpi" localSheetId="0">#REF!</definedName>
    <definedName name="ecpi">#REF!</definedName>
    <definedName name="ecpi03" localSheetId="54">#REF!</definedName>
    <definedName name="ecpi03" localSheetId="55">#REF!</definedName>
    <definedName name="ecpi03" localSheetId="1">#REF!</definedName>
    <definedName name="ecpi03" localSheetId="0">#REF!</definedName>
    <definedName name="ecpi03">#REF!</definedName>
    <definedName name="ecpic03" localSheetId="54">#REF!</definedName>
    <definedName name="ecpic03" localSheetId="55">#REF!</definedName>
    <definedName name="ecpic03" localSheetId="1">#REF!</definedName>
    <definedName name="ecpic03" localSheetId="0">#REF!</definedName>
    <definedName name="ecpic03">#REF!</definedName>
    <definedName name="ecpippef" localSheetId="54">#REF!</definedName>
    <definedName name="ecpippef" localSheetId="55">#REF!</definedName>
    <definedName name="ecpippef" localSheetId="1">#REF!</definedName>
    <definedName name="ecpippef" localSheetId="0">#REF!</definedName>
    <definedName name="ecpippef">#REF!</definedName>
    <definedName name="EEE" localSheetId="54" hidden="1">{"Bruto",#N/A,FALSE,"CONV3T.XLS";"Neto",#N/A,FALSE,"CONV3T.XLS";"UnoB",#N/A,FALSE,"CONV3T.XLS";"Bruto",#N/A,FALSE,"CONV4T.XLS";"Neto",#N/A,FALSE,"CONV4T.XLS";"UnoB",#N/A,FALSE,"CONV4T.XLS"}</definedName>
    <definedName name="EEE" localSheetId="55"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54" hidden="1">{"Bruto",#N/A,FALSE,"CONV3T.XLS";"Neto",#N/A,FALSE,"CONV3T.XLS";"UnoB",#N/A,FALSE,"CONV3T.XLS";"Bruto",#N/A,FALSE,"CONV4T.XLS";"Neto",#N/A,FALSE,"CONV4T.XLS";"UnoB",#N/A,FALSE,"CONV4T.XLS"}</definedName>
    <definedName name="eeee2" localSheetId="55"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54" hidden="1">{"Bruto",#N/A,FALSE,"CONV3T.XLS";"Neto",#N/A,FALSE,"CONV3T.XLS";"UnoB",#N/A,FALSE,"CONV3T.XLS";"Bruto",#N/A,FALSE,"CONV4T.XLS";"Neto",#N/A,FALSE,"CONV4T.XLS";"UnoB",#N/A,FALSE,"CONV4T.XLS"}</definedName>
    <definedName name="EEEEE" localSheetId="55"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54" hidden="1">{"Bruto",#N/A,FALSE,"CONV3T.XLS";"Neto",#N/A,FALSE,"CONV3T.XLS";"UnoB",#N/A,FALSE,"CONV3T.XLS";"Bruto",#N/A,FALSE,"CONV4T.XLS";"Neto",#N/A,FALSE,"CONV4T.XLS";"UnoB",#N/A,FALSE,"CONV4T.XLS"}</definedName>
    <definedName name="EEEEEEEEEEE" localSheetId="55"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54" hidden="1">{"Bruto",#N/A,FALSE,"CONV3T.XLS";"Neto",#N/A,FALSE,"CONV3T.XLS";"UnoB",#N/A,FALSE,"CONV3T.XLS";"Bruto",#N/A,FALSE,"CONV4T.XLS";"Neto",#N/A,FALSE,"CONV4T.XLS";"UnoB",#N/A,FALSE,"CONV4T.XLS"}</definedName>
    <definedName name="eeww" localSheetId="55"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54" hidden="1">{"Bruto",#N/A,FALSE,"CONV3T.XLS";"Neto",#N/A,FALSE,"CONV3T.XLS";"UnoB",#N/A,FALSE,"CONV3T.XLS";"Bruto",#N/A,FALSE,"CONV4T.XLS";"Neto",#N/A,FALSE,"CONV4T.XLS";"UnoB",#N/A,FALSE,"CONV4T.XLS"}</definedName>
    <definedName name="EJEMP" localSheetId="55"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54">#REF!</definedName>
    <definedName name="entidades2002" localSheetId="55">#REF!</definedName>
    <definedName name="entidades2002" localSheetId="1">#REF!</definedName>
    <definedName name="entidades2002" localSheetId="0">#REF!</definedName>
    <definedName name="entidades2002">#REF!</definedName>
    <definedName name="entidadescierre2003" localSheetId="54">#REF!</definedName>
    <definedName name="entidadescierre2003" localSheetId="55">#REF!</definedName>
    <definedName name="entidadescierre2003" localSheetId="1">#REF!</definedName>
    <definedName name="entidadescierre2003" localSheetId="0">#REF!</definedName>
    <definedName name="entidadescierre2003">#REF!</definedName>
    <definedName name="esc" localSheetId="54" hidden="1">{"Bruto",#N/A,FALSE,"CONV3T.XLS";"Neto",#N/A,FALSE,"CONV3T.XLS";"UnoB",#N/A,FALSE,"CONV3T.XLS";"Bruto",#N/A,FALSE,"CONV4T.XLS";"Neto",#N/A,FALSE,"CONV4T.XLS";"UnoB",#N/A,FALSE,"CONV4T.XLS"}</definedName>
    <definedName name="esc" localSheetId="55"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54">[8]BANPRO99!#REF!</definedName>
    <definedName name="EYM" localSheetId="55">[8]BANPRO99!#REF!</definedName>
    <definedName name="EYM" localSheetId="1">[8]BANPRO99!#REF!</definedName>
    <definedName name="EYM" localSheetId="0">[8]BANPRO99!#REF!</definedName>
    <definedName name="EYM">[8]BANPRO99!#REF!</definedName>
    <definedName name="familias" localSheetId="54">#REF!</definedName>
    <definedName name="familias" localSheetId="55">#REF!</definedName>
    <definedName name="familias" localSheetId="1">#REF!</definedName>
    <definedName name="familias" localSheetId="0">#REF!</definedName>
    <definedName name="familias">#REF!</definedName>
    <definedName name="fd" localSheetId="54">[1]!OCT&amp;[1]!NOV&amp;[1]!DIC</definedName>
    <definedName name="fd" localSheetId="55">[1]!OCT&amp;[1]!NOV&amp;[1]!DIC</definedName>
    <definedName name="fd">[1]!OCT&amp;[1]!NOV&amp;[1]!DIC</definedName>
    <definedName name="FEB">"; FEBRERO.- "&amp;TEXT([10]edofza02!$C$24,"#,##0")</definedName>
    <definedName name="FECHA">[4]CONTROL!$A$1</definedName>
    <definedName name="federalizado" localSheetId="54">#REF!</definedName>
    <definedName name="federalizado" localSheetId="55">#REF!</definedName>
    <definedName name="federalizado" localSheetId="1">#REF!</definedName>
    <definedName name="federalizado" localSheetId="0">#REF!</definedName>
    <definedName name="federalizado">#REF!</definedName>
    <definedName name="federalizado03" localSheetId="54">#REF!</definedName>
    <definedName name="federalizado03" localSheetId="55">#REF!</definedName>
    <definedName name="federalizado03" localSheetId="1">#REF!</definedName>
    <definedName name="federalizado03" localSheetId="0">#REF!</definedName>
    <definedName name="federalizado03">#REF!</definedName>
    <definedName name="federalizadoc03" localSheetId="54">#REF!</definedName>
    <definedName name="federalizadoc03" localSheetId="55">#REF!</definedName>
    <definedName name="federalizadoc03" localSheetId="1">#REF!</definedName>
    <definedName name="federalizadoc03" localSheetId="0">#REF!</definedName>
    <definedName name="federalizadoc03">#REF!</definedName>
    <definedName name="federalizadoppef" localSheetId="54">#REF!</definedName>
    <definedName name="federalizadoppef" localSheetId="55">#REF!</definedName>
    <definedName name="federalizadoppef" localSheetId="1">#REF!</definedName>
    <definedName name="federalizadoppef" localSheetId="0">#REF!</definedName>
    <definedName name="federalizadoppef">#REF!</definedName>
    <definedName name="FERRO96" localSheetId="54">#REF!</definedName>
    <definedName name="FERRO96" localSheetId="55">#REF!</definedName>
    <definedName name="FERRO96" localSheetId="1">#REF!</definedName>
    <definedName name="FERRO96" localSheetId="0">#REF!</definedName>
    <definedName name="FERRO96">#REF!</definedName>
    <definedName name="FFSDSDSDFSDF" localSheetId="54" hidden="1">{#N/A,#N/A,FALSE,"TOT";#N/A,#N/A,FALSE,"PEP";#N/A,#N/A,FALSE,"REF";#N/A,#N/A,FALSE,"GAS";#N/A,#N/A,FALSE,"PET";#N/A,#N/A,FALSE,"COR"}</definedName>
    <definedName name="FFSDSDSDFSDF" localSheetId="55"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54">#REF!</definedName>
    <definedName name="FORM" localSheetId="55">#REF!</definedName>
    <definedName name="FORM" localSheetId="1">#REF!</definedName>
    <definedName name="FORM" localSheetId="0">#REF!</definedName>
    <definedName name="FORM">#REF!</definedName>
    <definedName name="función" localSheetId="54">#REF!</definedName>
    <definedName name="función" localSheetId="55">#REF!</definedName>
    <definedName name="función" localSheetId="1">#REF!</definedName>
    <definedName name="función" localSheetId="0">#REF!</definedName>
    <definedName name="función">#REF!</definedName>
    <definedName name="funciones">[29]funciones!$C$2:$D$30</definedName>
    <definedName name="geova" localSheetId="54">#REF!</definedName>
    <definedName name="geova" localSheetId="55">#REF!</definedName>
    <definedName name="geova" localSheetId="1">#REF!</definedName>
    <definedName name="geova" localSheetId="0">#REF!</definedName>
    <definedName name="geova">#REF!</definedName>
    <definedName name="gf">#N/A</definedName>
    <definedName name="gfd" localSheetId="54">[1]!SEP&amp;[1]!OCT&amp;[1]!NOV&amp;[1]!DIC</definedName>
    <definedName name="gfd" localSheetId="55">[1]!SEP&amp;[1]!OCT&amp;[1]!NOV&amp;[1]!DIC</definedName>
    <definedName name="gfd">[1]!SEP&amp;[1]!OCT&amp;[1]!NOV&amp;[1]!DIC</definedName>
    <definedName name="gfddd" localSheetId="54">+IF([1]!MES=1,[1]!ddd,IF([1]!MES=2,[1]!_________SEP1,IF([1]!MES=3,[1]!_________OCT1,IF([1]!MES=4,[1]!_________OCT1,IF([1]!MES=5,[1]!_________NOV1,IF([1]!MES=6,[1]!DIC))))))</definedName>
    <definedName name="gfddd" localSheetId="55">+IF([1]!MES=1,[1]!ddd,IF([1]!MES=2,[1]!_________SEP1,IF([1]!MES=3,[1]!_________OCT1,IF([1]!MES=4,[1]!_________OCT1,IF([1]!MES=5,[1]!_________NOV1,IF([1]!MES=6,[1]!DIC))))))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54">[1]!FEB&amp;[1]!MAR&amp;[1]!ABR&amp;[1]!MAY&amp;[1]!JUN&amp;[1]!JUL</definedName>
    <definedName name="ggg" localSheetId="55">[1]!FEB&amp;[1]!MAR&amp;[1]!ABR&amp;[1]!MAY&amp;[1]!JUN&amp;[1]!JUL</definedName>
    <definedName name="ggg">[1]!FEB&amp;[1]!MAR&amp;[1]!ABR&amp;[1]!MAY&amp;[1]!JUN&amp;[1]!JUL</definedName>
    <definedName name="GPRG02" localSheetId="54">#REF!</definedName>
    <definedName name="GPRG02" localSheetId="55">#REF!</definedName>
    <definedName name="GPRG02" localSheetId="1">#REF!</definedName>
    <definedName name="GPRG02" localSheetId="0">#REF!</definedName>
    <definedName name="GPRG02">#REF!</definedName>
    <definedName name="GPRG03" localSheetId="54">#REF!</definedName>
    <definedName name="GPRG03" localSheetId="55">#REF!</definedName>
    <definedName name="GPRG03" localSheetId="1">#REF!</definedName>
    <definedName name="GPRG03" localSheetId="0">#REF!</definedName>
    <definedName name="GPRG03">#REF!</definedName>
    <definedName name="GPRG04" localSheetId="54">#REF!</definedName>
    <definedName name="GPRG04" localSheetId="55">#REF!</definedName>
    <definedName name="GPRG04" localSheetId="1">#REF!</definedName>
    <definedName name="GPRG04" localSheetId="0">#REF!</definedName>
    <definedName name="GPRG04">#REF!</definedName>
    <definedName name="GPRG05" localSheetId="54">#REF!</definedName>
    <definedName name="GPRG05" localSheetId="55">#REF!</definedName>
    <definedName name="GPRG05" localSheetId="1">#REF!</definedName>
    <definedName name="GPRG05" localSheetId="0">#REF!</definedName>
    <definedName name="GPRG05">#REF!</definedName>
    <definedName name="GPRG06" localSheetId="54">#REF!</definedName>
    <definedName name="GPRG06" localSheetId="55">#REF!</definedName>
    <definedName name="GPRG06" localSheetId="1">#REF!</definedName>
    <definedName name="GPRG06" localSheetId="0">#REF!</definedName>
    <definedName name="GPRG06">#REF!</definedName>
    <definedName name="GPRG07" localSheetId="54">#REF!</definedName>
    <definedName name="GPRG07" localSheetId="55">#REF!</definedName>
    <definedName name="GPRG07" localSheetId="1">#REF!</definedName>
    <definedName name="GPRG07" localSheetId="0">#REF!</definedName>
    <definedName name="GPRG07">#REF!</definedName>
    <definedName name="GPRG08" localSheetId="54">#REF!</definedName>
    <definedName name="GPRG08" localSheetId="55">#REF!</definedName>
    <definedName name="GPRG08" localSheetId="1">#REF!</definedName>
    <definedName name="GPRG08" localSheetId="0">#REF!</definedName>
    <definedName name="GPRG08">#REF!</definedName>
    <definedName name="GPRG09" localSheetId="54">#REF!</definedName>
    <definedName name="GPRG09" localSheetId="55">#REF!</definedName>
    <definedName name="GPRG09" localSheetId="1">#REF!</definedName>
    <definedName name="GPRG09" localSheetId="0">#REF!</definedName>
    <definedName name="GPRG09">#REF!</definedName>
    <definedName name="GPRG10" localSheetId="54">#REF!</definedName>
    <definedName name="GPRG10" localSheetId="55">#REF!</definedName>
    <definedName name="GPRG10" localSheetId="1">#REF!</definedName>
    <definedName name="GPRG10" localSheetId="0">#REF!</definedName>
    <definedName name="GPRG10">#REF!</definedName>
    <definedName name="GPRG11" localSheetId="54">#REF!</definedName>
    <definedName name="GPRG11" localSheetId="55">#REF!</definedName>
    <definedName name="GPRG11" localSheetId="1">#REF!</definedName>
    <definedName name="GPRG11" localSheetId="0">#REF!</definedName>
    <definedName name="GPRG11">#REF!</definedName>
    <definedName name="GPS" localSheetId="54">[8]BANPRO99!#REF!</definedName>
    <definedName name="GPS" localSheetId="55">[8]BANPRO99!#REF!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 localSheetId="54">[1]!ABR&amp;[1]!MAY&amp;[1]!JUN&amp;[1]!JUL&amp;[1]!AGO&amp;[1]!SEP</definedName>
    <definedName name="HJK" localSheetId="55">[1]!ABR&amp;[1]!MAY&amp;[1]!JUN&amp;[1]!JUL&amp;[1]!AGO&amp;[1]!SEP</definedName>
    <definedName name="HJK">[1]!ABR&amp;[1]!MAY&amp;[1]!JUN&amp;[1]!JUL&amp;[1]!AGO&amp;[1]!SEP</definedName>
    <definedName name="hoja1" localSheetId="54">#REF!</definedName>
    <definedName name="hoja1" localSheetId="55">#REF!</definedName>
    <definedName name="hoja1" localSheetId="1">#REF!</definedName>
    <definedName name="hoja1" localSheetId="0">#REF!</definedName>
    <definedName name="hoja1">#REF!</definedName>
    <definedName name="hoja2" localSheetId="54">#REF!</definedName>
    <definedName name="hoja2" localSheetId="55">#REF!</definedName>
    <definedName name="hoja2" localSheetId="1">#REF!</definedName>
    <definedName name="hoja2" localSheetId="0">#REF!</definedName>
    <definedName name="hoja2">#REF!</definedName>
    <definedName name="hoja3" localSheetId="54">#REF!</definedName>
    <definedName name="hoja3" localSheetId="55">#REF!</definedName>
    <definedName name="hoja3" localSheetId="1">#REF!</definedName>
    <definedName name="hoja3" localSheetId="0">#REF!</definedName>
    <definedName name="hoja3">#REF!</definedName>
    <definedName name="hoja4" localSheetId="54">#REF!+#REF!</definedName>
    <definedName name="hoja4" localSheetId="55">#REF!+#REF!</definedName>
    <definedName name="hoja4" localSheetId="1">#REF!+#REF!</definedName>
    <definedName name="hoja4" localSheetId="0">#REF!+#REF!</definedName>
    <definedName name="hoja4">#REF!+#REF!</definedName>
    <definedName name="HT_1" localSheetId="54">#REF!</definedName>
    <definedName name="HT_1" localSheetId="55">#REF!</definedName>
    <definedName name="HT_1" localSheetId="1">#REF!</definedName>
    <definedName name="HT_1" localSheetId="0">#REF!</definedName>
    <definedName name="HT_1">#REF!</definedName>
    <definedName name="I" localSheetId="54">#REF!</definedName>
    <definedName name="I" localSheetId="55">#REF!</definedName>
    <definedName name="I" localSheetId="1">#REF!</definedName>
    <definedName name="I" localSheetId="0">#REF!</definedName>
    <definedName name="I">#REF!</definedName>
    <definedName name="ID_GFS" localSheetId="54">#REF!</definedName>
    <definedName name="ID_GFS" localSheetId="55">#REF!</definedName>
    <definedName name="ID_GFS" localSheetId="1">#REF!</definedName>
    <definedName name="ID_GFS" localSheetId="0">#REF!</definedName>
    <definedName name="ID_GFS">#REF!</definedName>
    <definedName name="ID_PP" localSheetId="54">#REF!</definedName>
    <definedName name="ID_PP" localSheetId="55">#REF!</definedName>
    <definedName name="ID_PP" localSheetId="1">#REF!</definedName>
    <definedName name="ID_PP" localSheetId="0">#REF!</definedName>
    <definedName name="ID_PP">#REF!</definedName>
    <definedName name="ID_UR" localSheetId="54">#REF!</definedName>
    <definedName name="ID_UR" localSheetId="55">#REF!</definedName>
    <definedName name="ID_UR" localSheetId="1">#REF!</definedName>
    <definedName name="ID_UR" localSheetId="0">#REF!</definedName>
    <definedName name="ID_UR">#REF!</definedName>
    <definedName name="iii" localSheetId="54">#REF!</definedName>
    <definedName name="iii" localSheetId="55">#REF!</definedName>
    <definedName name="iii" localSheetId="1">#REF!</definedName>
    <definedName name="iii" localSheetId="0">#REF!</definedName>
    <definedName name="iii">#REF!</definedName>
    <definedName name="IMP_APORTA" localSheetId="54">#REF!</definedName>
    <definedName name="IMP_APORTA" localSheetId="55">#REF!</definedName>
    <definedName name="IMP_APORTA" localSheetId="1">#REF!</definedName>
    <definedName name="IMP_APORTA" localSheetId="0">#REF!</definedName>
    <definedName name="IMP_APORTA">#REF!</definedName>
    <definedName name="IMP_BRUTOT" localSheetId="54">#REF!</definedName>
    <definedName name="IMP_BRUTOT" localSheetId="55">#REF!</definedName>
    <definedName name="IMP_BRUTOT" localSheetId="1">#REF!</definedName>
    <definedName name="IMP_BRUTOT" localSheetId="0">#REF!</definedName>
    <definedName name="IMP_BRUTOT">#REF!</definedName>
    <definedName name="imp_control" localSheetId="54">#REF!</definedName>
    <definedName name="imp_control" localSheetId="55">#REF!</definedName>
    <definedName name="imp_control" localSheetId="1">#REF!</definedName>
    <definedName name="imp_control" localSheetId="0">#REF!</definedName>
    <definedName name="imp_control">#REF!</definedName>
    <definedName name="Imprimir_área_IM" localSheetId="54">#REF!</definedName>
    <definedName name="Imprimir_área_IM" localSheetId="55">#REF!</definedName>
    <definedName name="Imprimir_área_IM" localSheetId="1">#REF!</definedName>
    <definedName name="Imprimir_área_IM" localSheetId="0">#REF!</definedName>
    <definedName name="Imprimir_área_IM">#REF!</definedName>
    <definedName name="IMSS96" localSheetId="54">#REF!</definedName>
    <definedName name="IMSS96" localSheetId="55">#REF!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54">#REF!</definedName>
    <definedName name="ISSSTE96" localSheetId="55">#REF!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54">[8]BANPRO99!#REF!</definedName>
    <definedName name="IV" localSheetId="55">[8]BANPRO99!#REF!</definedName>
    <definedName name="IV" localSheetId="1">[8]BANPRO99!#REF!</definedName>
    <definedName name="IV" localSheetId="0">[8]BANPRO99!#REF!</definedName>
    <definedName name="IV">[8]BANPRO99!#REF!</definedName>
    <definedName name="jjj" localSheetId="54">#REF!</definedName>
    <definedName name="jjj" localSheetId="55">#REF!</definedName>
    <definedName name="jjj" localSheetId="1">#REF!</definedName>
    <definedName name="jjj" localSheetId="0">#REF!</definedName>
    <definedName name="jjj">#REF!</definedName>
    <definedName name="JUL">"; JULIO.- "&amp;TEXT([10]edofza07!$C$24,"#,##0")</definedName>
    <definedName name="JULIO" localSheetId="54">[1]!FEB&amp;[1]!MAR&amp;[1]!ABR&amp;[1]!MAY&amp;[1]!JUN&amp;[1]!JUL</definedName>
    <definedName name="JULIO" localSheetId="55">[1]!FEB&amp;[1]!MAR&amp;[1]!ABR&amp;[1]!MAY&amp;[1]!JUN&amp;[1]!JUL</definedName>
    <definedName name="JULIO">[1]!FEB&amp;[1]!MAR&amp;[1]!ABR&amp;[1]!MAY&amp;[1]!JUN&amp;[1]!JUL</definedName>
    <definedName name="JUN">"; JUNIO.- "&amp;TEXT([10]edofza06!$C$24,"#,##0")</definedName>
    <definedName name="kkk" localSheetId="54">#REF!</definedName>
    <definedName name="kkk" localSheetId="55">#REF!</definedName>
    <definedName name="kkk" localSheetId="1">#REF!</definedName>
    <definedName name="kkk" localSheetId="0">#REF!</definedName>
    <definedName name="kkk">#REF!</definedName>
    <definedName name="lfc" localSheetId="54">+TEXT(IF(AND(OR(DAY([1]!FECHA)&gt;=1,DAY([1]!FECHA)&lt;=10),MONTH([1]!FECHA)=1),YEAR([1]!FECHA)-1,YEAR([1]!FECHA)),"0")</definedName>
    <definedName name="lfc" localSheetId="55">+TEXT(IF(AND(OR(DAY([1]!FECHA)&gt;=1,DAY([1]!FECHA)&lt;=10),MONTH([1]!FECHA)=1),YEAR([1]!FECHA)-1,YEAR([1]!FECHA)),"0")</definedName>
    <definedName name="lfc">+TEXT(IF(AND(OR(DAY([1]!FECHA)&gt;=1,DAY([1]!FECHA)&lt;=10),MONTH([1]!FECHA)=1),YEAR([1]!FECHA)-1,YEAR([1]!FECHA)),"0")</definedName>
    <definedName name="LFCE">'[17] '!$N$99:$S$143</definedName>
    <definedName name="LFCM">'[17] '!$N$51:$S$95</definedName>
    <definedName name="LFCO">'[17] '!$N$3:$S$47</definedName>
    <definedName name="lll" localSheetId="54">[1]!OCT&amp;[1]!NOV&amp;[1]!DIC</definedName>
    <definedName name="lll" localSheetId="55">[1]!OCT&amp;[1]!NOV&amp;[1]!DIC</definedName>
    <definedName name="lll">[1]!OCT&amp;[1]!NOV&amp;[1]!DIC</definedName>
    <definedName name="LOTE96" localSheetId="54">#REF!</definedName>
    <definedName name="LOTE96" localSheetId="55">#REF!</definedName>
    <definedName name="LOTE96" localSheetId="1">#REF!</definedName>
    <definedName name="LOTE96" localSheetId="0">#REF!</definedName>
    <definedName name="LOTE96">#REF!</definedName>
    <definedName name="LUCY">#N/A</definedName>
    <definedName name="LYFC96" localSheetId="54">#REF!</definedName>
    <definedName name="LYFC96" localSheetId="55">#REF!</definedName>
    <definedName name="LYFC96" localSheetId="1">#REF!</definedName>
    <definedName name="LYFC96" localSheetId="0">#REF!</definedName>
    <definedName name="LYFC96">#REF!</definedName>
    <definedName name="m" localSheetId="54">[1]!MAR&amp;[1]!ABR&amp;[1]!MAY&amp;[1]!JUN&amp;[1]!JUL&amp;[1]!AGO</definedName>
    <definedName name="m" localSheetId="55">[1]!MAR&amp;[1]!ABR&amp;[1]!MAY&amp;[1]!JUN&amp;[1]!JUL&amp;[1]!AGO</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54" hidden="1">{"Bruto",#N/A,FALSE,"CONV3T.XLS";"Neto",#N/A,FALSE,"CONV3T.XLS";"UnoB",#N/A,FALSE,"CONV3T.XLS";"Bruto",#N/A,FALSE,"CONV4T.XLS";"Neto",#N/A,FALSE,"CONV4T.XLS";"UnoB",#N/A,FALSE,"CONV4T.XLS"}</definedName>
    <definedName name="MAS" localSheetId="55"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54">#REF!</definedName>
    <definedName name="Mesppto" localSheetId="55">#REF!</definedName>
    <definedName name="Mesppto" localSheetId="1">#REF!</definedName>
    <definedName name="Mesppto" localSheetId="0">#REF!</definedName>
    <definedName name="Mesppto">#REF!</definedName>
    <definedName name="METAS" localSheetId="54">[8]BANPRO99!#REF!</definedName>
    <definedName name="METAS" localSheetId="55">[8]BANPRO99!#REF!</definedName>
    <definedName name="METAS" localSheetId="1">[8]BANPRO99!#REF!</definedName>
    <definedName name="METAS" localSheetId="0">[8]BANPRO99!#REF!</definedName>
    <definedName name="METAS">[8]BANPRO99!#REF!</definedName>
    <definedName name="modif_anual" localSheetId="54">#REF!</definedName>
    <definedName name="modif_anual" localSheetId="55">#REF!</definedName>
    <definedName name="modif_anual" localSheetId="1">#REF!</definedName>
    <definedName name="modif_anual" localSheetId="0">#REF!</definedName>
    <definedName name="modif_anual">#REF!</definedName>
    <definedName name="Modif00" localSheetId="54">#REF!</definedName>
    <definedName name="Modif00" localSheetId="55">#REF!</definedName>
    <definedName name="Modif00" localSheetId="1">#REF!</definedName>
    <definedName name="Modif00" localSheetId="0">#REF!</definedName>
    <definedName name="Modif00">#REF!</definedName>
    <definedName name="modifalmes" localSheetId="54">#REF!</definedName>
    <definedName name="modifalmes" localSheetId="55">#REF!</definedName>
    <definedName name="modifalmes" localSheetId="1">#REF!</definedName>
    <definedName name="modifalmes" localSheetId="0">#REF!</definedName>
    <definedName name="modifalmes">#REF!</definedName>
    <definedName name="mor" localSheetId="54" hidden="1">{"Bruto",#N/A,FALSE,"CONV3T.XLS";"Neto",#N/A,FALSE,"CONV3T.XLS";"UnoB",#N/A,FALSE,"CONV3T.XLS";"Bruto",#N/A,FALSE,"CONV4T.XLS";"Neto",#N/A,FALSE,"CONV4T.XLS";"UnoB",#N/A,FALSE,"CONV4T.XLS"}</definedName>
    <definedName name="mor" localSheetId="55"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 localSheetId="54">[1]!ABR&amp;[1]!MAY&amp;[1]!JUN&amp;[1]!JUL&amp;[1]!AGO&amp;[1]!SEP</definedName>
    <definedName name="mun" localSheetId="55">[1]!ABR&amp;[1]!MAY&amp;[1]!JUN&amp;[1]!JUL&amp;[1]!AGO&amp;[1]!SEP</definedName>
    <definedName name="mun">[1]!ABR&amp;[1]!MAY&amp;[1]!JUN&amp;[1]!JUL&amp;[1]!AGO&amp;[1]!SEP</definedName>
    <definedName name="NINGUNO" localSheetId="54">[1]!SEP&amp;[1]!OCT&amp;[1]!NOV&amp;[1]!DIC</definedName>
    <definedName name="NINGUNO" localSheetId="55">[1]!SEP&amp;[1]!OCT&amp;[1]!NOV&amp;[1]!DIC</definedName>
    <definedName name="NINGUNO">[1]!SEP&amp;[1]!OCT&amp;[1]!NOV&amp;[1]!DIC</definedName>
    <definedName name="NIV">#N/A</definedName>
    <definedName name="NOV">"; NOVIEMBRE.- "&amp;TEXT([10]edofza11!$C$45,"#,##0")</definedName>
    <definedName name="nuevo" localSheetId="54" hidden="1">#REF!</definedName>
    <definedName name="nuevo" localSheetId="55" hidden="1">#REF!</definedName>
    <definedName name="nuevo" localSheetId="1" hidden="1">#REF!</definedName>
    <definedName name="nuevo" localSheetId="0" hidden="1">#REF!</definedName>
    <definedName name="nuevo" hidden="1">#REF!</definedName>
    <definedName name="ñ" localSheetId="54">+TEXT(IF(AND(OR(DAY([1]!FECHA)&gt;=1,DAY([1]!FECHA)&lt;=10),MONTH([1]!FECHA)=1),YEAR([1]!FECHA)-1,YEAR([1]!FECHA)),"0")</definedName>
    <definedName name="ñ" localSheetId="55">+TEXT(IF(AND(OR(DAY([1]!FECHA)&gt;=1,DAY([1]!FECHA)&lt;=10),MONTH([1]!FECHA)=1),YEAR([1]!FECHA)-1,YEAR([1]!FECHA)),"0")</definedName>
    <definedName name="ñ">+TEXT(IF(AND(OR(DAY([1]!FECHA)&gt;=1,DAY([1]!FECHA)&lt;=10),MONTH([1]!FECHA)=1),YEAR([1]!FECHA)-1,YEAR([1]!FECHA)),"0")</definedName>
    <definedName name="ÑÑÑ" localSheetId="54">[1]!AGO&amp;[1]!SEP&amp;[1]!OCT&amp;[1]!NOV&amp;[1]!DIC</definedName>
    <definedName name="ÑÑÑ" localSheetId="55">[1]!AGO&amp;[1]!SEP&amp;[1]!OCT&amp;[1]!NOV&amp;[1]!DIC</definedName>
    <definedName name="ÑÑÑ">[1]!AGO&amp;[1]!SEP&amp;[1]!OCT&amp;[1]!NOV&amp;[1]!DIC</definedName>
    <definedName name="OBRA_DEF">#N/A</definedName>
    <definedName name="OCT">"; OCTUBRE.- "&amp;TEXT([10]edofza10!$C$24,"#,##0")</definedName>
    <definedName name="oic">[31]oics!$C$2:$D$21</definedName>
    <definedName name="oooo" localSheetId="54">#REF!</definedName>
    <definedName name="oooo" localSheetId="55">#REF!</definedName>
    <definedName name="oooo" localSheetId="1">#REF!</definedName>
    <definedName name="oooo" localSheetId="0">#REF!</definedName>
    <definedName name="oooo">#REF!</definedName>
    <definedName name="Original" localSheetId="54">#REF!</definedName>
    <definedName name="Original" localSheetId="55">#REF!</definedName>
    <definedName name="Original" localSheetId="1">#REF!</definedName>
    <definedName name="Original" localSheetId="0">#REF!</definedName>
    <definedName name="Original">#REF!</definedName>
    <definedName name="p" localSheetId="54">[32]SPC!#REF!</definedName>
    <definedName name="p" localSheetId="55">[32]SPC!#REF!</definedName>
    <definedName name="p" localSheetId="1">[32]SPC!#REF!</definedName>
    <definedName name="p" localSheetId="0">[32]SPC!#REF!</definedName>
    <definedName name="p">[32]SPC!#REF!</definedName>
    <definedName name="PAD" localSheetId="54">[8]BANPRO99!#REF!</definedName>
    <definedName name="PAD" localSheetId="55">[8]BANPRO99!#REF!</definedName>
    <definedName name="PAD" localSheetId="1">[8]BANPRO99!#REF!</definedName>
    <definedName name="PAD" localSheetId="0">[8]BANPRO99!#REF!</definedName>
    <definedName name="PAD">[8]BANPRO99!#REF!</definedName>
    <definedName name="pagadoalmes" localSheetId="54">#REF!</definedName>
    <definedName name="pagadoalmes" localSheetId="55">#REF!</definedName>
    <definedName name="pagadoalmes" localSheetId="1">#REF!</definedName>
    <definedName name="pagadoalmes" localSheetId="0">#REF!</definedName>
    <definedName name="pagadoalmes">#REF!</definedName>
    <definedName name="paj" localSheetId="54" hidden="1">{"Bruto",#N/A,FALSE,"CONV3T.XLS";"Neto",#N/A,FALSE,"CONV3T.XLS";"UnoB",#N/A,FALSE,"CONV3T.XLS";"Bruto",#N/A,FALSE,"CONV4T.XLS";"Neto",#N/A,FALSE,"CONV4T.XLS";"UnoB",#N/A,FALSE,"CONV4T.XLS"}</definedName>
    <definedName name="paj" localSheetId="55"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54">#REF!</definedName>
    <definedName name="PARTE" localSheetId="55">#REF!</definedName>
    <definedName name="PARTE" localSheetId="1">#REF!</definedName>
    <definedName name="PARTE" localSheetId="0">#REF!</definedName>
    <definedName name="PARTE">#REF!</definedName>
    <definedName name="PCONS" localSheetId="54">[8]BANPRO99!#REF!</definedName>
    <definedName name="PCONS" localSheetId="55">[8]BANPRO99!#REF!</definedName>
    <definedName name="PCONS" localSheetId="1">[8]BANPRO99!#REF!</definedName>
    <definedName name="PCONS" localSheetId="0">[8]BANPRO99!#REF!</definedName>
    <definedName name="PCONS">[8]BANPRO99!#REF!</definedName>
    <definedName name="pec" localSheetId="54">#REF!</definedName>
    <definedName name="pec" localSheetId="55">#REF!</definedName>
    <definedName name="pec" localSheetId="1">#REF!</definedName>
    <definedName name="pec" localSheetId="0">#REF!</definedName>
    <definedName name="pec">#REF!</definedName>
    <definedName name="pef" localSheetId="54">#REF!</definedName>
    <definedName name="pef" localSheetId="55">#REF!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54">#REF!</definedName>
    <definedName name="pendientepagomes" localSheetId="55">#REF!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54">[8]BANPRO99!#REF!</definedName>
    <definedName name="PEyM" localSheetId="55">[8]BANPRO99!#REF!</definedName>
    <definedName name="PEyM" localSheetId="1">[8]BANPRO99!#REF!</definedName>
    <definedName name="PEyM" localSheetId="0">[8]BANPRO99!#REF!</definedName>
    <definedName name="PEyM">[8]BANPRO99!#REF!</definedName>
    <definedName name="PGPS" localSheetId="54">[8]BANPRO99!#REF!</definedName>
    <definedName name="PGPS" localSheetId="55">[8]BANPRO99!#REF!</definedName>
    <definedName name="PGPS" localSheetId="1">[8]BANPRO99!#REF!</definedName>
    <definedName name="PGPS" localSheetId="0">[8]BANPRO99!#REF!</definedName>
    <definedName name="PGPS">[8]BANPRO99!#REF!</definedName>
    <definedName name="PIBR" localSheetId="54">#REF!</definedName>
    <definedName name="PIBR" localSheetId="55">#REF!</definedName>
    <definedName name="PIBR" localSheetId="1">#REF!</definedName>
    <definedName name="PIBR" localSheetId="0">#REF!</definedName>
    <definedName name="PIBR">#REF!</definedName>
    <definedName name="PIV" localSheetId="54">[8]BANPRO99!#REF!</definedName>
    <definedName name="PIV" localSheetId="55">[8]BANPRO99!#REF!</definedName>
    <definedName name="PIV" localSheetId="1">[8]BANPRO99!#REF!</definedName>
    <definedName name="PIV" localSheetId="0">[8]BANPRO99!#REF!</definedName>
    <definedName name="PIV">[8]BANPRO99!#REF!</definedName>
    <definedName name="PLAZAS">#N/A</definedName>
    <definedName name="PLAZAS2">#N/A</definedName>
    <definedName name="POA" localSheetId="54">[1]!OCT&amp;[1]!NOV&amp;[1]!DIC</definedName>
    <definedName name="POA" localSheetId="55">[1]!OCT&amp;[1]!NOV&amp;[1]!DIC</definedName>
    <definedName name="POA">[1]!OCT&amp;[1]!NOV&amp;[1]!DIC</definedName>
    <definedName name="POADO7" localSheetId="54">[1]!JUL&amp;[1]!AGO&amp;[1]!SEP&amp;[1]!OCT&amp;[1]!NOV</definedName>
    <definedName name="POADO7" localSheetId="55">[1]!JUL&amp;[1]!AGO&amp;[1]!SEP&amp;[1]!OCT&amp;[1]!NOV</definedName>
    <definedName name="POADO7">[1]!JUL&amp;[1]!AGO&amp;[1]!SEP&amp;[1]!OCT&amp;[1]!NOV</definedName>
    <definedName name="porcentaje" localSheetId="54">'[18]BASE DEFINITIVA 2002'!#REF!</definedName>
    <definedName name="porcentaje" localSheetId="55">'[18]BASE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54">#REF!</definedName>
    <definedName name="pppp" localSheetId="55">#REF!</definedName>
    <definedName name="pppp" localSheetId="1">#REF!</definedName>
    <definedName name="pppp" localSheetId="0">#REF!</definedName>
    <definedName name="pppp">#REF!</definedName>
    <definedName name="PRCV" localSheetId="54">[8]BANPRO99!#REF!</definedName>
    <definedName name="PRCV" localSheetId="55">[8]BANPRO99!#REF!</definedName>
    <definedName name="PRCV" localSheetId="1">[8]BANPRO99!#REF!</definedName>
    <definedName name="PRCV" localSheetId="0">[8]BANPRO99!#REF!</definedName>
    <definedName name="PRCV">[8]BANPRO99!#REF!</definedName>
    <definedName name="PRESUPUESTO_1997" localSheetId="54">#REF!</definedName>
    <definedName name="PRESUPUESTO_1997" localSheetId="55">#REF!</definedName>
    <definedName name="PRESUPUESTO_1997" localSheetId="1">#REF!</definedName>
    <definedName name="PRESUPUESTO_1997" localSheetId="0">#REF!</definedName>
    <definedName name="PRESUPUESTO_1997">#REF!</definedName>
    <definedName name="PRIMAPS">#N/A</definedName>
    <definedName name="Print_Area_MI" localSheetId="54">[14]FP1996!#REF!</definedName>
    <definedName name="Print_Area_MI" localSheetId="55">[14]FP1996!#REF!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54">#REF!</definedName>
    <definedName name="Prioritarios" localSheetId="55">#REF!</definedName>
    <definedName name="Prioritarios" localSheetId="1">#REF!</definedName>
    <definedName name="Prioritarios" localSheetId="0">#REF!</definedName>
    <definedName name="Prioritarios">#REF!</definedName>
    <definedName name="programas" localSheetId="54">#REF!</definedName>
    <definedName name="programas" localSheetId="55">#REF!</definedName>
    <definedName name="programas" localSheetId="1">#REF!</definedName>
    <definedName name="programas" localSheetId="0">#REF!</definedName>
    <definedName name="programas">#REF!</definedName>
    <definedName name="PROY1">#N/A</definedName>
    <definedName name="PROY2" localSheetId="54">+IF([1]!MES=7,[1]!_________AGO1,IF([1]!MES=8,[1]!_________SEP1,IF([1]!MES=9,[1]!_________OCT1,IF([1]!MES=10,[1]!_________NOV1,IF([1]!MES=11,[1]!DIC)))))</definedName>
    <definedName name="PROY2" localSheetId="55">+IF([1]!MES=7,[1]!_________AGO1,IF([1]!MES=8,[1]!_________SEP1,IF([1]!MES=9,[1]!_________OCT1,IF([1]!MES=10,[1]!_________NOV1,IF([1]!MES=11,[1]!DIC)))))</definedName>
    <definedName name="PROY2">+IF([1]!MES=7,[1]!_________AGO1,IF([1]!MES=8,[1]!_________SEP1,IF([1]!MES=9,[1]!_________OCT1,IF([1]!MES=10,[1]!_________NOV1,IF([1]!MES=11,[1]!DIC)))))</definedName>
    <definedName name="PROY3" localSheetId="54">+IF([1]!MES=1,[1]!_________AGO1,IF([1]!MES=2,[1]!_________SEP1,IF([1]!MES=3,[1]!_________OCT1,IF([1]!MES=4,[1]!_________OCT1,IF([1]!MES=5,[1]!_________NOV1,IF([1]!MES=6,[1]!DIC))))))</definedName>
    <definedName name="PROY3" localSheetId="55">+IF([1]!MES=1,[1]!_________AGO1,IF([1]!MES=2,[1]!_________SEP1,IF([1]!MES=3,[1]!_________OCT1,IF([1]!MES=4,[1]!_________OCT1,IF([1]!MES=5,[1]!_________NOV1,IF([1]!MES=6,[1]!DIC))))))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54">[8]BANPRO99!#REF!</definedName>
    <definedName name="PRT" localSheetId="55">[8]BANPRO99!#REF!</definedName>
    <definedName name="PRT" localSheetId="1">[8]BANPRO99!#REF!</definedName>
    <definedName name="PRT" localSheetId="0">[8]BANPRO99!#REF!</definedName>
    <definedName name="PRT">[8]BANPRO99!#REF!</definedName>
    <definedName name="PSF" localSheetId="54">[8]BANPRO99!#REF!</definedName>
    <definedName name="PSF" localSheetId="55">[8]BANPRO99!#REF!</definedName>
    <definedName name="PSF" localSheetId="1">[8]BANPRO99!#REF!</definedName>
    <definedName name="PSF" localSheetId="0">[8]BANPRO99!#REF!</definedName>
    <definedName name="PSF">[8]BANPRO99!#REF!</definedName>
    <definedName name="pta" localSheetId="54">#REF!</definedName>
    <definedName name="pta" localSheetId="55">#REF!</definedName>
    <definedName name="pta" localSheetId="1">#REF!</definedName>
    <definedName name="pta" localSheetId="0">#REF!</definedName>
    <definedName name="pta">#REF!</definedName>
    <definedName name="ptb" localSheetId="54">#REF!</definedName>
    <definedName name="ptb" localSheetId="55">#REF!</definedName>
    <definedName name="ptb" localSheetId="1">#REF!</definedName>
    <definedName name="ptb" localSheetId="0">#REF!</definedName>
    <definedName name="ptb">#REF!</definedName>
    <definedName name="ptc" localSheetId="54">#REF!</definedName>
    <definedName name="ptc" localSheetId="55">#REF!</definedName>
    <definedName name="ptc" localSheetId="1">#REF!</definedName>
    <definedName name="ptc" localSheetId="0">#REF!</definedName>
    <definedName name="ptc">#REF!</definedName>
    <definedName name="ptd" localSheetId="54">#REF!</definedName>
    <definedName name="ptd" localSheetId="55">#REF!</definedName>
    <definedName name="ptd" localSheetId="1">#REF!</definedName>
    <definedName name="ptd" localSheetId="0">#REF!</definedName>
    <definedName name="ptd">#REF!</definedName>
    <definedName name="pte" localSheetId="54">#REF!</definedName>
    <definedName name="pte" localSheetId="55">#REF!</definedName>
    <definedName name="pte" localSheetId="1">#REF!</definedName>
    <definedName name="pte" localSheetId="0">#REF!</definedName>
    <definedName name="pte">#REF!</definedName>
    <definedName name="QQQ" localSheetId="54">#REF!</definedName>
    <definedName name="QQQ" localSheetId="55">#REF!</definedName>
    <definedName name="QQQ" localSheetId="1">#REF!</definedName>
    <definedName name="QQQ" localSheetId="0">#REF!</definedName>
    <definedName name="QQQ">#REF!</definedName>
    <definedName name="qww" localSheetId="54">[1]!FEB&amp;[1]!MAR&amp;[1]!ABR&amp;[1]!MAY&amp;[1]!JUN&amp;[1]!JUL</definedName>
    <definedName name="qww" localSheetId="55">[1]!FEB&amp;[1]!MAR&amp;[1]!ABR&amp;[1]!MAY&amp;[1]!JUN&amp;[1]!JUL</definedName>
    <definedName name="qww">[1]!FEB&amp;[1]!MAR&amp;[1]!ABR&amp;[1]!MAY&amp;[1]!JUN&amp;[1]!JUL</definedName>
    <definedName name="R_Bife">'[34]ADEC II'!$A$1:$A$1016</definedName>
    <definedName name="ra">'[35]cat ramos'!$A$10:$B$52</definedName>
    <definedName name="ramo" localSheetId="54">#REF!</definedName>
    <definedName name="ramo" localSheetId="55">#REF!</definedName>
    <definedName name="ramo" localSheetId="1">#REF!</definedName>
    <definedName name="ramo" localSheetId="0">#REF!</definedName>
    <definedName name="ramo">#REF!</definedName>
    <definedName name="Ramo_Rubro" localSheetId="54">#REF!</definedName>
    <definedName name="Ramo_Rubro" localSheetId="55">#REF!</definedName>
    <definedName name="Ramo_Rubro" localSheetId="1">#REF!</definedName>
    <definedName name="Ramo_Rubro" localSheetId="0">#REF!</definedName>
    <definedName name="Ramo_Rubro">#REF!</definedName>
    <definedName name="ramoscierredos2003" localSheetId="54">#REF!</definedName>
    <definedName name="ramoscierredos2003" localSheetId="55">#REF!</definedName>
    <definedName name="ramoscierredos2003" localSheetId="1">#REF!</definedName>
    <definedName name="ramoscierredos2003" localSheetId="0">#REF!</definedName>
    <definedName name="ramoscierredos2003">#REF!</definedName>
    <definedName name="ramoscierreuno2003" localSheetId="54">#REF!</definedName>
    <definedName name="ramoscierreuno2003" localSheetId="55">#REF!</definedName>
    <definedName name="ramoscierreuno2003" localSheetId="1">#REF!</definedName>
    <definedName name="ramoscierreuno2003" localSheetId="0">#REF!</definedName>
    <definedName name="ramoscierreuno2003">#REF!</definedName>
    <definedName name="ramosdos2002" localSheetId="54">#REF!</definedName>
    <definedName name="ramosdos2002" localSheetId="55">#REF!</definedName>
    <definedName name="ramosdos2002" localSheetId="1">#REF!</definedName>
    <definedName name="ramosdos2002" localSheetId="0">#REF!</definedName>
    <definedName name="ramosdos2002">#REF!</definedName>
    <definedName name="ramosuno2002" localSheetId="54">#REF!</definedName>
    <definedName name="ramosuno2002" localSheetId="55">#REF!</definedName>
    <definedName name="ramosuno2002" localSheetId="1">#REF!</definedName>
    <definedName name="ramosuno2002" localSheetId="0">#REF!</definedName>
    <definedName name="ramosuno2002">#REF!</definedName>
    <definedName name="ramoUR" localSheetId="54">#REF!</definedName>
    <definedName name="ramoUR" localSheetId="55">#REF!</definedName>
    <definedName name="ramoUR" localSheetId="1">#REF!</definedName>
    <definedName name="ramoUR" localSheetId="0">#REF!</definedName>
    <definedName name="ramoUR">#REF!</definedName>
    <definedName name="RANGO">#N/A</definedName>
    <definedName name="RANGO2">#N/A</definedName>
    <definedName name="RCV" localSheetId="54">[8]BANPRO99!#REF!</definedName>
    <definedName name="RCV" localSheetId="55">[8]BANPRO99!#REF!</definedName>
    <definedName name="RCV" localSheetId="1">[8]BANPRO99!#REF!</definedName>
    <definedName name="RCV" localSheetId="0">[8]BANPRO99!#REF!</definedName>
    <definedName name="RCV">[8]BANPRO99!#REF!</definedName>
    <definedName name="reducciones" localSheetId="54">#REF!</definedName>
    <definedName name="reducciones" localSheetId="55">#REF!</definedName>
    <definedName name="reducciones" localSheetId="1">#REF!</definedName>
    <definedName name="reducciones" localSheetId="0">#REF!</definedName>
    <definedName name="reducciones">#REF!</definedName>
    <definedName name="REG">#N/A</definedName>
    <definedName name="res" localSheetId="54">#REF!</definedName>
    <definedName name="res" localSheetId="55">#REF!</definedName>
    <definedName name="res" localSheetId="1">#REF!</definedName>
    <definedName name="res" localSheetId="0">#REF!</definedName>
    <definedName name="res">#REF!</definedName>
    <definedName name="RF" localSheetId="54">[8]BANPRO99!#REF!</definedName>
    <definedName name="RF" localSheetId="55">[8]BANPRO99!#REF!</definedName>
    <definedName name="RF" localSheetId="1">[8]BANPRO99!#REF!</definedName>
    <definedName name="RF" localSheetId="0">[8]BANPRO99!#REF!</definedName>
    <definedName name="RF">[8]BANPRO99!#REF!</definedName>
    <definedName name="RP" localSheetId="54">[8]BANPRO99!#REF!</definedName>
    <definedName name="RP" localSheetId="55">[8]BANPRO99!#REF!</definedName>
    <definedName name="RP" localSheetId="1">[8]BANPRO99!#REF!</definedName>
    <definedName name="RP" localSheetId="0">[8]BANPRO99!#REF!</definedName>
    <definedName name="RP">[8]BANPRO99!#REF!</definedName>
    <definedName name="RT" localSheetId="54">[8]BANPRO99!#REF!</definedName>
    <definedName name="RT" localSheetId="55">[8]BANPRO99!#REF!</definedName>
    <definedName name="RT" localSheetId="1">[8]BANPRO99!#REF!</definedName>
    <definedName name="RT" localSheetId="0">[8]BANPRO99!#REF!</definedName>
    <definedName name="RT">[8]BANPRO99!#REF!</definedName>
    <definedName name="s" localSheetId="54">[1]!SEP&amp;[1]!OCT&amp;[1]!NOV&amp;[1]!DIC</definedName>
    <definedName name="s" localSheetId="55">[1]!SEP&amp;[1]!OCT&amp;[1]!NOV&amp;[1]!DIC</definedName>
    <definedName name="s">[1]!SEP&amp;[1]!OCT&amp;[1]!NOV&amp;[1]!DIC</definedName>
    <definedName name="sa" localSheetId="54">#REF!</definedName>
    <definedName name="sa" localSheetId="55">#REF!</definedName>
    <definedName name="sa" localSheetId="1">#REF!</definedName>
    <definedName name="sa" localSheetId="0">#REF!</definedName>
    <definedName name="sa">#REF!</definedName>
    <definedName name="saasa" localSheetId="54" hidden="1">{"Bruto",#N/A,FALSE,"CONV3T.XLS";"Neto",#N/A,FALSE,"CONV3T.XLS";"UnoB",#N/A,FALSE,"CONV3T.XLS";"Bruto",#N/A,FALSE,"CONV4T.XLS";"Neto",#N/A,FALSE,"CONV4T.XLS";"UnoB",#N/A,FALSE,"CONV4T.XLS"}</definedName>
    <definedName name="saasa" localSheetId="55"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54" hidden="1">{#N/A,#N/A,FALSE,"TOT";#N/A,#N/A,FALSE,"PEP";#N/A,#N/A,FALSE,"REF";#N/A,#N/A,FALSE,"GAS";#N/A,#N/A,FALSE,"PET";#N/A,#N/A,FALSE,"COR"}</definedName>
    <definedName name="sasaas" localSheetId="55"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54">#REF!</definedName>
    <definedName name="sb" localSheetId="55">#REF!</definedName>
    <definedName name="sb" localSheetId="1">#REF!</definedName>
    <definedName name="sb" localSheetId="0">#REF!</definedName>
    <definedName name="sb">#REF!</definedName>
    <definedName name="sc" localSheetId="54">#REF!</definedName>
    <definedName name="sc" localSheetId="55">#REF!</definedName>
    <definedName name="sc" localSheetId="1">#REF!</definedName>
    <definedName name="sc" localSheetId="0">#REF!</definedName>
    <definedName name="sc">#REF!</definedName>
    <definedName name="SCHP">'[5]Premisas IMSS'!$M$13</definedName>
    <definedName name="sd" localSheetId="54">#REF!</definedName>
    <definedName name="sd" localSheetId="55">#REF!</definedName>
    <definedName name="sd" localSheetId="1">#REF!</definedName>
    <definedName name="sd" localSheetId="0">#REF!</definedName>
    <definedName name="sd">#REF!</definedName>
    <definedName name="sds">[26]Presupuesto!$T:$T</definedName>
    <definedName name="sdsdds" localSheetId="54" hidden="1">{"Bruto",#N/A,FALSE,"CONV3T.XLS";"Neto",#N/A,FALSE,"CONV3T.XLS";"UnoB",#N/A,FALSE,"CONV3T.XLS";"Bruto",#N/A,FALSE,"CONV4T.XLS";"Neto",#N/A,FALSE,"CONV4T.XLS";"UnoB",#N/A,FALSE,"CONV4T.XLS"}</definedName>
    <definedName name="sdsdds" localSheetId="55"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54">#REF!</definedName>
    <definedName name="se" localSheetId="55">#REF!</definedName>
    <definedName name="se" localSheetId="1">#REF!</definedName>
    <definedName name="se" localSheetId="0">#REF!</definedName>
    <definedName name="se">#REF!</definedName>
    <definedName name="SEP">"; SEPTIEMBRE.- "&amp;TEXT([10]edofza09!$C$24,"#,##0")</definedName>
    <definedName name="sero" localSheetId="54" hidden="1">{"Bruto",#N/A,FALSE,"CONV3T.XLS";"Neto",#N/A,FALSE,"CONV3T.XLS";"UnoB",#N/A,FALSE,"CONV3T.XLS";"Bruto",#N/A,FALSE,"CONV4T.XLS";"Neto",#N/A,FALSE,"CONV4T.XLS";"UnoB",#N/A,FALSE,"CONV4T.XLS"}</definedName>
    <definedName name="sero" localSheetId="55"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54">[8]BANPRO99!#REF!</definedName>
    <definedName name="SF" localSheetId="55">[8]BANPRO99!#REF!</definedName>
    <definedName name="SF" localSheetId="1">[8]BANPRO99!#REF!</definedName>
    <definedName name="SF" localSheetId="0">[8]BANPRO99!#REF!</definedName>
    <definedName name="SF">[8]BANPRO99!#REF!</definedName>
    <definedName name="SHCP" localSheetId="54" hidden="1">#REF!</definedName>
    <definedName name="SHCP" localSheetId="55" hidden="1">#REF!</definedName>
    <definedName name="SHCP" localSheetId="1" hidden="1">#REF!</definedName>
    <definedName name="SHCP" localSheetId="0" hidden="1">#REF!</definedName>
    <definedName name="SHCP" hidden="1">#REF!</definedName>
    <definedName name="sinpec" localSheetId="54">#REF!</definedName>
    <definedName name="sinpec" localSheetId="55">#REF!</definedName>
    <definedName name="sinpec" localSheetId="1">#REF!</definedName>
    <definedName name="sinpec" localSheetId="0">#REF!</definedName>
    <definedName name="sinpec">#REF!</definedName>
    <definedName name="smdf97">'[5]Premisa macro'!$C$4</definedName>
    <definedName name="SPEM96" localSheetId="54">#REF!</definedName>
    <definedName name="SPEM96" localSheetId="55">#REF!</definedName>
    <definedName name="SPEM96" localSheetId="1">#REF!</definedName>
    <definedName name="SPEM96" localSheetId="0">#REF!</definedName>
    <definedName name="SPEM96">#REF!</definedName>
    <definedName name="sta" localSheetId="54">#REF!</definedName>
    <definedName name="sta" localSheetId="55">#REF!</definedName>
    <definedName name="sta" localSheetId="1">#REF!</definedName>
    <definedName name="sta" localSheetId="0">#REF!</definedName>
    <definedName name="sta">#REF!</definedName>
    <definedName name="stb" localSheetId="54">#REF!</definedName>
    <definedName name="stb" localSheetId="55">#REF!</definedName>
    <definedName name="stb" localSheetId="1">#REF!</definedName>
    <definedName name="stb" localSheetId="0">#REF!</definedName>
    <definedName name="stb">#REF!</definedName>
    <definedName name="stc" localSheetId="54">#REF!</definedName>
    <definedName name="stc" localSheetId="55">#REF!</definedName>
    <definedName name="stc" localSheetId="1">#REF!</definedName>
    <definedName name="stc" localSheetId="0">#REF!</definedName>
    <definedName name="stc">#REF!</definedName>
    <definedName name="std" localSheetId="54">#REF!</definedName>
    <definedName name="std" localSheetId="55">#REF!</definedName>
    <definedName name="std" localSheetId="1">#REF!</definedName>
    <definedName name="std" localSheetId="0">#REF!</definedName>
    <definedName name="std">#REF!</definedName>
    <definedName name="ste" localSheetId="54">#REF!</definedName>
    <definedName name="ste" localSheetId="55">#REF!</definedName>
    <definedName name="ste" localSheetId="1">#REF!</definedName>
    <definedName name="ste" localSheetId="0">#REF!</definedName>
    <definedName name="ste">#REF!</definedName>
    <definedName name="subfunción" localSheetId="54">#REF!</definedName>
    <definedName name="subfunción" localSheetId="55">#REF!</definedName>
    <definedName name="subfunción" localSheetId="1">#REF!</definedName>
    <definedName name="subfunción" localSheetId="0">#REF!</definedName>
    <definedName name="subfunción">#REF!</definedName>
    <definedName name="syt" localSheetId="54">#REF!</definedName>
    <definedName name="syt" localSheetId="55">#REF!</definedName>
    <definedName name="syt" localSheetId="1">#REF!</definedName>
    <definedName name="syt" localSheetId="0">#REF!</definedName>
    <definedName name="syt">#REF!</definedName>
    <definedName name="sytc03" localSheetId="54">#REF!</definedName>
    <definedName name="sytc03" localSheetId="55">#REF!</definedName>
    <definedName name="sytc03" localSheetId="1">#REF!</definedName>
    <definedName name="sytc03" localSheetId="0">#REF!</definedName>
    <definedName name="sytc03">#REF!</definedName>
    <definedName name="sytppef" localSheetId="54">#REF!</definedName>
    <definedName name="sytppef" localSheetId="55">#REF!</definedName>
    <definedName name="sytppef" localSheetId="1">#REF!</definedName>
    <definedName name="sytppef" localSheetId="0">#REF!</definedName>
    <definedName name="sytppef">#REF!</definedName>
    <definedName name="SZZXCZXC" localSheetId="54" hidden="1">{"Bruto",#N/A,FALSE,"CONV3T.XLS";"Neto",#N/A,FALSE,"CONV3T.XLS";"UnoB",#N/A,FALSE,"CONV3T.XLS";"Bruto",#N/A,FALSE,"CONV4T.XLS";"Neto",#N/A,FALSE,"CONV4T.XLS";"UnoB",#N/A,FALSE,"CONV4T.XLS"}</definedName>
    <definedName name="SZZXCZXC" localSheetId="55"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54">#REF!</definedName>
    <definedName name="tabla2002" localSheetId="55">#REF!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54" hidden="1">{#N/A,#N/A,FALSE,"TOT";#N/A,#N/A,FALSE,"PEP";#N/A,#N/A,FALSE,"REF";#N/A,#N/A,FALSE,"GAS";#N/A,#N/A,FALSE,"PET";#N/A,#N/A,FALSE,"COR"}</definedName>
    <definedName name="TAJJJJ" localSheetId="55"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54" hidden="1">{"Bruto",#N/A,FALSE,"CONV3T.XLS";"Neto",#N/A,FALSE,"CONV3T.XLS";"UnoB",#N/A,FALSE,"CONV3T.XLS";"Bruto",#N/A,FALSE,"CONV4T.XLS";"Neto",#N/A,FALSE,"CONV4T.XLS";"UnoB",#N/A,FALSE,"CONV4T.XLS"}</definedName>
    <definedName name="TENER" localSheetId="55"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54">#REF!</definedName>
    <definedName name="TIT" localSheetId="55">#REF!</definedName>
    <definedName name="TIT" localSheetId="1">#REF!</definedName>
    <definedName name="TIT" localSheetId="0">#REF!</definedName>
    <definedName name="TIT">#REF!</definedName>
    <definedName name="TITULO">[37]PPQ!$B$3</definedName>
    <definedName name="_xlnm.Print_Titles" localSheetId="2">'1 R001'!$1:$5</definedName>
    <definedName name="_xlnm.Print_Titles" localSheetId="17">'10 M001'!$1:$5</definedName>
    <definedName name="_xlnm.Print_Titles" localSheetId="18">'10 U006'!$1:$5</definedName>
    <definedName name="_xlnm.Print_Titles" localSheetId="19">'11 E010'!$1:$5</definedName>
    <definedName name="_xlnm.Print_Titles" localSheetId="20">'11 E021'!$1:$5</definedName>
    <definedName name="_xlnm.Print_Titles" localSheetId="21">'11 E032'!$1:$5</definedName>
    <definedName name="_xlnm.Print_Titles" localSheetId="22">'11 S072'!$1:$5</definedName>
    <definedName name="_xlnm.Print_Titles" localSheetId="23">'11 S243'!$1:$5</definedName>
    <definedName name="_xlnm.Print_Titles" localSheetId="24">'11 S247'!$1:$5</definedName>
    <definedName name="_xlnm.Print_Titles" localSheetId="25">'11 S271'!$1:$5</definedName>
    <definedName name="_xlnm.Print_Titles" localSheetId="26">'11 S295'!$1:$5</definedName>
    <definedName name="_xlnm.Print_Titles" localSheetId="27">'11 S296'!$1:$5</definedName>
    <definedName name="_xlnm.Print_Titles" localSheetId="28">'11 S297'!$1:$5</definedName>
    <definedName name="_xlnm.Print_Titles" localSheetId="29">'11 S300'!$1:$5</definedName>
    <definedName name="_xlnm.Print_Titles" localSheetId="30">'11 U084'!$1:$5</definedName>
    <definedName name="_xlnm.Print_Titles" localSheetId="31">'11 U280'!$1:$5</definedName>
    <definedName name="_xlnm.Print_Titles" localSheetId="32">'12 E010'!$1:$5</definedName>
    <definedName name="_xlnm.Print_Titles" localSheetId="33">'12 E022'!$1:$5</definedName>
    <definedName name="_xlnm.Print_Titles" localSheetId="34">'12 E023'!$1:$5</definedName>
    <definedName name="_xlnm.Print_Titles" localSheetId="35">'12 E025'!$1:$5</definedName>
    <definedName name="_xlnm.Print_Titles" localSheetId="36">'12 E036'!$1:$5</definedName>
    <definedName name="_xlnm.Print_Titles" localSheetId="37">'12 P016'!$1:$5</definedName>
    <definedName name="_xlnm.Print_Titles" localSheetId="38">'12 P018'!$1:$5</definedName>
    <definedName name="_xlnm.Print_Titles" localSheetId="39">'12 P020'!$1:$5</definedName>
    <definedName name="_xlnm.Print_Titles" localSheetId="40">'12 U008'!$1:$5</definedName>
    <definedName name="_xlnm.Print_Titles" localSheetId="41">'13 A006'!$1:$5</definedName>
    <definedName name="_xlnm.Print_Titles" localSheetId="42">'14 E002'!$1:$5</definedName>
    <definedName name="_xlnm.Print_Titles" localSheetId="43">'14 E003'!$1:$5</definedName>
    <definedName name="_xlnm.Print_Titles" localSheetId="44">'14 S043'!$1:$5</definedName>
    <definedName name="_xlnm.Print_Titles" localSheetId="45">'14 U280'!$1:$5</definedName>
    <definedName name="_xlnm.Print_Titles" localSheetId="46">'15 P005'!$1:$5</definedName>
    <definedName name="_xlnm.Print_Titles" localSheetId="47">'15 S273'!$1:$5</definedName>
    <definedName name="_xlnm.Print_Titles" localSheetId="48">'16 P002'!$1:$5</definedName>
    <definedName name="_xlnm.Print_Titles" localSheetId="49">'16 S046'!$1:$5</definedName>
    <definedName name="_xlnm.Print_Titles" localSheetId="50">'16 S219'!$1:$5</definedName>
    <definedName name="_xlnm.Print_Titles" localSheetId="51">'18 E568'!$1:$5</definedName>
    <definedName name="_xlnm.Print_Titles" localSheetId="52">'18 G003'!$1:$5</definedName>
    <definedName name="_xlnm.Print_Titles" localSheetId="54">'18 M001'!$1:$5</definedName>
    <definedName name="_xlnm.Print_Titles" localSheetId="55">'18 P002'!$1:$5</definedName>
    <definedName name="_xlnm.Print_Titles" localSheetId="53">'18 P008'!$1:$5</definedName>
    <definedName name="_xlnm.Print_Titles" localSheetId="56">'19 J014'!$1:$5</definedName>
    <definedName name="_xlnm.Print_Titles" localSheetId="57">'20 E016'!$1:$5</definedName>
    <definedName name="_xlnm.Print_Titles" localSheetId="58">'20 S017'!$1:$5</definedName>
    <definedName name="_xlnm.Print_Titles" localSheetId="59">'20 S155'!$1:$5</definedName>
    <definedName name="_xlnm.Print_Titles" localSheetId="60">'20 S174'!$1:$5</definedName>
    <definedName name="_xlnm.Print_Titles" localSheetId="61">'20 S176'!$1:$5</definedName>
    <definedName name="_xlnm.Print_Titles" localSheetId="62">'20 U010'!$1:$5</definedName>
    <definedName name="_xlnm.Print_Titles" localSheetId="63">'21 P001'!$1:$5</definedName>
    <definedName name="_xlnm.Print_Titles" localSheetId="64">'22 M001'!$1:$5</definedName>
    <definedName name="_xlnm.Print_Titles" localSheetId="65">'22 R003'!$1:$5</definedName>
    <definedName name="_xlnm.Print_Titles" localSheetId="66">'22 R005'!$1:$5</definedName>
    <definedName name="_xlnm.Print_Titles" localSheetId="67">'22 R008'!$1:$5</definedName>
    <definedName name="_xlnm.Print_Titles" localSheetId="68">'22 R009'!$1:$5</definedName>
    <definedName name="_xlnm.Print_Titles" localSheetId="69">'22 R010'!$1:$5</definedName>
    <definedName name="_xlnm.Print_Titles" localSheetId="70">'22 R011'!$1:$5</definedName>
    <definedName name="_xlnm.Print_Titles" localSheetId="71">'35 E013'!$1:$5</definedName>
    <definedName name="_xlnm.Print_Titles" localSheetId="72">'35 M001'!$1:$5</definedName>
    <definedName name="_xlnm.Print_Titles" localSheetId="73">'36 P001'!$1:$5</definedName>
    <definedName name="_xlnm.Print_Titles" localSheetId="74">'38 F002'!$1:$5</definedName>
    <definedName name="_xlnm.Print_Titles" localSheetId="75">'38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6">'40 P002'!$1:$5</definedName>
    <definedName name="_xlnm.Print_Titles" localSheetId="77">'43 M001'!$1:$5</definedName>
    <definedName name="_xlnm.Print_Titles" localSheetId="78">'45 G001'!$1:$5</definedName>
    <definedName name="_xlnm.Print_Titles" localSheetId="79">'45 G002'!$1:$5</definedName>
    <definedName name="_xlnm.Print_Titles" localSheetId="80">'45 M001'!$1:$5</definedName>
    <definedName name="_xlnm.Print_Titles" localSheetId="81">'47 E033'!$1:$5</definedName>
    <definedName name="_xlnm.Print_Titles" localSheetId="84">'47 M001'!$1:$5</definedName>
    <definedName name="_xlnm.Print_Titles" localSheetId="85">'47 O001'!$1:$5</definedName>
    <definedName name="_xlnm.Print_Titles" localSheetId="82">'47 P010'!$1:$5</definedName>
    <definedName name="_xlnm.Print_Titles" localSheetId="83">'47 S010'!$1:$5</definedName>
    <definedName name="_xlnm.Print_Titles" localSheetId="86">'47 S249'!$1:$5</definedName>
    <definedName name="_xlnm.Print_Titles" localSheetId="87">'47 U011'!$1:$5</definedName>
    <definedName name="_xlnm.Print_Titles" localSheetId="88">'48 E011'!$1:$5</definedName>
    <definedName name="_xlnm.Print_Titles" localSheetId="89">'48 S303'!$1:$5</definedName>
    <definedName name="_xlnm.Print_Titles" localSheetId="90">'49 E009'!$1:$5</definedName>
    <definedName name="_xlnm.Print_Titles" localSheetId="91">'49 E010'!$1:$5</definedName>
    <definedName name="_xlnm.Print_Titles" localSheetId="92">'49 E011'!$1:$5</definedName>
    <definedName name="_xlnm.Print_Titles" localSheetId="93">'49 E013'!$1:$5</definedName>
    <definedName name="_xlnm.Print_Titles" localSheetId="94">'49 M001'!$1:$5</definedName>
    <definedName name="_xlnm.Print_Titles" localSheetId="7">'5 E002'!$1:$5</definedName>
    <definedName name="_xlnm.Print_Titles" localSheetId="8">'5 M001'!$1:$5</definedName>
    <definedName name="_xlnm.Print_Titles" localSheetId="9">'5 P005'!$1:$5</definedName>
    <definedName name="_xlnm.Print_Titles" localSheetId="95">'50 E001'!$1:$5</definedName>
    <definedName name="_xlnm.Print_Titles" localSheetId="96">'50 E007'!$1:$5</definedName>
    <definedName name="_xlnm.Print_Titles" localSheetId="97">'50 E011'!$1:$5</definedName>
    <definedName name="_xlnm.Print_Titles" localSheetId="98">'51 E036'!$1:$5</definedName>
    <definedName name="_xlnm.Print_Titles" localSheetId="99">'51 E043'!$1:$5</definedName>
    <definedName name="_xlnm.Print_Titles" localSheetId="100">'52 M001'!$1:$5</definedName>
    <definedName name="_xlnm.Print_Titles" localSheetId="101">'53 E561'!$1:$5</definedName>
    <definedName name="_xlnm.Print_Titles" localSheetId="102">'53 E579'!$1:$5</definedName>
    <definedName name="_xlnm.Print_Titles" localSheetId="103">'53 E580'!$1:$5</definedName>
    <definedName name="_xlnm.Print_Titles" localSheetId="104">'53 E582'!$1:$5</definedName>
    <definedName name="_xlnm.Print_Titles" localSheetId="105">'53 E585'!$1:$5</definedName>
    <definedName name="_xlnm.Print_Titles" localSheetId="106">'53 M001'!$1:$5</definedName>
    <definedName name="_xlnm.Print_Titles" localSheetId="107">'53 P552'!$1:$5</definedName>
    <definedName name="_xlnm.Print_Titles" localSheetId="10">'6 M001'!$1:$5</definedName>
    <definedName name="_xlnm.Print_Titles" localSheetId="11">'7 A900'!$1:$5</definedName>
    <definedName name="_xlnm.Print_Titles" localSheetId="12">'8 S053'!$1:$5</definedName>
    <definedName name="_xlnm.Print_Titles" localSheetId="13">'8 U020'!$1:$5</definedName>
    <definedName name="_xlnm.Print_Titles" localSheetId="14">'8 U023'!$1:$5</definedName>
    <definedName name="_xlnm.Print_Titles" localSheetId="15">'8 U024'!$1:$5</definedName>
    <definedName name="_xlnm.Print_Titles" localSheetId="16">'9 P001'!$1:$5</definedName>
    <definedName name="TODO96" localSheetId="54">#REF!</definedName>
    <definedName name="TODO96" localSheetId="55">#REF!</definedName>
    <definedName name="TODO96" localSheetId="1">#REF!</definedName>
    <definedName name="TODO96" localSheetId="0">#REF!</definedName>
    <definedName name="TODO96">#REF!</definedName>
    <definedName name="TOTAL">#N/A</definedName>
    <definedName name="total_real" localSheetId="54">#REF!</definedName>
    <definedName name="total_real" localSheetId="55">#REF!</definedName>
    <definedName name="total_real" localSheetId="1">#REF!</definedName>
    <definedName name="total_real" localSheetId="0">#REF!</definedName>
    <definedName name="total_real">#REF!</definedName>
    <definedName name="TOTAL01" localSheetId="54">#REF!</definedName>
    <definedName name="TOTAL01" localSheetId="55">#REF!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54" hidden="1">{"Bruto",#N/A,FALSE,"CONV3T.XLS";"Neto",#N/A,FALSE,"CONV3T.XLS";"UnoB",#N/A,FALSE,"CONV3T.XLS";"Bruto",#N/A,FALSE,"CONV4T.XLS";"Neto",#N/A,FALSE,"CONV4T.XLS";"UnoB",#N/A,FALSE,"CONV4T.XLS"}</definedName>
    <definedName name="tul" localSheetId="55"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54">[1]!AGO&amp;[1]!SEP&amp;[1]!OCT&amp;[1]!NOV&amp;[1]!DIC</definedName>
    <definedName name="u" localSheetId="55">[1]!AGO&amp;[1]!SEP&amp;[1]!OCT&amp;[1]!NOV&amp;[1]!DIC</definedName>
    <definedName name="u">[1]!AGO&amp;[1]!SEP&amp;[1]!OCT&amp;[1]!NOV&amp;[1]!DIC</definedName>
    <definedName name="UPCPICF_VMD50020" localSheetId="54">#REF!</definedName>
    <definedName name="UPCPICF_VMD50020" localSheetId="55">#REF!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54">#REF!</definedName>
    <definedName name="vcorta" localSheetId="55">#REF!</definedName>
    <definedName name="vcorta" localSheetId="1">#REF!</definedName>
    <definedName name="vcorta" localSheetId="0">#REF!</definedName>
    <definedName name="vcorta">#REF!</definedName>
    <definedName name="Vertientes" localSheetId="54">#REF!</definedName>
    <definedName name="Vertientes" localSheetId="55">#REF!</definedName>
    <definedName name="Vertientes" localSheetId="1">#REF!</definedName>
    <definedName name="Vertientes" localSheetId="0">#REF!</definedName>
    <definedName name="Vertientes">#REF!</definedName>
    <definedName name="wrn.econv2s." localSheetId="54" hidden="1">{"Bruto",#N/A,FALSE,"CONV3T.XLS";"Neto",#N/A,FALSE,"CONV3T.XLS";"UnoB",#N/A,FALSE,"CONV3T.XLS";"Bruto",#N/A,FALSE,"CONV4T.XLS";"Neto",#N/A,FALSE,"CONV4T.XLS";"UnoB",#N/A,FALSE,"CONV4T.XLS"}</definedName>
    <definedName name="wrn.econv2s." localSheetId="55"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54" hidden="1">{#N/A,#N/A,FALSE,"TOT";#N/A,#N/A,FALSE,"PEP";#N/A,#N/A,FALSE,"REF";#N/A,#N/A,FALSE,"GAS";#N/A,#N/A,FALSE,"PET";#N/A,#N/A,FALSE,"COR"}</definedName>
    <definedName name="wrn.gst1tajuorg." localSheetId="55"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54">#REF!</definedName>
    <definedName name="x" localSheetId="55">#REF!</definedName>
    <definedName name="x" localSheetId="1">#REF!</definedName>
    <definedName name="x" localSheetId="0">#REF!</definedName>
    <definedName name="x">#REF!</definedName>
    <definedName name="XX" localSheetId="54" hidden="1">{"Bruto",#N/A,FALSE,"CONV3T.XLS";"Neto",#N/A,FALSE,"CONV3T.XLS";"UnoB",#N/A,FALSE,"CONV3T.XLS";"Bruto",#N/A,FALSE,"CONV4T.XLS";"Neto",#N/A,FALSE,"CONV4T.XLS";"UnoB",#N/A,FALSE,"CONV4T.XLS"}</definedName>
    <definedName name="XX" localSheetId="55"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54">#REF!</definedName>
    <definedName name="xxx" localSheetId="55">#REF!</definedName>
    <definedName name="xxx" localSheetId="1">#REF!</definedName>
    <definedName name="xxx" localSheetId="0">#REF!</definedName>
    <definedName name="xxx">#REF!</definedName>
    <definedName name="yyy" localSheetId="54">#REF!</definedName>
    <definedName name="yyy" localSheetId="55">#REF!</definedName>
    <definedName name="yyy" localSheetId="1">#REF!</definedName>
    <definedName name="yyy" localSheetId="0">#REF!</definedName>
    <definedName name="yyy">#REF!</definedName>
    <definedName name="zz" localSheetId="54">#REF!</definedName>
    <definedName name="zz" localSheetId="55">#REF!</definedName>
    <definedName name="zz" localSheetId="1">#REF!</definedName>
    <definedName name="zz" localSheetId="0">#REF!</definedName>
    <definedName name="zz">#REF!</definedName>
  </definedNames>
  <calcPr calcId="162913"/>
</workbook>
</file>

<file path=xl/calcChain.xml><?xml version="1.0" encoding="utf-8"?>
<calcChain xmlns="http://schemas.openxmlformats.org/spreadsheetml/2006/main">
  <c r="V92" i="57" l="1"/>
  <c r="W90" i="57"/>
  <c r="W89" i="57"/>
  <c r="W88" i="57"/>
  <c r="T88" i="57"/>
  <c r="W86" i="57"/>
  <c r="W85" i="57"/>
  <c r="W84" i="57"/>
  <c r="V80" i="57"/>
  <c r="T80" i="57"/>
  <c r="W77" i="57"/>
  <c r="T76" i="57"/>
  <c r="W74" i="57"/>
  <c r="W73" i="57"/>
  <c r="W72" i="57"/>
  <c r="T72" i="57"/>
  <c r="W70" i="57"/>
  <c r="W69" i="57"/>
  <c r="W68" i="57"/>
  <c r="W64" i="57"/>
  <c r="T64" i="57"/>
  <c r="W61" i="57"/>
  <c r="V60" i="57"/>
  <c r="W58" i="57"/>
  <c r="W57" i="57"/>
  <c r="W56" i="57"/>
  <c r="T56" i="57"/>
  <c r="W54" i="57"/>
  <c r="W53" i="57"/>
  <c r="V52" i="57"/>
  <c r="V48" i="57"/>
  <c r="T48" i="57"/>
  <c r="W45" i="57"/>
  <c r="T44" i="57"/>
  <c r="W42" i="57"/>
  <c r="W41" i="57"/>
  <c r="W40" i="57"/>
  <c r="T40" i="57"/>
  <c r="W38" i="57"/>
  <c r="W37" i="57"/>
  <c r="W36" i="57"/>
  <c r="W28" i="44"/>
  <c r="V28" i="44"/>
  <c r="T28" i="44"/>
  <c r="W27" i="44"/>
  <c r="W25" i="115"/>
  <c r="T26" i="115"/>
  <c r="V26" i="115"/>
  <c r="W26" i="115"/>
  <c r="W30" i="114"/>
  <c r="T31" i="114"/>
  <c r="V31" i="114"/>
  <c r="W31" i="114"/>
  <c r="W32" i="114"/>
  <c r="V33" i="114"/>
  <c r="W33" i="114"/>
  <c r="T34" i="57" l="1"/>
  <c r="V36" i="57"/>
  <c r="W47" i="57"/>
  <c r="T50" i="57"/>
  <c r="W63" i="57"/>
  <c r="T66" i="57"/>
  <c r="V68" i="57"/>
  <c r="W79" i="57"/>
  <c r="T82" i="57"/>
  <c r="V84" i="57"/>
  <c r="V34" i="57"/>
  <c r="W39" i="57"/>
  <c r="T42" i="57"/>
  <c r="V50" i="57"/>
  <c r="W52" i="57"/>
  <c r="W55" i="57"/>
  <c r="T58" i="57"/>
  <c r="V66" i="57"/>
  <c r="W71" i="57"/>
  <c r="T74" i="57"/>
  <c r="V82" i="57"/>
  <c r="W87" i="57"/>
  <c r="T90" i="57"/>
  <c r="W34" i="57"/>
  <c r="V42" i="57"/>
  <c r="W50" i="57"/>
  <c r="V58" i="57"/>
  <c r="W66" i="57"/>
  <c r="V74" i="57"/>
  <c r="W82" i="57"/>
  <c r="V90" i="57"/>
  <c r="W35" i="57"/>
  <c r="W67" i="57"/>
  <c r="T46" i="57"/>
  <c r="W59" i="57"/>
  <c r="W91" i="57"/>
  <c r="W51" i="57"/>
  <c r="W83" i="57"/>
  <c r="W43" i="57"/>
  <c r="T62" i="57"/>
  <c r="W75" i="57"/>
  <c r="T78" i="57"/>
  <c r="W33" i="57"/>
  <c r="T36" i="57"/>
  <c r="T38" i="57"/>
  <c r="W44" i="57"/>
  <c r="W46" i="57"/>
  <c r="W49" i="57"/>
  <c r="T52" i="57"/>
  <c r="T54" i="57"/>
  <c r="W60" i="57"/>
  <c r="V62" i="57"/>
  <c r="W65" i="57"/>
  <c r="T68" i="57"/>
  <c r="T70" i="57"/>
  <c r="W76" i="57"/>
  <c r="W78" i="57"/>
  <c r="W81" i="57"/>
  <c r="T84" i="57"/>
  <c r="T86" i="57"/>
  <c r="W92" i="57"/>
  <c r="V44" i="57"/>
  <c r="V76" i="57"/>
  <c r="V46" i="57"/>
  <c r="V78" i="57"/>
  <c r="W62" i="57"/>
  <c r="V64" i="57"/>
  <c r="W48" i="57"/>
  <c r="W80" i="57"/>
  <c r="V86" i="57"/>
  <c r="V54" i="57"/>
  <c r="V70" i="57"/>
  <c r="V72" i="57"/>
  <c r="V88" i="57"/>
  <c r="V38" i="57"/>
  <c r="V40" i="57"/>
  <c r="V56" i="57"/>
  <c r="T60" i="57"/>
  <c r="T92" i="57"/>
  <c r="W31" i="57"/>
  <c r="V32" i="57"/>
  <c r="T32" i="57"/>
  <c r="W32" i="57"/>
  <c r="W26" i="113"/>
  <c r="V26" i="113"/>
  <c r="T26" i="113"/>
  <c r="W25" i="113"/>
  <c r="W26" i="112"/>
  <c r="V26" i="112"/>
  <c r="T26" i="112"/>
  <c r="W25" i="112"/>
  <c r="D11" i="106" l="1"/>
  <c r="E11" i="106"/>
  <c r="F11" i="106"/>
  <c r="G11" i="106"/>
  <c r="H11" i="106"/>
  <c r="I11" i="106"/>
  <c r="J11" i="106" s="1"/>
  <c r="D10" i="105"/>
  <c r="E10" i="105"/>
  <c r="F10" i="105"/>
  <c r="G10" i="105"/>
  <c r="H10" i="105"/>
  <c r="I10" i="105"/>
  <c r="J10" i="105"/>
  <c r="K10" i="105"/>
  <c r="L10" i="105"/>
  <c r="L11" i="105" s="1"/>
  <c r="V21" i="104"/>
  <c r="W21" i="104"/>
  <c r="V22" i="104"/>
  <c r="W22" i="104"/>
  <c r="V23" i="104"/>
  <c r="W23" i="104"/>
  <c r="V24" i="104"/>
  <c r="W24" i="104"/>
  <c r="W28" i="104"/>
  <c r="T29" i="104"/>
  <c r="V29" i="104"/>
  <c r="W29" i="104"/>
  <c r="E11" i="105" l="1"/>
  <c r="J11" i="105"/>
  <c r="I11" i="105"/>
  <c r="K11" i="105"/>
  <c r="K11" i="106"/>
  <c r="G11" i="105"/>
  <c r="F11" i="105"/>
  <c r="I5" i="105"/>
  <c r="V21" i="102" l="1"/>
  <c r="W21" i="102"/>
  <c r="V22" i="102"/>
  <c r="W22" i="102"/>
  <c r="V23" i="102"/>
  <c r="W23" i="102"/>
  <c r="W27" i="102"/>
  <c r="T28" i="102"/>
  <c r="V28" i="102"/>
  <c r="W28" i="102"/>
  <c r="V21" i="101"/>
  <c r="W21" i="101"/>
  <c r="W25" i="101"/>
  <c r="T26" i="101"/>
  <c r="V26" i="101"/>
  <c r="W26" i="101"/>
  <c r="V21" i="100"/>
  <c r="W21" i="100"/>
  <c r="V22" i="100"/>
  <c r="W22" i="100"/>
  <c r="V23" i="100"/>
  <c r="W23" i="100"/>
  <c r="W27" i="100"/>
  <c r="T28" i="100"/>
  <c r="V28" i="100"/>
  <c r="W28" i="100"/>
  <c r="V21" i="99"/>
  <c r="W21" i="99"/>
  <c r="V22" i="99"/>
  <c r="W22" i="99"/>
  <c r="V23" i="99"/>
  <c r="W23" i="99"/>
  <c r="W27" i="99"/>
  <c r="T28" i="99"/>
  <c r="V28" i="99"/>
  <c r="W28" i="99"/>
  <c r="V21" i="98"/>
  <c r="W21" i="98"/>
  <c r="V22" i="98"/>
  <c r="W22" i="98"/>
  <c r="W26" i="98"/>
  <c r="T27" i="98"/>
  <c r="V27" i="98"/>
  <c r="W27" i="98"/>
  <c r="V21" i="97"/>
  <c r="W21" i="97"/>
  <c r="V22" i="97"/>
  <c r="W22" i="97"/>
  <c r="W26" i="97"/>
  <c r="T27" i="97"/>
  <c r="V27" i="97"/>
  <c r="W27" i="97"/>
  <c r="V21" i="96"/>
  <c r="W21" i="96"/>
  <c r="V22" i="96"/>
  <c r="W22" i="96"/>
  <c r="V23" i="96"/>
  <c r="W23" i="96"/>
  <c r="W27" i="96"/>
  <c r="T28" i="96"/>
  <c r="V28" i="96"/>
  <c r="W28" i="96"/>
  <c r="V21" i="95"/>
  <c r="W21" i="95"/>
  <c r="V22" i="95"/>
  <c r="W22" i="95"/>
  <c r="V23" i="95"/>
  <c r="W23" i="95"/>
  <c r="V24" i="95"/>
  <c r="W24" i="95"/>
  <c r="W28" i="95"/>
  <c r="T29" i="95"/>
  <c r="V29" i="95"/>
  <c r="W29" i="95"/>
  <c r="V21" i="94"/>
  <c r="W21" i="94"/>
  <c r="V22" i="94"/>
  <c r="W22" i="94"/>
  <c r="W26" i="94"/>
  <c r="T27" i="94"/>
  <c r="V27" i="94"/>
  <c r="W27" i="94"/>
  <c r="V21" i="93"/>
  <c r="W21" i="93"/>
  <c r="V22" i="93"/>
  <c r="W22" i="93"/>
  <c r="V23" i="93"/>
  <c r="W23" i="93"/>
  <c r="V24" i="93"/>
  <c r="W24" i="93"/>
  <c r="V25" i="93"/>
  <c r="W25" i="93"/>
  <c r="V26" i="93"/>
  <c r="W26" i="93"/>
  <c r="V27" i="93"/>
  <c r="W27" i="93"/>
  <c r="W31" i="93"/>
  <c r="T32" i="93"/>
  <c r="V32" i="93"/>
  <c r="W32" i="93"/>
  <c r="V21" i="92"/>
  <c r="W21" i="92"/>
  <c r="V22" i="92"/>
  <c r="W22" i="92"/>
  <c r="W26" i="92"/>
  <c r="T27" i="92"/>
  <c r="V27" i="92"/>
  <c r="W27" i="92"/>
  <c r="V21" i="91"/>
  <c r="W21" i="91"/>
  <c r="V22" i="91"/>
  <c r="W22" i="91"/>
  <c r="V23" i="91"/>
  <c r="W23" i="91"/>
  <c r="W27" i="91"/>
  <c r="T28" i="91"/>
  <c r="V28" i="91"/>
  <c r="W28" i="91"/>
  <c r="V21" i="90"/>
  <c r="W21" i="90"/>
  <c r="V22" i="90"/>
  <c r="W22" i="90"/>
  <c r="V23" i="90"/>
  <c r="W23" i="90"/>
  <c r="V24" i="90"/>
  <c r="W24" i="90"/>
  <c r="V25" i="90"/>
  <c r="W25" i="90"/>
  <c r="W29" i="90"/>
  <c r="T30" i="90"/>
  <c r="V30" i="90"/>
  <c r="W30" i="90"/>
  <c r="V21" i="89"/>
  <c r="W21" i="89"/>
  <c r="W25" i="89"/>
  <c r="T26" i="89"/>
  <c r="V26" i="89"/>
  <c r="W26" i="89"/>
  <c r="V21" i="88"/>
  <c r="W21" i="88"/>
  <c r="W25" i="88"/>
  <c r="T26" i="88"/>
  <c r="V26" i="88"/>
  <c r="W26" i="88"/>
  <c r="V21" i="87"/>
  <c r="W21" i="87"/>
  <c r="V22" i="87"/>
  <c r="W22" i="87"/>
  <c r="V23" i="87"/>
  <c r="W23" i="87"/>
  <c r="W27" i="87"/>
  <c r="T28" i="87"/>
  <c r="V28" i="87"/>
  <c r="W28" i="87"/>
  <c r="V21" i="86"/>
  <c r="W21" i="86"/>
  <c r="V22" i="86"/>
  <c r="W22" i="86"/>
  <c r="V23" i="86"/>
  <c r="W23" i="86"/>
  <c r="W27" i="86"/>
  <c r="T28" i="86"/>
  <c r="V28" i="86"/>
  <c r="W28" i="86"/>
  <c r="V21" i="85"/>
  <c r="W21" i="85"/>
  <c r="V22" i="85"/>
  <c r="W22" i="85"/>
  <c r="V23" i="85"/>
  <c r="W23" i="85"/>
  <c r="V24" i="85"/>
  <c r="W24" i="85"/>
  <c r="V25" i="85"/>
  <c r="W25" i="85"/>
  <c r="V26" i="85"/>
  <c r="W26" i="85"/>
  <c r="V27" i="85"/>
  <c r="W27" i="85"/>
  <c r="V28" i="85"/>
  <c r="W28" i="85"/>
  <c r="V29" i="85"/>
  <c r="W29" i="85"/>
  <c r="V30" i="85"/>
  <c r="W30" i="85"/>
  <c r="V31" i="85"/>
  <c r="W31" i="85"/>
  <c r="V32" i="85"/>
  <c r="W32" i="85"/>
  <c r="V33" i="85"/>
  <c r="W33" i="85"/>
  <c r="W37" i="85"/>
  <c r="T38" i="85"/>
  <c r="V38" i="85"/>
  <c r="W38" i="85"/>
  <c r="W39" i="85"/>
  <c r="T40" i="85"/>
  <c r="V40" i="85"/>
  <c r="W40" i="85"/>
  <c r="V21" i="84"/>
  <c r="W21" i="84"/>
  <c r="W25" i="84"/>
  <c r="T26" i="84"/>
  <c r="V26" i="84"/>
  <c r="W26" i="84"/>
  <c r="V21" i="83"/>
  <c r="W21" i="83"/>
  <c r="V22" i="83"/>
  <c r="W22" i="83"/>
  <c r="W26" i="83"/>
  <c r="T27" i="83"/>
  <c r="V27" i="83"/>
  <c r="W27" i="83"/>
  <c r="W28" i="83"/>
  <c r="T29" i="83"/>
  <c r="V29" i="83"/>
  <c r="W29" i="83"/>
  <c r="V21" i="82"/>
  <c r="W21" i="82"/>
  <c r="W25" i="82"/>
  <c r="T26" i="82"/>
  <c r="V26" i="82"/>
  <c r="W26" i="82"/>
  <c r="V21" i="81"/>
  <c r="W21" i="81"/>
  <c r="V22" i="81"/>
  <c r="W22" i="81"/>
  <c r="V23" i="81"/>
  <c r="W23" i="81"/>
  <c r="W27" i="81"/>
  <c r="T28" i="81"/>
  <c r="V28" i="81"/>
  <c r="W28" i="81"/>
  <c r="V21" i="80"/>
  <c r="W21" i="80"/>
  <c r="V22" i="80"/>
  <c r="W22" i="80"/>
  <c r="W26" i="80"/>
  <c r="T27" i="80"/>
  <c r="V27" i="80"/>
  <c r="W27" i="80"/>
  <c r="V21" i="79"/>
  <c r="W21" i="79"/>
  <c r="V22" i="79"/>
  <c r="W22" i="79"/>
  <c r="V23" i="79"/>
  <c r="W23" i="79"/>
  <c r="V24" i="79"/>
  <c r="W24" i="79"/>
  <c r="V25" i="79"/>
  <c r="W25" i="79"/>
  <c r="V26" i="79"/>
  <c r="W26" i="79"/>
  <c r="W30" i="79"/>
  <c r="T31" i="79"/>
  <c r="V31" i="79"/>
  <c r="W31" i="79"/>
  <c r="V21" i="78"/>
  <c r="W21" i="78"/>
  <c r="V22" i="78"/>
  <c r="W22" i="78"/>
  <c r="W26" i="78"/>
  <c r="T27" i="78"/>
  <c r="V27" i="78"/>
  <c r="W27" i="78"/>
  <c r="V21" i="77"/>
  <c r="W21" i="77"/>
  <c r="V22" i="77"/>
  <c r="W22" i="77"/>
  <c r="W26" i="77"/>
  <c r="T27" i="77"/>
  <c r="V27" i="77"/>
  <c r="W27" i="77"/>
  <c r="V21" i="76"/>
  <c r="W21" i="76"/>
  <c r="W25" i="76"/>
  <c r="T26" i="76"/>
  <c r="V26" i="76"/>
  <c r="W26" i="76"/>
  <c r="V21" i="75"/>
  <c r="W21" i="75"/>
  <c r="W25" i="75"/>
  <c r="T26" i="75"/>
  <c r="V26" i="75"/>
  <c r="W26" i="75"/>
  <c r="V21" i="74"/>
  <c r="W21" i="74"/>
  <c r="V22" i="74"/>
  <c r="W22" i="74"/>
  <c r="V23" i="74"/>
  <c r="W23" i="74"/>
  <c r="W27" i="74"/>
  <c r="T28" i="74"/>
  <c r="V28" i="74"/>
  <c r="W28" i="74"/>
  <c r="V21" i="73"/>
  <c r="W21" i="73"/>
  <c r="V22" i="73"/>
  <c r="W22" i="73"/>
  <c r="V23" i="73"/>
  <c r="W23" i="73"/>
  <c r="V24" i="73"/>
  <c r="W24" i="73"/>
  <c r="V25" i="73"/>
  <c r="W25" i="73"/>
  <c r="V26" i="73"/>
  <c r="W26" i="73"/>
  <c r="V27" i="73"/>
  <c r="W27" i="73"/>
  <c r="W31" i="73"/>
  <c r="T32" i="73"/>
  <c r="V32" i="73"/>
  <c r="W32" i="73"/>
  <c r="V21" i="72"/>
  <c r="W21" i="72"/>
  <c r="V22" i="72"/>
  <c r="W22" i="72"/>
  <c r="V23" i="72"/>
  <c r="W23" i="72"/>
  <c r="W27" i="72"/>
  <c r="T28" i="72"/>
  <c r="V28" i="72"/>
  <c r="W28" i="72"/>
  <c r="V21" i="71"/>
  <c r="W21" i="71"/>
  <c r="V22" i="71"/>
  <c r="W22" i="71"/>
  <c r="V23" i="71"/>
  <c r="W23" i="71"/>
  <c r="V24" i="71"/>
  <c r="W24" i="71"/>
  <c r="V25" i="71"/>
  <c r="W25" i="71"/>
  <c r="W29" i="71"/>
  <c r="T30" i="71"/>
  <c r="V30" i="71"/>
  <c r="W30" i="71"/>
  <c r="V21" i="70"/>
  <c r="W21" i="70"/>
  <c r="V22" i="70"/>
  <c r="W22" i="70"/>
  <c r="W26" i="70"/>
  <c r="T27" i="70"/>
  <c r="V27" i="70"/>
  <c r="W27" i="70"/>
  <c r="W28" i="70"/>
  <c r="T29" i="70"/>
  <c r="V29" i="70"/>
  <c r="W29" i="70"/>
  <c r="V21" i="69"/>
  <c r="W21" i="69"/>
  <c r="V22" i="69"/>
  <c r="W22" i="69"/>
  <c r="V23" i="69"/>
  <c r="W23" i="69"/>
  <c r="V24" i="69"/>
  <c r="W24" i="69"/>
  <c r="V25" i="69"/>
  <c r="W25" i="69"/>
  <c r="W29" i="69"/>
  <c r="T30" i="69"/>
  <c r="V30" i="69"/>
  <c r="W30" i="69"/>
  <c r="V21" i="68"/>
  <c r="W21" i="68"/>
  <c r="V22" i="68"/>
  <c r="W22" i="68"/>
  <c r="V23" i="68"/>
  <c r="W23" i="68"/>
  <c r="V24" i="68"/>
  <c r="W24" i="68"/>
  <c r="V25" i="68"/>
  <c r="W25" i="68"/>
  <c r="V26" i="68"/>
  <c r="W26" i="68"/>
  <c r="V27" i="68"/>
  <c r="W27" i="68"/>
  <c r="V28" i="68"/>
  <c r="W28" i="68"/>
  <c r="V29" i="68"/>
  <c r="W29" i="68"/>
  <c r="V30" i="68"/>
  <c r="W30" i="68"/>
  <c r="V31" i="68"/>
  <c r="W31" i="68"/>
  <c r="V32" i="68"/>
  <c r="W32" i="68"/>
  <c r="V33" i="68"/>
  <c r="W33" i="68"/>
  <c r="V34" i="68"/>
  <c r="W34" i="68"/>
  <c r="V35" i="68"/>
  <c r="W35" i="68"/>
  <c r="W39" i="68"/>
  <c r="T40" i="68"/>
  <c r="V40" i="68"/>
  <c r="W40" i="68"/>
  <c r="V21" i="67"/>
  <c r="W21" i="67"/>
  <c r="V22" i="67"/>
  <c r="W22" i="67"/>
  <c r="V23" i="67"/>
  <c r="W23" i="67"/>
  <c r="V24" i="67"/>
  <c r="W24" i="67"/>
  <c r="W28" i="67"/>
  <c r="T29" i="67"/>
  <c r="V29" i="67"/>
  <c r="W29" i="67"/>
  <c r="W30" i="67"/>
  <c r="T31" i="67"/>
  <c r="V31" i="67"/>
  <c r="W31" i="67"/>
  <c r="V21" i="66"/>
  <c r="W21" i="66"/>
  <c r="W25" i="66"/>
  <c r="T26" i="66"/>
  <c r="V26" i="66"/>
  <c r="W26" i="66"/>
  <c r="V21" i="65"/>
  <c r="W21" i="65"/>
  <c r="V22" i="65"/>
  <c r="W22" i="65"/>
  <c r="V23" i="65"/>
  <c r="W23" i="65"/>
  <c r="W27" i="65"/>
  <c r="T28" i="65"/>
  <c r="V28" i="65"/>
  <c r="W28" i="65"/>
  <c r="V21" i="64"/>
  <c r="W21" i="64"/>
  <c r="V22" i="64"/>
  <c r="W22" i="64"/>
  <c r="V23" i="64"/>
  <c r="W23" i="64"/>
  <c r="V24" i="64"/>
  <c r="W24" i="64"/>
  <c r="V25" i="64"/>
  <c r="W25" i="64"/>
  <c r="W29" i="64"/>
  <c r="T30" i="64"/>
  <c r="V30" i="64"/>
  <c r="W30" i="64"/>
  <c r="W31" i="64"/>
  <c r="T32" i="64"/>
  <c r="V32" i="64"/>
  <c r="W32" i="64"/>
  <c r="V21" i="63"/>
  <c r="W21" i="63"/>
  <c r="V22" i="63"/>
  <c r="W22" i="63"/>
  <c r="W26" i="63"/>
  <c r="T27" i="63"/>
  <c r="V27" i="63"/>
  <c r="W27" i="63"/>
  <c r="V21" i="62"/>
  <c r="W21" i="62"/>
  <c r="V22" i="62"/>
  <c r="W22" i="62"/>
  <c r="V23" i="62"/>
  <c r="W23" i="62"/>
  <c r="V24" i="62"/>
  <c r="W24" i="62"/>
  <c r="W28" i="62"/>
  <c r="T29" i="62"/>
  <c r="V29" i="62"/>
  <c r="W29" i="62"/>
  <c r="W30" i="62"/>
  <c r="T31" i="62"/>
  <c r="V31" i="62"/>
  <c r="W31" i="62"/>
  <c r="V21" i="61"/>
  <c r="W21" i="61"/>
  <c r="V22" i="61"/>
  <c r="W22" i="61"/>
  <c r="W26" i="61"/>
  <c r="T27" i="61"/>
  <c r="V27" i="61"/>
  <c r="W27" i="61"/>
  <c r="V21" i="60"/>
  <c r="W21" i="60"/>
  <c r="V22" i="60"/>
  <c r="W22" i="60"/>
  <c r="V23" i="60"/>
  <c r="W23" i="60"/>
  <c r="V24" i="60"/>
  <c r="W24" i="60"/>
  <c r="W28" i="60"/>
  <c r="T29" i="60"/>
  <c r="V29" i="60"/>
  <c r="W29" i="60"/>
  <c r="V21" i="59"/>
  <c r="W21" i="59"/>
  <c r="V22" i="59"/>
  <c r="W22" i="59"/>
  <c r="V23" i="59"/>
  <c r="W23" i="59"/>
  <c r="W27" i="59"/>
  <c r="T28" i="59"/>
  <c r="V28" i="59"/>
  <c r="W28" i="59"/>
  <c r="V21" i="58"/>
  <c r="W21" i="58"/>
  <c r="W25" i="58"/>
  <c r="T26" i="58"/>
  <c r="V26" i="58"/>
  <c r="W26" i="58"/>
  <c r="V26" i="57"/>
  <c r="W26" i="57"/>
  <c r="V27" i="57"/>
  <c r="W27" i="57"/>
  <c r="V21" i="56"/>
  <c r="W21" i="56"/>
  <c r="V22" i="56"/>
  <c r="W22" i="56"/>
  <c r="W26" i="56"/>
  <c r="T27" i="56"/>
  <c r="V27" i="56"/>
  <c r="W27" i="56"/>
  <c r="V21" i="55"/>
  <c r="W21" i="55"/>
  <c r="W25" i="55"/>
  <c r="T26" i="55"/>
  <c r="V26" i="55"/>
  <c r="W26" i="55"/>
  <c r="V21" i="54"/>
  <c r="W21" i="54"/>
  <c r="W25" i="54"/>
  <c r="T26" i="54"/>
  <c r="V26" i="54"/>
  <c r="W26" i="54"/>
  <c r="V21" i="53"/>
  <c r="W21" i="53"/>
  <c r="W25" i="53"/>
  <c r="T26" i="53"/>
  <c r="V26" i="53"/>
  <c r="W26" i="53"/>
  <c r="V21" i="52"/>
  <c r="W21" i="52"/>
  <c r="V22" i="52"/>
  <c r="W22" i="52"/>
  <c r="V23" i="52"/>
  <c r="W23" i="52"/>
  <c r="W27" i="52"/>
  <c r="T28" i="52"/>
  <c r="V28" i="52"/>
  <c r="W28" i="52"/>
  <c r="V21" i="51"/>
  <c r="W21" i="51"/>
  <c r="V22" i="51"/>
  <c r="W22" i="51"/>
  <c r="W26" i="51"/>
  <c r="T27" i="51"/>
  <c r="V27" i="51"/>
  <c r="W27" i="51"/>
  <c r="V21" i="50"/>
  <c r="W21" i="50"/>
  <c r="V22" i="50"/>
  <c r="W22" i="50"/>
  <c r="W26" i="50"/>
  <c r="T27" i="50"/>
  <c r="V27" i="50"/>
  <c r="W27" i="50"/>
  <c r="V21" i="49"/>
  <c r="W21" i="49"/>
  <c r="W25" i="49"/>
  <c r="T26" i="49"/>
  <c r="V26" i="49"/>
  <c r="W26" i="49"/>
  <c r="V21" i="48"/>
  <c r="W21" i="48"/>
  <c r="V22" i="48"/>
  <c r="W22" i="48"/>
  <c r="V23" i="48"/>
  <c r="W23" i="48"/>
  <c r="W27" i="48"/>
  <c r="T28" i="48"/>
  <c r="V28" i="48"/>
  <c r="W28" i="48"/>
  <c r="V21" i="47"/>
  <c r="W21" i="47"/>
  <c r="W25" i="47"/>
  <c r="T26" i="47"/>
  <c r="V26" i="47"/>
  <c r="W26" i="47"/>
  <c r="V21" i="46"/>
  <c r="W21" i="46"/>
  <c r="V22" i="46"/>
  <c r="W22" i="46"/>
  <c r="V23" i="46"/>
  <c r="W23" i="46"/>
  <c r="W27" i="46"/>
  <c r="T28" i="46"/>
  <c r="V28" i="46"/>
  <c r="W28" i="46"/>
  <c r="V21" i="45"/>
  <c r="W21" i="45"/>
  <c r="V22" i="45"/>
  <c r="W22" i="45"/>
  <c r="V23" i="45"/>
  <c r="W23" i="45"/>
  <c r="W27" i="45"/>
  <c r="T28" i="45"/>
  <c r="V28" i="45"/>
  <c r="W28" i="45"/>
  <c r="V21" i="44"/>
  <c r="W21" i="44"/>
  <c r="W25" i="44"/>
  <c r="T26" i="44"/>
  <c r="V26" i="44"/>
  <c r="W26" i="44"/>
  <c r="V21" i="43"/>
  <c r="W21" i="43"/>
  <c r="W25" i="43"/>
  <c r="T26" i="43"/>
  <c r="V26" i="43"/>
  <c r="W26" i="43"/>
  <c r="V21" i="42"/>
  <c r="W21" i="42"/>
  <c r="V22" i="42"/>
  <c r="W22" i="42"/>
  <c r="V23" i="42"/>
  <c r="W23" i="42"/>
  <c r="V24" i="42"/>
  <c r="W24" i="42"/>
  <c r="V25" i="42"/>
  <c r="W25" i="42"/>
  <c r="W29" i="42"/>
  <c r="T30" i="42"/>
  <c r="V30" i="42"/>
  <c r="W30" i="42"/>
  <c r="W31" i="42"/>
  <c r="T32" i="42"/>
  <c r="V32" i="42"/>
  <c r="W32" i="42"/>
  <c r="V21" i="41"/>
  <c r="W21" i="41"/>
  <c r="V22" i="41"/>
  <c r="W22" i="41"/>
  <c r="W26" i="41"/>
  <c r="T27" i="41"/>
  <c r="V27" i="41"/>
  <c r="W27" i="41"/>
  <c r="V21" i="40"/>
  <c r="W21" i="40"/>
  <c r="V22" i="40"/>
  <c r="W22" i="40"/>
  <c r="V23" i="40"/>
  <c r="W23" i="40"/>
  <c r="W27" i="40"/>
  <c r="T28" i="40"/>
  <c r="V28" i="40"/>
  <c r="W28" i="40"/>
  <c r="V21" i="39"/>
  <c r="W21" i="39"/>
  <c r="V22" i="39"/>
  <c r="W22" i="39"/>
  <c r="W26" i="39"/>
  <c r="T27" i="39"/>
  <c r="V27" i="39"/>
  <c r="W27" i="39"/>
  <c r="W28" i="39"/>
  <c r="T29" i="39"/>
  <c r="V29" i="39"/>
  <c r="W29" i="39"/>
  <c r="V22" i="38"/>
  <c r="W22" i="38"/>
  <c r="V23" i="38"/>
  <c r="W23" i="38"/>
  <c r="V24" i="38"/>
  <c r="W24" i="38"/>
  <c r="V25" i="38"/>
  <c r="W25" i="38"/>
  <c r="V26" i="38"/>
  <c r="W26" i="38"/>
  <c r="V27" i="38"/>
  <c r="W27" i="38"/>
  <c r="V28" i="38"/>
  <c r="W28" i="38"/>
  <c r="V29" i="38"/>
  <c r="W29" i="38"/>
  <c r="V30" i="38"/>
  <c r="W30" i="38"/>
  <c r="V31" i="38"/>
  <c r="W31" i="38"/>
  <c r="V32" i="38"/>
  <c r="W32" i="38"/>
  <c r="V33" i="38"/>
  <c r="W33" i="38"/>
  <c r="V34" i="38"/>
  <c r="W34" i="38"/>
  <c r="V35" i="38"/>
  <c r="W35" i="38"/>
  <c r="V36" i="38"/>
  <c r="W36" i="38"/>
  <c r="V37" i="38"/>
  <c r="W37" i="38"/>
  <c r="V38" i="38"/>
  <c r="W38" i="38"/>
  <c r="V39" i="38"/>
  <c r="W39" i="38"/>
  <c r="V40" i="38"/>
  <c r="W40" i="38"/>
  <c r="V41" i="38"/>
  <c r="W41" i="38"/>
  <c r="V42" i="38"/>
  <c r="W42" i="38"/>
  <c r="V43" i="38"/>
  <c r="W43" i="38"/>
  <c r="V44" i="38"/>
  <c r="W44" i="38"/>
  <c r="V45" i="38"/>
  <c r="W45" i="38"/>
  <c r="V46" i="38"/>
  <c r="W46" i="38"/>
  <c r="V47" i="38"/>
  <c r="W47" i="38"/>
  <c r="V48" i="38"/>
  <c r="W48" i="38"/>
  <c r="V49" i="38"/>
  <c r="W49" i="38"/>
  <c r="V50" i="38"/>
  <c r="W50" i="38"/>
  <c r="V51" i="38"/>
  <c r="W51" i="38"/>
  <c r="V52" i="38"/>
  <c r="W52" i="38"/>
  <c r="V53" i="38"/>
  <c r="W53" i="38"/>
  <c r="V54" i="38"/>
  <c r="W54" i="38"/>
  <c r="V55" i="38"/>
  <c r="W55" i="38"/>
  <c r="V56" i="38"/>
  <c r="W56" i="38"/>
  <c r="V57" i="38"/>
  <c r="W57" i="38"/>
  <c r="V58" i="38"/>
  <c r="W58" i="38"/>
  <c r="V59" i="38"/>
  <c r="W59" i="38"/>
  <c r="V60" i="38"/>
  <c r="W60" i="38"/>
  <c r="V61" i="38"/>
  <c r="W61" i="38"/>
  <c r="V62" i="38"/>
  <c r="W62" i="38"/>
  <c r="V63" i="38"/>
  <c r="W63" i="38"/>
  <c r="V64" i="38"/>
  <c r="W64" i="38"/>
  <c r="V65" i="38"/>
  <c r="W65" i="38"/>
  <c r="V66" i="38"/>
  <c r="W66" i="38"/>
  <c r="V67" i="38"/>
  <c r="W67" i="38"/>
  <c r="V68" i="38"/>
  <c r="W68" i="38"/>
  <c r="V69" i="38"/>
  <c r="W69" i="38"/>
  <c r="V70" i="38"/>
  <c r="W70" i="38"/>
  <c r="V71" i="38"/>
  <c r="W71" i="38"/>
  <c r="V72" i="38"/>
  <c r="W72" i="38"/>
  <c r="V73" i="38"/>
  <c r="W73" i="38"/>
  <c r="V74" i="38"/>
  <c r="W74" i="38"/>
  <c r="V75" i="38"/>
  <c r="W75" i="38"/>
  <c r="V76" i="38"/>
  <c r="W76" i="38"/>
  <c r="V77" i="38"/>
  <c r="W77" i="38"/>
  <c r="W81" i="38"/>
  <c r="T82" i="38"/>
  <c r="V82" i="38"/>
  <c r="W82" i="38"/>
  <c r="W83" i="38"/>
  <c r="T84" i="38"/>
  <c r="V84" i="38"/>
  <c r="W84" i="38"/>
  <c r="W85" i="38"/>
  <c r="T86" i="38"/>
  <c r="V86" i="38"/>
  <c r="W86" i="38"/>
  <c r="W87" i="38"/>
  <c r="T88" i="38"/>
  <c r="V88" i="38"/>
  <c r="W88" i="38"/>
  <c r="W89" i="38"/>
  <c r="T90" i="38"/>
  <c r="V90" i="38"/>
  <c r="W90" i="38"/>
  <c r="W91" i="38"/>
  <c r="T92" i="38"/>
  <c r="V92" i="38"/>
  <c r="W92" i="38"/>
  <c r="W93" i="38"/>
  <c r="T94" i="38"/>
  <c r="V94" i="38"/>
  <c r="W94" i="38"/>
  <c r="V21" i="37"/>
  <c r="W21" i="37"/>
  <c r="V22" i="37"/>
  <c r="W22" i="37"/>
  <c r="W26" i="37"/>
  <c r="T27" i="37"/>
  <c r="V27" i="37"/>
  <c r="W27" i="37"/>
  <c r="V21" i="36"/>
  <c r="W21" i="36"/>
  <c r="V22" i="36"/>
  <c r="W22" i="36"/>
  <c r="V23" i="36"/>
  <c r="W23" i="36"/>
  <c r="V24" i="36"/>
  <c r="W24" i="36"/>
  <c r="V25" i="36"/>
  <c r="W25" i="36"/>
  <c r="V26" i="36"/>
  <c r="W26" i="36"/>
  <c r="V27" i="36"/>
  <c r="W27" i="36"/>
  <c r="V28" i="36"/>
  <c r="W28" i="36"/>
  <c r="V29" i="36"/>
  <c r="W29" i="36"/>
  <c r="V30" i="36"/>
  <c r="W30" i="36"/>
  <c r="V31" i="36"/>
  <c r="W31" i="36"/>
  <c r="V32" i="36"/>
  <c r="W32" i="36"/>
  <c r="V33" i="36"/>
  <c r="W33" i="36"/>
  <c r="W37" i="36"/>
  <c r="T38" i="36"/>
  <c r="V38" i="36"/>
  <c r="W38" i="36"/>
  <c r="W39" i="36"/>
  <c r="T40" i="36"/>
  <c r="V40" i="36"/>
  <c r="W40" i="36"/>
  <c r="W41" i="36"/>
  <c r="T42" i="36"/>
  <c r="V42" i="36"/>
  <c r="W42" i="36"/>
  <c r="W43" i="36"/>
  <c r="T44" i="36"/>
  <c r="V44" i="36"/>
  <c r="W44" i="36"/>
  <c r="W45" i="36"/>
  <c r="T46" i="36"/>
  <c r="V46" i="36"/>
  <c r="W46" i="36"/>
  <c r="V21" i="35"/>
  <c r="W21" i="35"/>
  <c r="W25" i="35"/>
  <c r="T26" i="35"/>
  <c r="V26" i="35"/>
  <c r="W26" i="35"/>
  <c r="V21" i="34"/>
  <c r="W21" i="34"/>
  <c r="V22" i="34"/>
  <c r="W22" i="34"/>
  <c r="W26" i="34"/>
  <c r="T27" i="34"/>
  <c r="V27" i="34"/>
  <c r="W27" i="34"/>
  <c r="V24" i="33"/>
  <c r="W24" i="33"/>
  <c r="V25" i="33"/>
  <c r="W25" i="33"/>
  <c r="V26" i="33"/>
  <c r="W26" i="33"/>
  <c r="V27" i="33"/>
  <c r="W27" i="33"/>
  <c r="V28" i="33"/>
  <c r="W28" i="33"/>
  <c r="V29" i="33"/>
  <c r="W29" i="33"/>
  <c r="V30" i="33"/>
  <c r="W30" i="33"/>
  <c r="V31" i="33"/>
  <c r="W31" i="33"/>
  <c r="V32" i="33"/>
  <c r="W32" i="33"/>
  <c r="V33" i="33"/>
  <c r="W33" i="33"/>
  <c r="V34" i="33"/>
  <c r="W34" i="33"/>
  <c r="V35" i="33"/>
  <c r="W35" i="33"/>
  <c r="V36" i="33"/>
  <c r="W36" i="33"/>
  <c r="V37" i="33"/>
  <c r="W37" i="33"/>
  <c r="V38" i="33"/>
  <c r="W38" i="33"/>
  <c r="V39" i="33"/>
  <c r="W39" i="33"/>
  <c r="V40" i="33"/>
  <c r="W40" i="33"/>
  <c r="W44" i="33"/>
  <c r="T45" i="33"/>
  <c r="V45" i="33"/>
  <c r="W45" i="33"/>
  <c r="W46" i="33"/>
  <c r="T47" i="33"/>
  <c r="V47" i="33"/>
  <c r="W47" i="33"/>
  <c r="W48" i="33"/>
  <c r="T49" i="33"/>
  <c r="V49" i="33"/>
  <c r="W49" i="33"/>
  <c r="W50" i="33"/>
  <c r="T51" i="33"/>
  <c r="V51" i="33"/>
  <c r="W51" i="33"/>
  <c r="W52" i="33"/>
  <c r="T53" i="33"/>
  <c r="V53" i="33"/>
  <c r="W53" i="33"/>
  <c r="W54" i="33"/>
  <c r="T55" i="33"/>
  <c r="V55" i="33"/>
  <c r="W55" i="33"/>
  <c r="V21" i="32"/>
  <c r="W21" i="32"/>
  <c r="V22" i="32"/>
  <c r="W22" i="32"/>
  <c r="V23" i="32"/>
  <c r="W23" i="32"/>
  <c r="V24" i="32"/>
  <c r="W24" i="32"/>
  <c r="V25" i="32"/>
  <c r="W25" i="32"/>
  <c r="V26" i="32"/>
  <c r="W26" i="32"/>
  <c r="V27" i="32"/>
  <c r="W27" i="32"/>
  <c r="V28" i="32"/>
  <c r="W28" i="32"/>
  <c r="V29" i="32"/>
  <c r="W29" i="32"/>
  <c r="V30" i="32"/>
  <c r="W30" i="32"/>
  <c r="V31" i="32"/>
  <c r="W31" i="32"/>
  <c r="V32" i="32"/>
  <c r="W32" i="32"/>
  <c r="V33" i="32"/>
  <c r="W33" i="32"/>
  <c r="V34" i="32"/>
  <c r="W34" i="32"/>
  <c r="V35" i="32"/>
  <c r="W35" i="32"/>
  <c r="V36" i="32"/>
  <c r="W36" i="32"/>
  <c r="V37" i="32"/>
  <c r="W37" i="32"/>
  <c r="W41" i="32"/>
  <c r="T42" i="32"/>
  <c r="V42" i="32"/>
  <c r="W42" i="32"/>
  <c r="W43" i="32"/>
  <c r="T44" i="32"/>
  <c r="V44" i="32"/>
  <c r="W44" i="32"/>
  <c r="V23" i="31"/>
  <c r="W23" i="31"/>
  <c r="V24" i="31"/>
  <c r="W24" i="31"/>
  <c r="V25" i="31"/>
  <c r="W25" i="31"/>
  <c r="V26" i="31"/>
  <c r="W26" i="31"/>
  <c r="V27" i="31"/>
  <c r="W27" i="31"/>
  <c r="V28" i="31"/>
  <c r="W28" i="31"/>
  <c r="V29" i="31"/>
  <c r="W29" i="31"/>
  <c r="V30" i="31"/>
  <c r="W30" i="31"/>
  <c r="V31" i="31"/>
  <c r="W31" i="31"/>
  <c r="V32" i="31"/>
  <c r="W32" i="31"/>
  <c r="V33" i="31"/>
  <c r="W33" i="31"/>
  <c r="V34" i="31"/>
  <c r="W34" i="31"/>
  <c r="V35" i="31"/>
  <c r="W35" i="31"/>
  <c r="V36" i="31"/>
  <c r="W36" i="31"/>
  <c r="W40" i="31"/>
  <c r="T41" i="31"/>
  <c r="V41" i="31"/>
  <c r="W41" i="31"/>
  <c r="W42" i="31"/>
  <c r="T43" i="31"/>
  <c r="V43" i="31"/>
  <c r="W43" i="31"/>
  <c r="W44" i="31"/>
  <c r="T45" i="31"/>
  <c r="V45" i="31"/>
  <c r="W45" i="31"/>
  <c r="W46" i="31"/>
  <c r="T47" i="31"/>
  <c r="V47" i="31"/>
  <c r="W47" i="31"/>
  <c r="W48" i="31"/>
  <c r="T49" i="31"/>
  <c r="V49" i="31"/>
  <c r="W49" i="31"/>
  <c r="V21" i="30"/>
  <c r="W21" i="30"/>
  <c r="W25" i="30"/>
  <c r="T26" i="30"/>
  <c r="V26" i="30"/>
  <c r="W26" i="30"/>
  <c r="V21" i="29"/>
  <c r="W21" i="29"/>
  <c r="W25" i="29"/>
  <c r="T26" i="29"/>
  <c r="V26" i="29"/>
  <c r="W26" i="29"/>
  <c r="V21" i="28"/>
  <c r="W21" i="28"/>
  <c r="V22" i="28"/>
  <c r="W22" i="28"/>
  <c r="V23" i="28"/>
  <c r="W23" i="28"/>
  <c r="V24" i="28"/>
  <c r="W24" i="28"/>
  <c r="V25" i="28"/>
  <c r="W25" i="28"/>
  <c r="V26" i="28"/>
  <c r="W26" i="28"/>
  <c r="V27" i="28"/>
  <c r="W27" i="28"/>
  <c r="V28" i="28"/>
  <c r="W28" i="28"/>
  <c r="V29" i="28"/>
  <c r="W29" i="28"/>
  <c r="V30" i="28"/>
  <c r="W30" i="28"/>
  <c r="V31" i="28"/>
  <c r="W31" i="28"/>
  <c r="W35" i="28"/>
  <c r="T36" i="28"/>
  <c r="V36" i="28"/>
  <c r="W36" i="28"/>
  <c r="W37" i="28"/>
  <c r="T38" i="28"/>
  <c r="V38" i="28"/>
  <c r="W38" i="28"/>
  <c r="V21" i="27"/>
  <c r="W21" i="27"/>
  <c r="W25" i="27"/>
  <c r="T26" i="27"/>
  <c r="V26" i="27"/>
  <c r="W26" i="27"/>
  <c r="V21" i="26"/>
  <c r="W21" i="26"/>
  <c r="W25" i="26"/>
  <c r="T26" i="26"/>
  <c r="V26" i="26"/>
  <c r="W26" i="26"/>
  <c r="V21" i="25"/>
  <c r="W21" i="25"/>
  <c r="V22" i="25"/>
  <c r="W22" i="25"/>
  <c r="V23" i="25"/>
  <c r="W23" i="25"/>
  <c r="V24" i="25"/>
  <c r="W24" i="25"/>
  <c r="V25" i="25"/>
  <c r="W25" i="25"/>
  <c r="V26" i="25"/>
  <c r="W26" i="25"/>
  <c r="V27" i="25"/>
  <c r="W27" i="25"/>
  <c r="V28" i="25"/>
  <c r="W28" i="25"/>
  <c r="W32" i="25"/>
  <c r="T33" i="25"/>
  <c r="V33" i="25"/>
  <c r="W33" i="25"/>
  <c r="V21" i="24"/>
  <c r="W21" i="24"/>
  <c r="W25" i="24"/>
  <c r="T26" i="24"/>
  <c r="V26" i="24"/>
  <c r="W26" i="24"/>
  <c r="V21" i="23"/>
  <c r="W21" i="23"/>
  <c r="V22" i="23"/>
  <c r="W22" i="23"/>
  <c r="W26" i="23"/>
  <c r="T27" i="23"/>
  <c r="V27" i="23"/>
  <c r="W27" i="23"/>
  <c r="V24" i="22"/>
  <c r="W24" i="22"/>
  <c r="V25" i="22"/>
  <c r="W25" i="22"/>
  <c r="V26" i="22"/>
  <c r="W26" i="22"/>
  <c r="V27" i="22"/>
  <c r="W27" i="22"/>
  <c r="V28" i="22"/>
  <c r="W28" i="22"/>
  <c r="V29" i="22"/>
  <c r="W29" i="22"/>
  <c r="V30" i="22"/>
  <c r="W30" i="22"/>
  <c r="V31" i="22"/>
  <c r="W31" i="22"/>
  <c r="V32" i="22"/>
  <c r="W32" i="22"/>
  <c r="V33" i="22"/>
  <c r="W33" i="22"/>
  <c r="V34" i="22"/>
  <c r="W34" i="22"/>
  <c r="V35" i="22"/>
  <c r="W35" i="22"/>
  <c r="W39" i="22"/>
  <c r="T40" i="22"/>
  <c r="V40" i="22"/>
  <c r="W40" i="22"/>
  <c r="W41" i="22"/>
  <c r="T42" i="22"/>
  <c r="V42" i="22"/>
  <c r="W42" i="22"/>
  <c r="W43" i="22"/>
  <c r="T44" i="22"/>
  <c r="V44" i="22"/>
  <c r="W44" i="22"/>
  <c r="W45" i="22"/>
  <c r="T46" i="22"/>
  <c r="V46" i="22"/>
  <c r="W46" i="22"/>
  <c r="W47" i="22"/>
  <c r="T48" i="22"/>
  <c r="V48" i="22"/>
  <c r="W48" i="22"/>
  <c r="W49" i="22"/>
  <c r="T50" i="22"/>
  <c r="V50" i="22"/>
  <c r="W50" i="22"/>
  <c r="W51" i="22"/>
  <c r="T52" i="22"/>
  <c r="V52" i="22"/>
  <c r="W52" i="22"/>
  <c r="V21" i="21"/>
  <c r="W21" i="21"/>
  <c r="W25" i="21"/>
  <c r="T26" i="21"/>
  <c r="V26" i="21"/>
  <c r="W26" i="21"/>
  <c r="V21" i="20"/>
  <c r="W21" i="20"/>
  <c r="V22" i="20"/>
  <c r="W22" i="20"/>
  <c r="W26" i="20"/>
  <c r="T27" i="20"/>
  <c r="V27" i="20"/>
  <c r="W27" i="20"/>
  <c r="V21" i="19"/>
  <c r="W21" i="19"/>
  <c r="V22" i="19"/>
  <c r="W22" i="19"/>
  <c r="W26" i="19"/>
  <c r="T27" i="19"/>
  <c r="V27" i="19"/>
  <c r="W27" i="19"/>
  <c r="V21" i="18"/>
  <c r="W21" i="18"/>
  <c r="V22" i="18"/>
  <c r="W22" i="18"/>
  <c r="V23" i="18"/>
  <c r="W23" i="18"/>
  <c r="V24" i="18"/>
  <c r="W24" i="18"/>
  <c r="V25" i="18"/>
  <c r="W25" i="18"/>
  <c r="W29" i="18"/>
  <c r="T30" i="18"/>
  <c r="V30" i="18"/>
  <c r="W30" i="18"/>
  <c r="W31" i="18"/>
  <c r="T32" i="18"/>
  <c r="V32" i="18"/>
  <c r="W32" i="18"/>
  <c r="V21" i="17"/>
  <c r="W21" i="17"/>
  <c r="W25" i="17"/>
  <c r="T26" i="17"/>
  <c r="V26" i="17"/>
  <c r="W26" i="17"/>
  <c r="V21" i="16"/>
  <c r="W21" i="16"/>
  <c r="W25" i="16"/>
  <c r="T26" i="16"/>
  <c r="V26" i="16"/>
  <c r="W26" i="16"/>
  <c r="V21" i="14"/>
  <c r="W21" i="14"/>
  <c r="W25" i="14"/>
  <c r="T26" i="14"/>
  <c r="V26" i="14"/>
  <c r="W26" i="14"/>
  <c r="V21" i="13"/>
  <c r="W21" i="13"/>
  <c r="W25" i="13"/>
  <c r="T26" i="13"/>
  <c r="V26" i="13"/>
  <c r="W26" i="13"/>
  <c r="V21" i="12"/>
  <c r="W21" i="12"/>
  <c r="V22" i="12"/>
  <c r="W22" i="12"/>
  <c r="V23" i="12"/>
  <c r="W23" i="12"/>
  <c r="V24" i="12"/>
  <c r="W24" i="12"/>
  <c r="V25" i="12"/>
  <c r="W25" i="12"/>
  <c r="W29" i="12"/>
  <c r="T30" i="12"/>
  <c r="V30" i="12"/>
  <c r="W30" i="12"/>
  <c r="V21" i="11"/>
  <c r="W21" i="11"/>
  <c r="W25" i="11"/>
  <c r="T26" i="11"/>
  <c r="V26" i="11"/>
  <c r="W26" i="11"/>
  <c r="V21" i="10"/>
  <c r="W21" i="10"/>
  <c r="V22" i="10"/>
  <c r="W22" i="10"/>
  <c r="V23" i="10"/>
  <c r="W23" i="10"/>
  <c r="V24" i="10"/>
  <c r="W24" i="10"/>
  <c r="V25" i="10"/>
  <c r="W25" i="10"/>
  <c r="V26" i="10"/>
  <c r="W26" i="10"/>
  <c r="W30" i="10"/>
  <c r="T31" i="10"/>
  <c r="V31" i="10"/>
  <c r="W31" i="10"/>
  <c r="W32" i="10"/>
  <c r="T33" i="10"/>
  <c r="V33" i="10"/>
  <c r="W33" i="10"/>
  <c r="W34" i="10"/>
  <c r="T35" i="10"/>
  <c r="V35" i="10"/>
  <c r="W35" i="10"/>
  <c r="V21" i="9"/>
  <c r="W21" i="9"/>
  <c r="V22" i="9"/>
  <c r="W22" i="9"/>
  <c r="V23" i="9"/>
  <c r="W23" i="9"/>
  <c r="V24" i="9"/>
  <c r="W24" i="9"/>
  <c r="W28" i="9"/>
  <c r="T29" i="9"/>
  <c r="V29" i="9"/>
  <c r="W29" i="9"/>
  <c r="V21" i="8"/>
  <c r="W21" i="8"/>
  <c r="W25" i="8"/>
  <c r="T26" i="8"/>
  <c r="V26" i="8"/>
  <c r="W26" i="8"/>
  <c r="V21" i="7"/>
  <c r="W21" i="7"/>
  <c r="W25" i="7"/>
  <c r="T26" i="7"/>
  <c r="V26" i="7"/>
  <c r="W26" i="7"/>
  <c r="V21" i="6"/>
  <c r="W21" i="6"/>
  <c r="V22" i="6"/>
  <c r="W22" i="6"/>
  <c r="V23" i="6"/>
  <c r="W23" i="6"/>
  <c r="V24" i="6"/>
  <c r="W24" i="6"/>
  <c r="W28" i="6"/>
  <c r="T29" i="6"/>
  <c r="V29" i="6"/>
  <c r="W29" i="6"/>
  <c r="V21" i="5"/>
  <c r="W21" i="5"/>
  <c r="W25" i="5"/>
  <c r="T26" i="5"/>
  <c r="V26" i="5"/>
  <c r="W26" i="5"/>
  <c r="V21" i="4"/>
  <c r="W21" i="4"/>
  <c r="V22" i="4"/>
  <c r="W22" i="4"/>
  <c r="V23" i="4"/>
  <c r="W23" i="4"/>
  <c r="V24" i="4"/>
  <c r="W24" i="4"/>
  <c r="V25" i="4"/>
  <c r="W25" i="4"/>
  <c r="V26" i="4"/>
  <c r="W26" i="4"/>
  <c r="V27" i="4"/>
  <c r="W27" i="4"/>
  <c r="V28" i="4"/>
  <c r="W28" i="4"/>
  <c r="V29" i="4"/>
  <c r="W29" i="4"/>
  <c r="W33" i="4"/>
  <c r="T34" i="4"/>
  <c r="V34" i="4"/>
  <c r="W34" i="4"/>
  <c r="W35" i="4"/>
  <c r="T36" i="4"/>
  <c r="V36" i="4"/>
  <c r="W36" i="4"/>
  <c r="V21" i="3"/>
  <c r="W21" i="3"/>
  <c r="W25" i="3"/>
  <c r="T26" i="3"/>
  <c r="V26" i="3"/>
  <c r="W26" i="3"/>
  <c r="V21" i="2"/>
  <c r="W21" i="2"/>
  <c r="V22" i="2"/>
  <c r="W22" i="2"/>
  <c r="V23" i="2"/>
  <c r="W23" i="2"/>
  <c r="V24" i="2"/>
  <c r="W24" i="2"/>
  <c r="V25" i="2"/>
  <c r="W25" i="2"/>
  <c r="W29" i="2"/>
  <c r="T30" i="2"/>
  <c r="V30" i="2"/>
  <c r="W30" i="2"/>
  <c r="W30" i="1"/>
  <c r="V30" i="1"/>
  <c r="T30" i="1"/>
  <c r="W29" i="1"/>
  <c r="W25" i="1"/>
  <c r="V25" i="1"/>
  <c r="W24" i="1"/>
  <c r="V24" i="1"/>
  <c r="W23" i="1"/>
  <c r="V23" i="1"/>
  <c r="W22" i="1"/>
  <c r="V22" i="1"/>
  <c r="W21" i="1"/>
  <c r="V21" i="1"/>
</calcChain>
</file>

<file path=xl/sharedStrings.xml><?xml version="1.0" encoding="utf-8"?>
<sst xmlns="http://schemas.openxmlformats.org/spreadsheetml/2006/main" count="13657" uniqueCount="2356">
  <si>
    <t>Informes sobre la Situación Económica, las Finanzas Públicas y la Deuda Pública, Anexos</t>
  </si>
  <si>
    <t xml:space="preserve">      Primer Trimestre 2020</t>
  </si>
  <si>
    <t>DATOS DEL PROGRAMA</t>
  </si>
  <si>
    <t>Ramo</t>
  </si>
  <si>
    <t>1</t>
  </si>
  <si>
    <t>Poder Legislativo</t>
  </si>
  <si>
    <t>Programa presupuestario</t>
  </si>
  <si>
    <t>R001</t>
  </si>
  <si>
    <t>Actividades derivadas del trabajo legislativo</t>
  </si>
  <si>
    <t>6.0</t>
  </si>
  <si>
    <t/>
  </si>
  <si>
    <t>Unidades responsables</t>
  </si>
  <si>
    <t>200</t>
  </si>
  <si>
    <t>(H. Cámara de Senadores)</t>
  </si>
  <si>
    <t>Población Objetivo</t>
  </si>
  <si>
    <t>Población Atendida</t>
  </si>
  <si>
    <t>Mujeres</t>
  </si>
  <si>
    <t>Hombres</t>
  </si>
  <si>
    <t>0</t>
  </si>
  <si>
    <t>130</t>
  </si>
  <si>
    <t>33</t>
  </si>
  <si>
    <t>Descripción de la problemática que atiende el Programa</t>
  </si>
  <si>
    <t xml:space="preserve"> La identificación de la desigualdad entre mujeres y hombres sobre el personal que labora en el Senado considera información de diversas áreas, detectada por las actividades que se realizan desde la Unidad Técnica para la Igualdad de Género.  Durante el tiempo de operación de la Unidad Técnica para la Igualdad de Género a la fecha, se ha documentado que del total del personal del Senado de la República, actualmente lo conforman 3,371 personas:  42% mujeres y 58% hombres.  El tipo de nómina donde existe una mayoría de mujeres es dentro del personal operativo confianza, con un 53%, mientras que la mayoría de hombres se reflejan en los puestos de mando con un 64%.  Asimismo, dentro del personal de mando por nivel salarial, las mujeres ocupan un 36%, de puestos con relación a los hombres que ocupan un 64%, además los hombres ocupan los niveles más altos.  Aunado a ello, a través del programa de capacitación del Senado en materia de perspectiva de género, se ha podido constatar que la mayoría del personal que han tomado los cursos por primera vez, tienen escasos conocimientos en materia de género y derechos humanos de las mujeres.  La Unidad Técnica para la Igualdad de Género ha recibido casos en materia de hostigamiento laboral, acoso sexual, violencia de género, etc. los cuales han sido atendidos conforme a derecho corresponde, aunado a esto, derivado de lo anterior, se ha trabajado sobre las diferentes necesidades de las y los trabajadores del Senado tales como: prestaciones, niveles salariales, cuestiones de seguridad social, ambientes libres de violencia, clima laboral, entre otros.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</si>
  <si>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</si>
  <si>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</si>
  <si>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</si>
  <si>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</si>
  <si>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</si>
  <si>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</si>
  <si>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</si>
  <si>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</si>
  <si>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</si>
  <si>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</si>
  <si>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</si>
  <si>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</si>
  <si>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</si>
  <si>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</si>
  <si>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</si>
  <si>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</si>
  <si>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</si>
  <si>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</si>
  <si>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</si>
  <si>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</si>
  <si>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</si>
  <si>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</si>
  <si>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</si>
  <si>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</si>
  <si>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las solicitudes que son atendidas en apego a lo establecido en el Protocolo para la prevención, atención y sanción de la violencia de género al interior del Senado</t>
  </si>
  <si>
    <t>Porcentaje</t>
  </si>
  <si>
    <t>Trimestral</t>
  </si>
  <si>
    <t>72.50</t>
  </si>
  <si>
    <t>60.00</t>
  </si>
  <si>
    <t>Porcentaje de avance en el cumplimiento de las etapas del proceso de certificación  en la Norma NMX-R-025-SCFI-2015 para el Senado de la República</t>
  </si>
  <si>
    <t>Anual</t>
  </si>
  <si>
    <t>25.00</t>
  </si>
  <si>
    <t>N/A</t>
  </si>
  <si>
    <t>Porcentaje de mujeres y hombres capacitados en el Senado de la República</t>
  </si>
  <si>
    <t>5.00</t>
  </si>
  <si>
    <t>1.86</t>
  </si>
  <si>
    <t>Porcentaje de campañas institucionales realizadas para promover la igualdad de género, la no discriminación y la vida libre de violencia</t>
  </si>
  <si>
    <t>100.00</t>
  </si>
  <si>
    <t>Avance en la incorporación de la perspectiva de género en la normatividad del proceso de contratación en el Senado de la República</t>
  </si>
  <si>
    <t>Proceso</t>
  </si>
  <si>
    <t>0.0</t>
  </si>
  <si>
    <t>Avance en el ejercicio del presupuesto aprobado para el Programa (millones de pesos)</t>
  </si>
  <si>
    <t>Pagado al periodo</t>
  </si>
  <si>
    <t>Avance %</t>
  </si>
  <si>
    <t>Millones de pesos</t>
  </si>
  <si>
    <t>Al periodo</t>
  </si>
  <si>
    <t>PRESUPUESTO ORIGINAL</t>
  </si>
  <si>
    <t>UR: 200</t>
  </si>
  <si>
    <t>PRESUPUESTO MODIFICADO</t>
  </si>
  <si>
    <t>3.13</t>
  </si>
  <si>
    <t>Información Cualitativa</t>
  </si>
  <si>
    <t>7.27</t>
  </si>
  <si>
    <t>300.32</t>
  </si>
  <si>
    <t>UR: V00</t>
  </si>
  <si>
    <t>300.03</t>
  </si>
  <si>
    <t>40.00</t>
  </si>
  <si>
    <t>Documento</t>
  </si>
  <si>
    <t>V00</t>
  </si>
  <si>
    <t xml:space="preserve">Porcentaje de avance en la aplicación de los lineamientos para la obtención y aplicación de recursos destinados a las acciones de coadyuvancia para las declaratorias de AVGM en Estados y </t>
  </si>
  <si>
    <t>Porcentaje de avance en la aplicación de los criterios de operación para acceder a los subsidios destinados a la creación o el fortalecimiento de los CJM</t>
  </si>
  <si>
    <t>24.00</t>
  </si>
  <si>
    <t>Porcentaje de avance de las acciones de coadyuvancia para las AVGM</t>
  </si>
  <si>
    <t>2.90</t>
  </si>
  <si>
    <t>2.00</t>
  </si>
  <si>
    <t>tasa</t>
  </si>
  <si>
    <t>Porcentaje de mujeres atendidas en los CJM</t>
  </si>
  <si>
    <t>13.00</t>
  </si>
  <si>
    <t>21.70</t>
  </si>
  <si>
    <t xml:space="preserve"> Porcentaje de avance en las acciones para la instrumentación y seguimiento de algunas líneas de la SEGOB conforme a la LGIMH.</t>
  </si>
  <si>
    <t xml:space="preserve"> V00- Comisión Nacional para Prevenir y Erradicar la Violencia Contra las Mujeres </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</si>
  <si>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</si>
  <si>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46783</t>
  </si>
  <si>
    <t>204598</t>
  </si>
  <si>
    <t>(Comisión Nacional para Prevenir y Erradicar la Violencia Contra las Mujeres)</t>
  </si>
  <si>
    <t>300.0</t>
  </si>
  <si>
    <t>Promover la atención y prevención de la violencia contra las mujeres</t>
  </si>
  <si>
    <t>E015</t>
  </si>
  <si>
    <t>Gobernación</t>
  </si>
  <si>
    <t>4</t>
  </si>
  <si>
    <t>7.45</t>
  </si>
  <si>
    <t>UR: G00</t>
  </si>
  <si>
    <t>G00</t>
  </si>
  <si>
    <t>Porcentaje de cumplimiento de las actividades de la campaña de Comuniación Social para prevenir el embarazo en adolecentes y erradicar los nacimientos en niños de 10 a 14 años</t>
  </si>
  <si>
    <t xml:space="preserve"> G00- Secretaría General del Consejo Nacional de Población </t>
  </si>
  <si>
    <t xml:space="preserve"> En México el embarazo en adolescentes se ha convertido en un problema de salud pública, que amplía las brechas sociales y de género; es un tema que en el los derechos humanos están relacionados principalmente con el proyecto de vida, educación, salud, libertad y desarrollo pleno. </t>
  </si>
  <si>
    <t>11275557</t>
  </si>
  <si>
    <t>10909810</t>
  </si>
  <si>
    <t>(Secretaría General del Consejo Nacional de Población)</t>
  </si>
  <si>
    <t>7.4</t>
  </si>
  <si>
    <t>Planeación demográfica del país</t>
  </si>
  <si>
    <t>P006</t>
  </si>
  <si>
    <t>0.02</t>
  </si>
  <si>
    <t>4.81</t>
  </si>
  <si>
    <t>UR: 914</t>
  </si>
  <si>
    <t>4.86</t>
  </si>
  <si>
    <t>0.07</t>
  </si>
  <si>
    <t>1.38</t>
  </si>
  <si>
    <t>UR: 911</t>
  </si>
  <si>
    <t>2.41</t>
  </si>
  <si>
    <t>1.00</t>
  </si>
  <si>
    <t>Informe</t>
  </si>
  <si>
    <t>914</t>
  </si>
  <si>
    <t>Informe anual estadísticos del BANAVIM.</t>
  </si>
  <si>
    <t>29,000.00</t>
  </si>
  <si>
    <t>124,000.00</t>
  </si>
  <si>
    <t>Caso</t>
  </si>
  <si>
    <t>Casos registrados en el BANAVIM</t>
  </si>
  <si>
    <t>150.00</t>
  </si>
  <si>
    <t>1,025.00</t>
  </si>
  <si>
    <t>Capacitación</t>
  </si>
  <si>
    <t>Servidores públicos capacitados y sensibilizados en el BANAVIM</t>
  </si>
  <si>
    <t>7.00</t>
  </si>
  <si>
    <t>30.00</t>
  </si>
  <si>
    <t>Reunión</t>
  </si>
  <si>
    <t>Acciones para el fortalecimiento del BANAVIM</t>
  </si>
  <si>
    <t>3.00</t>
  </si>
  <si>
    <t>Estrategia para el fortalecimiento de refugios, albergues y casas de medio camino</t>
  </si>
  <si>
    <t>Estrategia conmemorativa del Día Mundial contra la Trata de Personas</t>
  </si>
  <si>
    <t>Recomendaciones de Reformas al marco normativo para garantizar la incorporación de la perspectiva de género</t>
  </si>
  <si>
    <t>Instrumento</t>
  </si>
  <si>
    <t>Instrumentos jurídicos de coordinación interinstitucional para la prevención de la trata de personas</t>
  </si>
  <si>
    <t>44.00</t>
  </si>
  <si>
    <t>911</t>
  </si>
  <si>
    <t>Porcentaje de mujeres a las que se realizó evaluaciones de riesgo con metodología de evaluación de riesgo con perspectiva de género</t>
  </si>
  <si>
    <t xml:space="preserve"> Secretaria de Gobernación </t>
  </si>
  <si>
    <t xml:space="preserve"> Con la finalidad de garantizar la vida, libertad, integridad y seguridad de las personas periodistas y defensoras de derechos humanos, se integró el Mecanismo para la protección de personas defensoras de derechos humanos y periodistas, una parte fundamental en los procesos de protección a estas poblaciones lo constituye la elaboración de los estudios de evaluación de riesgo, documento que resulta fundamental para adoptar las medidas concretas, adecuadas y efectivas para prevenir futuras amenazas y agresiones, es por eso que con el objeto de cumplir con los estándares internacionales en la materia, se determinó procedente construir una metodología de análisis de riesgo con enfoque de género.  La violencia contra las mujeres ha sido un problema complejo de discriminación y violación grave a sus derechos humanos, fenómeno que ha sido documentado por el aumento en los delitos violentos en contra de ellas; lo que da cuenta de la violencia extrema en distintas entidades de la República. La trata de personas es un fenómeno trasnacional que puede afectar a cualquier persona e implica retos importantes por las múltiples manifestaciones que puede tener. Las distintas modalidades que establece la Ley General en la materia afectan de manera diferenciada a poblaciones específicas, por ejemplo, la trata de personas con fines de explotación sexual tiene entre sus principales víctimas a mujeres y niñas. </t>
  </si>
  <si>
    <t>105</t>
  </si>
  <si>
    <t>123</t>
  </si>
  <si>
    <t>(Dirección General de Estrategias para la Atención de Derechos Humanos)</t>
  </si>
  <si>
    <t>(Unidad para la Defensa de los Derechos Humanos)</t>
  </si>
  <si>
    <t>7.2</t>
  </si>
  <si>
    <t>Programa de Derechos Humanos</t>
  </si>
  <si>
    <t>P022</t>
  </si>
  <si>
    <t>10.0</t>
  </si>
  <si>
    <t>UR: EZQ</t>
  </si>
  <si>
    <t>EZQ</t>
  </si>
  <si>
    <t>Porcentaje de avance en las acciones de la campaña de difusión que contribuye al cambio cultural en favor de la Igualdad y la No Discriminación</t>
  </si>
  <si>
    <t xml:space="preserve"> EZQ- Consejo Nacional para Prevenir la Discriminación </t>
  </si>
  <si>
    <t xml:space="preserve"> Existe en México prácticas discriminatorias que afecta el ejercicio pleno de los derechos de las personas.  </t>
  </si>
  <si>
    <t>(Consejo Nacional para Prevenir la Discriminación)</t>
  </si>
  <si>
    <t>Promover la Protección de los Derechos Humanos y Prevenir la Discriminación</t>
  </si>
  <si>
    <t>P024</t>
  </si>
  <si>
    <t>11.80</t>
  </si>
  <si>
    <t>12.00</t>
  </si>
  <si>
    <t>12.0</t>
  </si>
  <si>
    <t>UR: 211</t>
  </si>
  <si>
    <t>28.00</t>
  </si>
  <si>
    <t>1,000.00</t>
  </si>
  <si>
    <t>211</t>
  </si>
  <si>
    <t xml:space="preserve">Porcentaje de casos de personas mexicanas en situaciones de maltrato y/o vulnerabilidad, atendidas para su repatriación a México en el subprograma Igualdad de Género. </t>
  </si>
  <si>
    <t>900.00</t>
  </si>
  <si>
    <t>Porcentaje de personas mexicanas en el exterior, víctimas de trata de personas atendidas bajo el subprograma Protección consular y asistencia a las personas mexicanas víctimas de trata de personas en el exterior.</t>
  </si>
  <si>
    <t>24.73</t>
  </si>
  <si>
    <t>2,300.00</t>
  </si>
  <si>
    <t>Porcentaje de casos de protección consular de mexicanas en reclusión en el extranjero, atendidos en el subprograma Igualdad de Género.</t>
  </si>
  <si>
    <t>17.00</t>
  </si>
  <si>
    <t>1,800.00</t>
  </si>
  <si>
    <t>Porcentaje de casos de mujeres, niñas, niños y adultos mayores mexicanos en el exterior, en situación de maltrato, atendidos bajo el subprograma Igualdad de Género.</t>
  </si>
  <si>
    <t xml:space="preserve"> Secretaria de Relaciones Exteriores </t>
  </si>
  <si>
    <t xml:space="preserve"> La migración coloca en una posición de vulnerabilidad a las personas que la viven, particularmente si se encuentran en situación migratoria irregular en el país anfitrión. Adicionalmente, se reconoce que en muchas ocasiones, las personas migrantes que son víctimas de delitos pertenecen a minorías, grupos socialmente excluidos o se encuentran en situación de vulnerabilidad.  </t>
  </si>
  <si>
    <t>1679</t>
  </si>
  <si>
    <t>4321</t>
  </si>
  <si>
    <t>(Dirección General de Protección a Mexicanos en el Exterior)</t>
  </si>
  <si>
    <t>Atención, protección, servicios y asistencia consulares</t>
  </si>
  <si>
    <t>E002</t>
  </si>
  <si>
    <t>Relaciones Exteriores</t>
  </si>
  <si>
    <t>5</t>
  </si>
  <si>
    <t>0.22</t>
  </si>
  <si>
    <t>4.0</t>
  </si>
  <si>
    <t>UR: 610</t>
  </si>
  <si>
    <t>610</t>
  </si>
  <si>
    <t>Porcentaje de servidoras/es públicos beneficiados con acciones de sensibilización y capacitación para la incorporación de la perspectiva de igualdad de género en la Dependencia.</t>
  </si>
  <si>
    <t xml:space="preserve"> La necesidad de transversalizar la perspectiva de género a todas las personas que laboran en la Secretaría Relaciones Exteriores.   </t>
  </si>
  <si>
    <t>284</t>
  </si>
  <si>
    <t>459</t>
  </si>
  <si>
    <t>400</t>
  </si>
  <si>
    <t>600</t>
  </si>
  <si>
    <t>(Dirección General del Servicio Exterior y de Recursos Humanos)</t>
  </si>
  <si>
    <t>Actividades de apoyo administrativo</t>
  </si>
  <si>
    <t>M001</t>
  </si>
  <si>
    <t>0.03</t>
  </si>
  <si>
    <t>0.27</t>
  </si>
  <si>
    <t>1.0</t>
  </si>
  <si>
    <t>UR: 812</t>
  </si>
  <si>
    <t>31.00</t>
  </si>
  <si>
    <t>22.00</t>
  </si>
  <si>
    <t>Porcentaje del PIB</t>
  </si>
  <si>
    <t>812</t>
  </si>
  <si>
    <t>Porcentaje de acciones afirmativas en cumplimiento con las obligaciones de México en materia de género</t>
  </si>
  <si>
    <t xml:space="preserve">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Federal, Organizaciones de la Sociedad Civil, Academia, otros gobiernos y organismos internacionales, lo cual resulta en una posición consolidada y avanzada para alcanzar la igualdad de género. </t>
  </si>
  <si>
    <t>(Dirección General de Derechos Humanos y Democracia)</t>
  </si>
  <si>
    <t>Promoción y defensa de los intereses de México en el ámbito multilateral</t>
  </si>
  <si>
    <t>P005</t>
  </si>
  <si>
    <t>3.99</t>
  </si>
  <si>
    <t>UR: 711</t>
  </si>
  <si>
    <t>Acción</t>
  </si>
  <si>
    <t>711</t>
  </si>
  <si>
    <t>Número de acciones estratégicas realizadas (foros, jornadas, talleres, conferencias, eventos y otras) en materia de igualdad entre mujeres y hombres</t>
  </si>
  <si>
    <t>20.00</t>
  </si>
  <si>
    <t>Porcentaje de campañas para la promoción de la igualdad de género, no discriminación y eliminación de las violencias en razón del género</t>
  </si>
  <si>
    <t>10.00</t>
  </si>
  <si>
    <t>Porcentaje de mujeres y hombres del sector hacendario que concluyen actividades de sensibilización y capacitación en materia de igualdad de género</t>
  </si>
  <si>
    <t>27.00</t>
  </si>
  <si>
    <t>33.00</t>
  </si>
  <si>
    <t>600.00</t>
  </si>
  <si>
    <t>Porcentaje de personas (mujeres y hombres) capacitadas en materia de igualdad entre mujeres y hombres en acciones estratégicas</t>
  </si>
  <si>
    <t xml:space="preserve"> Secretaria de Hacienda y Crédito Público </t>
  </si>
  <si>
    <t xml:space="preserve"> En el PND, los programas especiales y sectoriales (PROIGUALDAD, PIPASEVM, PRONAIND, PRONAFIDE y la PNIF), se solicita: integrar el principio de igualdad y no discriminación en la cultura organizacional de las instituciones de la APF; promover la conciliación de la vida laboral, familiar y personal en las dependencias de la APF con base en la NMX-R-025-SCFI-2015; diseñar e implementar campañas de difusión y comunicación en materia de igualdad de género y no discriminación; promover la transformación cultural para favorecer la incorporación de las mujeres en la toma de decisiones; dar cumplimiento al Protocolo para la prevención, atención y sanción del hostigamiento sexual y acoso sexual en los centros de trabajo; incorporar la perspectiva de género en la elaboración de los presupuestos de los programas de la APF; diseñar lineamientos para diagnósticos con perspectiva de género; impulsar instrumentos financieros con preferencia para las mujeres; fomentar las competencias profesionales y financieras de los grupos de mujeres; entre otras acciones a favor de la igualdad de género. En este marco, la SHCP -mediante la Unidad de Igualdad de Género elaboró el ?Programa de Igualdad y no discriminación en la SHCP 2020-2024? que contempla dos estrategias centrales: 1) institucionalización de la perspectiva de género en la cultura institucional de la Secretaría; y 2) transversalizar la perspectiva de género en el quehacer de las entidades y dependencias del Sector. Por tanto, el Programa M001 Apoyo administrativo se dirige a tres acciones específicas: 1) implementar acciones estratégicas dirigida a la Red de Enlaces de Género del Sector, Personas Consejeras, OIC y CEPCI del Sector; 2) realizar la estrategia transversal de formación (sensibilización capacitación y profesionalización del personal del Sector); y 3) Diseñar y difundir campañas de sensibilización en materia de igualdad de género y no discriminación. </t>
  </si>
  <si>
    <t>2699</t>
  </si>
  <si>
    <t>2413</t>
  </si>
  <si>
    <t>(Dirección General de Recursos Humanos)</t>
  </si>
  <si>
    <t>Hacienda y Crédito Público</t>
  </si>
  <si>
    <t>6</t>
  </si>
  <si>
    <t>9.73</t>
  </si>
  <si>
    <t>UR: 138</t>
  </si>
  <si>
    <t>0.28</t>
  </si>
  <si>
    <t>30.63</t>
  </si>
  <si>
    <t>UR: 115</t>
  </si>
  <si>
    <t>84.43</t>
  </si>
  <si>
    <t>UR: 111</t>
  </si>
  <si>
    <t>138</t>
  </si>
  <si>
    <t>Porcentaje de avance en la campaña de difusión interna  con perspectiva de género, en el Ejército y Fuerza Aérea Mexicanos</t>
  </si>
  <si>
    <t>115</t>
  </si>
  <si>
    <t>Porcentaje de avance en los talleres con perspectiva de género, en el Ejército y Fuerza Aérea Mexicanos</t>
  </si>
  <si>
    <t>Porcentaje de avance en los cursos con perspectiva de género, en el Ejército y Fuerza Aérea Mexicanos</t>
  </si>
  <si>
    <t>Porcentaje de avance en la profesionalizacion con perspectiva de género, en el Ejército y Fuerza Aérea Mexicanos.</t>
  </si>
  <si>
    <t>111</t>
  </si>
  <si>
    <t>Porcentaje de avance en la adquisición de equipo para instalaciones militares con perspectiva de género</t>
  </si>
  <si>
    <t>Porcentaje de avance en la construcción, adecuación, remodelación y equipamiento  de instalaciones militares con perspectiva de género</t>
  </si>
  <si>
    <t xml:space="preserve"> Secretaria de Defensa Nacional </t>
  </si>
  <si>
    <t xml:space="preserve"> Limitado desarrollo laboral y profesional de las mujeres; así como limitada difusión interna, insuficiente capacitación para la transversalización de la perspectiva de género y limitado avance en el mejoramiento del ambiente laboral. </t>
  </si>
  <si>
    <t>(Dirección General de Comunicación Social)</t>
  </si>
  <si>
    <t>(Dirección General de Educación Militar y Rectoría de la Universidad del Ejército y Fuerza Aérea)</t>
  </si>
  <si>
    <t>(Jefatura del Estado Mayor de la Defensa Nacional)</t>
  </si>
  <si>
    <t>124.8</t>
  </si>
  <si>
    <t>Programa de igualdad entre mujeres y hombres SDN</t>
  </si>
  <si>
    <t>A900</t>
  </si>
  <si>
    <t>Defensa Nacional</t>
  </si>
  <si>
    <t>7</t>
  </si>
  <si>
    <t>584.94</t>
  </si>
  <si>
    <t>1299.88</t>
  </si>
  <si>
    <t>UR: VSS</t>
  </si>
  <si>
    <t>60.95</t>
  </si>
  <si>
    <t>60.77</t>
  </si>
  <si>
    <t>60.90</t>
  </si>
  <si>
    <t>VSS</t>
  </si>
  <si>
    <t>Porcentaje de mujeres a cargo de una tienda Diconsa</t>
  </si>
  <si>
    <t xml:space="preserve"> VSS- Diconsa, S.A. de C.V. </t>
  </si>
  <si>
    <t xml:space="preserve"> Ante las condiciones de desigualdad actual que viven las mujeres, es imperante ponerles en el centro del ejercicio de los derechos humanos, como un factor de transformación para alcanzar un desarrollo real y en condiciones de igualdad de nuestro país.   La participación económica de las mujeres de 15 años y más en el país es de 44.9%, en contraste con el 77.1% de los hombres . La Encuesta Nacional de Ocupación y Empleo (ENOE) 2019  muestra que el 6.2% de los hombres y 2.4% de las mujeres ocupadas en el mercado laboral son empleadoras/es. Esto significa que 2.1 millones de hombres y 526 mil mujeres son empleadoras/es, es decir, solo una quinta parte del total de personas empleadoras son mujeres.  Asimismo, la encuesta señala que el 91.1% de las mujeres y 89.2% de los hombres están al frente de micronegocios, mientras que 8.4% y 9.9%, respectivamente, dirigen pequeños establecimientos.   Al respecto, las tiendas DICONSA representan una gran oportunidad para el acceso de productos básicos de la población y también para que las mujeres a cargo de tiendas DICONSA tengan un emprendimiento económico.  </t>
  </si>
  <si>
    <t>15434</t>
  </si>
  <si>
    <t>25692</t>
  </si>
  <si>
    <t>(Diconsa, S.A. de C.V.)</t>
  </si>
  <si>
    <t>1299.8</t>
  </si>
  <si>
    <t>Programa de Abasto Rural a cargo de Diconsa, S.A. de C.V. (DICONSA)</t>
  </si>
  <si>
    <t>S053</t>
  </si>
  <si>
    <t>Agricultura yDesarrollo Rural</t>
  </si>
  <si>
    <t>8</t>
  </si>
  <si>
    <t>700.00</t>
  </si>
  <si>
    <t>700.0</t>
  </si>
  <si>
    <t>UR: JBP</t>
  </si>
  <si>
    <t>2000.0</t>
  </si>
  <si>
    <t>2.04</t>
  </si>
  <si>
    <t>JBP</t>
  </si>
  <si>
    <t>Porcentaje de productoras de trigo panificable elegibles que reciben precios de garantía por la venta de sus</t>
  </si>
  <si>
    <t>5.22</t>
  </si>
  <si>
    <t>Porcentaje de productoras de arroz elegibles que reciben precios de garantía por la venta de sus productos a</t>
  </si>
  <si>
    <t>53.00</t>
  </si>
  <si>
    <t>62.00</t>
  </si>
  <si>
    <t>Porcentaje de productoras de leche elegibles que reciben precios de garantía por la venta de sus productos a</t>
  </si>
  <si>
    <t>10.42</t>
  </si>
  <si>
    <t>25.60</t>
  </si>
  <si>
    <t>Porcentaje de productoras de frijol elegibles que reciben precios de garantía por la venta de sus productos a</t>
  </si>
  <si>
    <t>27.65</t>
  </si>
  <si>
    <t>Porcentaje de productoras de maíz elegibles para el programa, que reciben precios de garantía por la venta de sus</t>
  </si>
  <si>
    <t xml:space="preserve"> JBP- Seguridad Alimentaria Mexicana </t>
  </si>
  <si>
    <t xml:space="preserve"> De acuerdo con estimaciones de la Organización Mundial de la Salud, una de cada tres mujeres ha sufrido violencia física o sexual en algún momento de su vida, ejercida casi siempre por una pareja o expareja sentimental.  Por lo anterior es necesario implementar una política pública cuya perspectiva de género nos permita contribuir a la atención y de manera indirecta, a la disminución de la violencia a las mujeres generando al menos una opción de independencia ante las condiciones de desigualdad actual que viven las mujeres. De acuerdo con un análisis del Mckinsey Global Institute, el Producto Interno Bruto (PIB) de México crecería un 43% para 2025 si se cerrara la brecha entre mujeres y hombres en el mercado de trabajo.   Al respecto, las tiendas DICONSA representan una gran oportunidad para el acceso de productos básicos de la población y también para que las mujeres a cargo de tiendas DICONSA tengan un emprendimiento económico a través del abastecimiento de leche LICONSA. La situación de las mujeres en el país es preocupante, de acuerdo con cifras del INEGI (2019), de los 46.5 millones de mujeres (entre 15 años y más) que hay en el país, 66.1% ha enfrentado al menos una vez violencia de algún tipo y de cualquier tipo de agresor.  Además, el 43.9% ha enfrentado agresiones del esposo o pareja.  De acuerdo con la Encuesta Nacional de Ocupación y Empleo (ENOE, 2020), en el último trimestre de 2019, solo el 29.50% de los hogares en México cuenta con una mujer como jefa del Hogar. Al analizar cómo se desagrega ese porcentaje, se nota que su situación es precaria. Solo el 52.21% de las mujeres que encabezan estos hogares se encuentra Económicamente Activa. Esto quiere decir que el otro 47.79% de las mujeres jefas de hogar no se puede ocupar o está imposibilitada para hacerlo.  </t>
  </si>
  <si>
    <t>12260</t>
  </si>
  <si>
    <t>61531</t>
  </si>
  <si>
    <t>(Seguridad Alimentaria Mexicana)</t>
  </si>
  <si>
    <t>Precios de Garantía a Productos Alimentarios Básicos</t>
  </si>
  <si>
    <t>U020</t>
  </si>
  <si>
    <t>UR: 215</t>
  </si>
  <si>
    <t>2750.0</t>
  </si>
  <si>
    <t>6.80</t>
  </si>
  <si>
    <t>23.00</t>
  </si>
  <si>
    <t>215</t>
  </si>
  <si>
    <t>Porcentaje de mujeres beneficiadas por el Programa</t>
  </si>
  <si>
    <t xml:space="preserve"> Secretaria de Agricultura yDesarrollo Rural </t>
  </si>
  <si>
    <t xml:space="preserve"> Baja productividad en predios de productores de pequeña y mediana escala de granos, café y caña de azúcar. El Programa Producción para el Bienestar apoyo a productoras y productores agrícolas que cuenten con legal propiedad o posesión de terrenos agrícolas.  Actualmente alrededor del 25% de los beneficiarios del Programa son mujeres.  </t>
  </si>
  <si>
    <t>131369</t>
  </si>
  <si>
    <t>444222</t>
  </si>
  <si>
    <t>(Dirección General de Operación y Explotación de Padrones)</t>
  </si>
  <si>
    <t>Producción para el Bienestar</t>
  </si>
  <si>
    <t>U023</t>
  </si>
  <si>
    <t>30.0</t>
  </si>
  <si>
    <t>UR: 400</t>
  </si>
  <si>
    <t>29.80</t>
  </si>
  <si>
    <t>Porcentaje de mujeres atendidas por el Programa de Desarrollo Rural</t>
  </si>
  <si>
    <t xml:space="preserve"> De acuerdo con la Encuesta Nacional de Hogares realizada en 2018 por el INEGI, en el país existen 34.1 millones de hogares, los hogares con jefatura femenina representan el 28.5% del total.  Los hogares del medio rural (localidades de menos de 2,500 habitantes) ascienden a 7,376,918, de los cuales el 22.9% cuentan con jefatura femenina. Muchos son los factores que explican que poco más de una quinta parte de los hogares del medio rural tengan al frente una jefa de familia, uno de ellos es la migración. En efecto, la migración de hombres del medio rural en busca de mejores oportunidades de empleo e ingreso es una constante en un importante número de localidades rurales. Esta situación afecta de manera particular a las mujeres rurales quienes a pesar de estar al frente de la Unidad de Producción Rural, muchas veces no son sujetas de apoyo por no contar con los derechos de titularidad de las parcelas.  Esto las pone en una situación de desventaja y vulnera sus derechos, pues no obstante ser quienes están a cargo de la familia, no pueden ser beneficiarias de los apoyos de algunos de los Programas de la Secretaría de Agricultura y Desarrollo Rural (SADER), pues uno de los requisitos establecidos para poder ser susceptibles de apoyo es acreditar la legal posesión o propiedad de la tierra.  </t>
  </si>
  <si>
    <t>7500</t>
  </si>
  <si>
    <t>(Subsecretaría de Desarrollo Rural)</t>
  </si>
  <si>
    <t>Desarrollo Rural</t>
  </si>
  <si>
    <t>U024</t>
  </si>
  <si>
    <t>0.24</t>
  </si>
  <si>
    <t>0.30</t>
  </si>
  <si>
    <t>5.3</t>
  </si>
  <si>
    <t>UR: 300</t>
  </si>
  <si>
    <t>0.20</t>
  </si>
  <si>
    <t>300</t>
  </si>
  <si>
    <t>Porcentaje de avance de las acciones de difusión en materia de igualdad entre mujeres y hombres.</t>
  </si>
  <si>
    <t>Porcentaje de avance de las acciones realizadas en materia de la consolidación y monitoreo de la red de personas embajadoras de la perspectiva de género.</t>
  </si>
  <si>
    <t>0.25</t>
  </si>
  <si>
    <t>Porcentaje de avance de las acciones de capacitación la SCT en materia de igualdad de género.</t>
  </si>
  <si>
    <t>Porcentaje de avance de las acciones de la SCT realizadas en el marco del PROIGUALDAD 2019-2024</t>
  </si>
  <si>
    <t xml:space="preserve"> Secretaria de Comunicaciones y Transportes </t>
  </si>
  <si>
    <t xml:space="preserve"> La Unidad de Igualdad de Género elaboró el ?Diagnóstico sobre la condición y posición de las mujeres en el Sector Comunicaciones y Transportes en el año 2018. Para la elaboración este diagnóstico, se solicitó al área de recursos humanos de la Secretaría de Comunicaciones y Transportes información referente al número, sexo, área de adscripción, tipo de contratación, edad, situación civil, número de dependientes económicos, sueldo mensual, antigüedad en la dependencia y formación académica de las personas trabajadoras en el sector.  Algunos datos en términos generales de las personas trabajadoras en el sector son: la Secretaría cuenta con 14,562 personas trabajadoras, de ellas 9,070 son hombres y 5,492 mujeres es decir 62% y 38% respectivamente, la diferencia entre ambos datos es de 3,578 personas y representa una diferencia del 24% en materia de acceso laboral, la relación en la actualidad en el sector es de 1.5 Hombres por cada mujer. </t>
  </si>
  <si>
    <t>6800</t>
  </si>
  <si>
    <t>5200</t>
  </si>
  <si>
    <t>10200</t>
  </si>
  <si>
    <t>7800</t>
  </si>
  <si>
    <t>(Subsecretaría de Transporte)</t>
  </si>
  <si>
    <t>Definición, conducción y supervisión de la política de comunicaciones y transportes</t>
  </si>
  <si>
    <t>P001</t>
  </si>
  <si>
    <t>Comunicaciones y Transportes</t>
  </si>
  <si>
    <t>9</t>
  </si>
  <si>
    <t>0.21</t>
  </si>
  <si>
    <t>UR: 710</t>
  </si>
  <si>
    <t>710</t>
  </si>
  <si>
    <t>Porcentaje de mujeres y hombres de la Secretaría de Economía y su Sector Coordinado capacitados o sensibilizados en perspectiva de igualdad de género</t>
  </si>
  <si>
    <t xml:space="preserve"> Secretaria de Economía </t>
  </si>
  <si>
    <t xml:space="preserve"> Atender la Observación de la CEDAW: 2002, 430. El Comité insta al Estado parte a que emprenda campañas de difusión, educación y sensibilización sobre las disposiciones de la Convención dirigidas a la sociedad en su conjunto y, en particular, al personal encargado de la administración y defensa de la justicia y a las mujeres mexicanas en especial, para hacerlas conocedoras de sus derechos en el ámbito tanto judicial nacional como estatal. </t>
  </si>
  <si>
    <t>1000</t>
  </si>
  <si>
    <t>1500</t>
  </si>
  <si>
    <t>0.2</t>
  </si>
  <si>
    <t>Economía</t>
  </si>
  <si>
    <t>10</t>
  </si>
  <si>
    <t>UR: 112</t>
  </si>
  <si>
    <t>1925.88</t>
  </si>
  <si>
    <t>80.00</t>
  </si>
  <si>
    <t>Semestral</t>
  </si>
  <si>
    <t>112</t>
  </si>
  <si>
    <t>Porcentaje de financiamientos otorgados a mujeres, con relación al total de financiamientos otorgados por el Programa.</t>
  </si>
  <si>
    <t xml:space="preserve"> En México existe un gran número de unidades económicas productoras muy pequeñas, y buena parte de ellas operan bajo condiciones de ineficiencia económica. Al mismo tiempo, se han convertido en una opción de subsistencia para aquellas familias que se encuentran en condiciones de pobreza (más del 40% de la población mexicana) por falta de oportunidades de empleo formal.  En este contexto, el autoempleo o el establecimiento de una microempresa se vislumbra como una opción al desempleo para tratar de satisfacer las necesidades básicas de las personas y de quienes de ellas dependen. Es necesario atacar las causas que repercuten en baja productividad, alta mortalidad y escaso aporte productivo de las personas microempresarias que viven en condiciones de marginación y alta violencia, con acciones disruptivas de financiamiento directo y capacitación. El crédito es un mecanismo de ajuste para enfrentar situaciones de inestabilidad y dejar de depender de flujos de corto plazo, flexibilizando así la toma de decisiones estratégicas en un horizonte de tiempo mayor. Con el uso del crédito se espera mejorar competitividad, ingresos, dinamismo y empleo. Los microcréditos son la herramienta más conocida para luchar contra la pobreza entre los sectores sociales más desfavorecidos, especialmente las mujeres. El crédito representa un medio y no un fin en sí mismo, pues la viabilidad económica está vinculada a la capacidad de generar bienestar y mejor calidad de vida. Las mujeres tienen mayor participación en los micro y pequeños establecimientos que en los medianos y grandes. Es importante señalar que la participación de las mujeres entre los micro y pequeños establecimientos se refleja en la propiedad de los mismos, pues 4 de cada 10 personas dueñas de estos establecimientos son mujeres. </t>
  </si>
  <si>
    <t>69321</t>
  </si>
  <si>
    <t>277285</t>
  </si>
  <si>
    <t>(Dirección General de Planeación y Evaluación)</t>
  </si>
  <si>
    <t>1925.8</t>
  </si>
  <si>
    <t>Programa de Microcréditos para el Bienestar</t>
  </si>
  <si>
    <t>U006</t>
  </si>
  <si>
    <t>0.42</t>
  </si>
  <si>
    <t>UR: B00</t>
  </si>
  <si>
    <t>2.03</t>
  </si>
  <si>
    <t>240.28</t>
  </si>
  <si>
    <t>740.2</t>
  </si>
  <si>
    <t>UR: A3Q</t>
  </si>
  <si>
    <t>B00</t>
  </si>
  <si>
    <t>Porcentaje de denuncias de violencia de género atendidas.</t>
  </si>
  <si>
    <t>6.50</t>
  </si>
  <si>
    <t>Porcentaje de acciones en perspectiva de género realizadas por la Redes de Género en el IPN.</t>
  </si>
  <si>
    <t>27.70</t>
  </si>
  <si>
    <t>19.10</t>
  </si>
  <si>
    <t>Porcentaje de acciones realizadas de sensibilización, capacitación, formación, investigación y promoción de la</t>
  </si>
  <si>
    <t>A3Q</t>
  </si>
  <si>
    <t>Porcentaje de planes y programas de estudio que incorporan la perspectiva de género</t>
  </si>
  <si>
    <t>52.00</t>
  </si>
  <si>
    <t>51.80</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</si>
  <si>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</si>
  <si>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</si>
  <si>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contribuir a que dichas diferencias no sean causa de desigualdad y violencia de género entre su comunidad. </t>
  </si>
  <si>
    <t>134226</t>
  </si>
  <si>
    <t>145541</t>
  </si>
  <si>
    <t>153128</t>
  </si>
  <si>
    <t>166320</t>
  </si>
  <si>
    <t>(Instituto Politécnico Nacional)</t>
  </si>
  <si>
    <t>(Universidad Nacional Autónoma de México)</t>
  </si>
  <si>
    <t>742.2</t>
  </si>
  <si>
    <t>Servicios de Educación Superior y Posgrado</t>
  </si>
  <si>
    <t>E010</t>
  </si>
  <si>
    <t>Educación Pública</t>
  </si>
  <si>
    <t>11</t>
  </si>
  <si>
    <t>10.59</t>
  </si>
  <si>
    <t>32.01</t>
  </si>
  <si>
    <t>81.80</t>
  </si>
  <si>
    <t>84.40</t>
  </si>
  <si>
    <t>Porcentaje de mujeres asistentes a las actividades académicas con perspectiva de género</t>
  </si>
  <si>
    <t>59.00</t>
  </si>
  <si>
    <t>33.30</t>
  </si>
  <si>
    <t>Porcentaje actividades académicas con perspectiva de género realizadas respecto a las programadas a realizar en el año</t>
  </si>
  <si>
    <t xml:space="preserve"> A3Q- Universidad Nacional Autónoma de México </t>
  </si>
  <si>
    <t xml:space="preserve"> Escases de actividades académicas para coadyuvar en la igualdad de género, derechos humanos, derechos de las personas con discapacidad y la no discriminación. </t>
  </si>
  <si>
    <t>11512</t>
  </si>
  <si>
    <t>12901</t>
  </si>
  <si>
    <t>140</t>
  </si>
  <si>
    <t>757</t>
  </si>
  <si>
    <t>32.0</t>
  </si>
  <si>
    <t>Investigación Científica y Desarrollo Tecnológico</t>
  </si>
  <si>
    <t>E021</t>
  </si>
  <si>
    <t>0.75</t>
  </si>
  <si>
    <t>2.17</t>
  </si>
  <si>
    <t>UR: 700</t>
  </si>
  <si>
    <t>1.98</t>
  </si>
  <si>
    <t>700</t>
  </si>
  <si>
    <t>Porcentaje de acciones de difusión y campañas institucionales de sensibilización realizadas</t>
  </si>
  <si>
    <t>38.30</t>
  </si>
  <si>
    <t>Porcentaje de áreas de la SEP en las que se incide para el desarrollo de condiciones para la institucionalización de las perspectivas de género y derechos humanos</t>
  </si>
  <si>
    <t xml:space="preserve"> Secretaria de Educación Pública </t>
  </si>
  <si>
    <t xml:space="preserve"> Lograr que Áreas de SEP cuenten con condiciones para institucionalizar las perspectivas de igualdad de género y derechos humanos a través de: ? Dotar de herramientas para diseñar, planear, programar, presupuestar y evaluar con perspectiva de género y derechos humanos ? Fortalecer clima laboral para la igualdad y no discriminación   </t>
  </si>
  <si>
    <t>(Unidad de Administración y Finanzas)</t>
  </si>
  <si>
    <t>1.9</t>
  </si>
  <si>
    <t>Políticas de igualdad de género en el sector educativo</t>
  </si>
  <si>
    <t>E032</t>
  </si>
  <si>
    <t>1,513.53</t>
  </si>
  <si>
    <t>1,524.62</t>
  </si>
  <si>
    <t>7618.77</t>
  </si>
  <si>
    <t>UR: O00</t>
  </si>
  <si>
    <t>98.30</t>
  </si>
  <si>
    <t>95.00</t>
  </si>
  <si>
    <t>O00</t>
  </si>
  <si>
    <t>Porcentaje de mujeres titulares beneficiarias de familias con niñas, niños y/o adolescentes inscritos en Instituciones de Educación Básica (i) ubicados en localidades prioritarias y/o con infantes menores de cinco años que residan en esas localidades; o, (ii) tienen un ingreso mensual per cápita estimado menor a la Línea de Pobreza por Ingresos (LPI).</t>
  </si>
  <si>
    <t xml:space="preserve"> O00- Coordinación Nacional de Becas para el Bienestar Benito Juárez </t>
  </si>
  <si>
    <t xml:space="preserve"> Las mujeres egresan de cada nivel educativo en mayor medida y de manera más oportuna que los hombres., sin embargo, en 2018 al considerar el nivel educativo por sexo se repiten dos tendencias prevalecientes en México: a mayor educación mayor ingreso promedio trimestral y que los hombres ganan más que las mujeres. </t>
  </si>
  <si>
    <t>59043</t>
  </si>
  <si>
    <t>3434045</t>
  </si>
  <si>
    <t>184336</t>
  </si>
  <si>
    <t>3502391</t>
  </si>
  <si>
    <t>7618.7</t>
  </si>
  <si>
    <t>Programa de Becas de Educación Básica para el Bienestar Benito Juárez</t>
  </si>
  <si>
    <t>S072</t>
  </si>
  <si>
    <t>0.05</t>
  </si>
  <si>
    <t>31.0</t>
  </si>
  <si>
    <t>UR: 600</t>
  </si>
  <si>
    <t>47.46</t>
  </si>
  <si>
    <t>UR: 313</t>
  </si>
  <si>
    <t>1.14</t>
  </si>
  <si>
    <t>607.89</t>
  </si>
  <si>
    <t>47.44</t>
  </si>
  <si>
    <t>163.41</t>
  </si>
  <si>
    <t>160.39</t>
  </si>
  <si>
    <t>77.81</t>
  </si>
  <si>
    <t>358.64</t>
  </si>
  <si>
    <t>14.15</t>
  </si>
  <si>
    <t>56.62</t>
  </si>
  <si>
    <t>UR: A2M</t>
  </si>
  <si>
    <t>0.56</t>
  </si>
  <si>
    <t>3.07</t>
  </si>
  <si>
    <t>UR: A00</t>
  </si>
  <si>
    <t>50.00</t>
  </si>
  <si>
    <t>Porcentaje de becas otorgadas a mujeres estudiantes de educación media superior</t>
  </si>
  <si>
    <t>Becario</t>
  </si>
  <si>
    <t>313</t>
  </si>
  <si>
    <t>Porcentaje de madres jóvenes y jóvenes embarazadas que reciben beca y permanecen en los servicios educativos de tipo básico respecto del total que reciben</t>
  </si>
  <si>
    <t>1.60</t>
  </si>
  <si>
    <t>3.50</t>
  </si>
  <si>
    <t>Beca</t>
  </si>
  <si>
    <t>Porcentaje de becas otorgadas a mujeres jefas de familia que estudian en carreras de ingeniería, tecnología y ciencia físico-matemáticas</t>
  </si>
  <si>
    <t>27.30</t>
  </si>
  <si>
    <t>Porcentaje de becas otorgadas a mujeres estudiantes en carreras de ingeniería, tecnología y ciencias físico-matemáticas</t>
  </si>
  <si>
    <t>45.80</t>
  </si>
  <si>
    <t>Porcentaje de alumnas becadas en el IPN en relación al total de becas otorgadas por periodo escolar.</t>
  </si>
  <si>
    <t>51.00</t>
  </si>
  <si>
    <t>Porcentaje de presupuesto asignado a becas para alumnas respecto al presupuesto asignado al programa presupuestario</t>
  </si>
  <si>
    <t>96.50</t>
  </si>
  <si>
    <t>Porcentaje de permanencia de estudiantes becadas  en los niveles medio superior, superior y posgrado.</t>
  </si>
  <si>
    <t>53.50</t>
  </si>
  <si>
    <t>A2M</t>
  </si>
  <si>
    <t>Porcentaje de alumnas de licenciatura que terminaron sus estudios en el año t.</t>
  </si>
  <si>
    <t>1.40</t>
  </si>
  <si>
    <t>Porcentaje de estudiantes becadas de licenciatura y posgrado con respecto a lo programado en el año t</t>
  </si>
  <si>
    <t>21.50</t>
  </si>
  <si>
    <t xml:space="preserve">Porcentaje de alumnas becadas que cursan el último año de estudios de nivel posgrado </t>
  </si>
  <si>
    <t>Porcentaje de alumnas becadas que cursan el último año de estudios de nivel licenciatura.</t>
  </si>
  <si>
    <t>84.00</t>
  </si>
  <si>
    <t>Mujer</t>
  </si>
  <si>
    <t>A00</t>
  </si>
  <si>
    <t>Porcentaje de mujeres de bajos recursos económicos que cuentan con beca de nivel licenciatura.</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</si>
  <si>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</si>
  <si>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 xml:space="preserve"> En virtud a los cambios que han sufrido las Reglas de Operación del Programa, a partir de 2019 la asignación en las Unidades de la CDMX disminuyó 40% en el número de alumnos beneficiados respecto al 2018, esto obedece los ajustes presupuestales que se realizaron en ese año registrando una reducción del 74 por ciento. Con ello, se ve afectada la permanencia y conclusión oportuna de los estudios de las mujeres inscritas en licenciatura.  Alumnas de licenciatura y posgrado interrumpen sus estudios por falta de recursos, por lo cual no se logra la permanencia y egreso de este sector y se deja de favorecer las competencias profesionales.  Apoyos insuficientes para incentivar el acceso, permanencia y conclusión de las estudiantes inscritas en los diversos planteles de nivel medio superior, superior y de posgrado de la UNAM.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IPN como instancia ejecutora debe adherirse a las disposiciones que establezca la SEP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De acuerdo con el Anuarios Estadísticos de Educación Superior 2018-2019 de la Asociación Nacional de Universidades e Instituciones de Educación Superior (ANUIES), la matrícula de educación superior en carreras de ingeniería, tecnología y ciencias físico-matemáticas estaba compuesta mayoritariamente por hombres.  Uno de los motivos más sentidos por el que las mujeres jóvenes abandonan su educación básica están relacionados con los embarazos tempranos y/o no deseados; la falta de recursos y oportunidades para acceder a los servicios educativos por encontrarse en situación y contextos que vulneran sus derechos.  Derivado de los estímulos de becas que otorgara el Programa de Becas Elisa Acuña, se desprende que su objetivo específico es fomentar o impulsar el desarrollo de capacidades científicas y tecnológicas en los alumnos de Educación Media Superior, así como, contribuir a la formación profesional y superación académica del personal académico, personal académico-investigador, investigadores/as personal con funciones de dirección, y/o docentes de Instituciones Públicas de Educación Media Superior.  El programa no puede designar de forma directa un número de becas para mujeres, si no que de acuerdo a la demanda y al cumplimiento de los requisitos específicos, es decir, es necesario que las alumnas soliciten la beca y realicen el procedimiento en estricto apego a lo estipulado en la convocatoria de la beca solicitada.  </t>
  </si>
  <si>
    <t>(Universidad Autónoma Metropolitana)</t>
  </si>
  <si>
    <t>232</t>
  </si>
  <si>
    <t>65785</t>
  </si>
  <si>
    <t>63045</t>
  </si>
  <si>
    <t>121176</t>
  </si>
  <si>
    <t>(Universidad Pedagógica Nacional)</t>
  </si>
  <si>
    <t>(Subsecretaría de Educación Media Superior)</t>
  </si>
  <si>
    <t>(Dirección General de Educación Indígena)</t>
  </si>
  <si>
    <t>1265.0</t>
  </si>
  <si>
    <t>Programa de Becas Elisa Acuña</t>
  </si>
  <si>
    <t>S243</t>
  </si>
  <si>
    <t>24.37</t>
  </si>
  <si>
    <t>UR: 314</t>
  </si>
  <si>
    <t>16.19</t>
  </si>
  <si>
    <t>314</t>
  </si>
  <si>
    <t>Porcentaje de mujeres capacitadas en procesos de formación docente en el nivel básico, sobre temas de igualdad de género, derechos humanos y convivencia escolar pacífica durante el ejercicio 2020</t>
  </si>
  <si>
    <t>Porcentaje de personal educativo de nivel básico, formado en programas académicos sobre temas de igualdad de género, derechos humanos y convivencia escolar pacífica, desagregado por sexo en el ejercicio 2020</t>
  </si>
  <si>
    <t xml:space="preserve"> La problemática que atiende el Programa de conformidad con la aplicación de la Metodología de Marco Lógico, en particular la identificada en el documento Árbol de Problemas es la siguiente: Personal docente y personal con funciones de dirección, de supervisión, de asesoría técnica pedagógica, y cuerpos académicos no cuentan con programas de formación, actualización académica, y capacitación. Es importante señalar que la figura de cuerpos académicos es exclusiva del nivel superior, ya que el Programa es compartido entre los niveles superior, medio superior y básico.  Para atender esta problemática, en el primer trimestre del ejercicio 2020 la Unidad Administrativa ha desarrollado una Estrategia Nacional de Formación Continua, en la que se describen acciones prioritarias de formación, que atienden aspectos como la función del personal, el nivel educativo en el que se desarrollan o circunstancias particulares de cada región del país, como el pertenecer a contextos de vulnerabilidad social, económica o educativa. Para ello, se desarrolla una oferta académica que consta de cursos, talleres o diplomados, en las modalidades presencial, semipresencial o en línea; en lo que se refiere a este informe, se sistematiza la información que van emitiendo las entidades federativas de los procesos de formación que incluyen temáticas de derechos humanos, perspectiva de género y convivencia escolar pacífica.   Para el seguimiento de este proceso, se han planificado sesiones de trabajo con las Autoridades Educativas Locales, visitas en las entidades federativas, así como la recepción de un informe trimestral que entregan las mismas entidades a esta Unidad Responsable.  </t>
  </si>
  <si>
    <t>2700</t>
  </si>
  <si>
    <t>6300</t>
  </si>
  <si>
    <t>(Dirección General de Educación Superior Universitaria)</t>
  </si>
  <si>
    <t>511</t>
  </si>
  <si>
    <t>(Dirección General de Formación Continua, Actualización y Desarrollo Profesional de Maestros de Educación Básica)</t>
  </si>
  <si>
    <t>24.3</t>
  </si>
  <si>
    <t>Programa para el Desarrollo Profesional Docente</t>
  </si>
  <si>
    <t>S247</t>
  </si>
  <si>
    <t>89.53</t>
  </si>
  <si>
    <t>UR: 310</t>
  </si>
  <si>
    <t>310</t>
  </si>
  <si>
    <t>Porcentaje de materiales educativos entregados para favorecer la Convivencia Escolar en las 14 Entidades Federativas con alto indice de violencia.</t>
  </si>
  <si>
    <t xml:space="preserve"> La existencia de comportamientos violentos, algunos, producto de la repetición de roles estereotipados de género, en donde la masculinidad se vincula al uso de la violencia para manejar los conflictos de forma pacífica, adicionalmente a la falta de recursos y estrategias para trabajar los conflictos como situaciones de aprendizaje donde la comunidad escolar los aborde de manera pacífica, mediante el diálogo y la comunicación asertiva. Aunado a la carencia de habilidades socioemocionales que faciliten en situaciones de altas cargas emocionales, la ejecución de un pensamiento crítico que apoye una toma de decisiones adecuada con respecto a su autocuidado.     </t>
  </si>
  <si>
    <t>8802665</t>
  </si>
  <si>
    <t>8751384</t>
  </si>
  <si>
    <t>(Dirección General de Desarrollo de la Gestión Educativa)</t>
  </si>
  <si>
    <t>89.5</t>
  </si>
  <si>
    <t>Programa Nacional de Convivencia Escolar</t>
  </si>
  <si>
    <t>S271</t>
  </si>
  <si>
    <t>55.38</t>
  </si>
  <si>
    <t>UR: 312</t>
  </si>
  <si>
    <t>312</t>
  </si>
  <si>
    <t>Porcentaje de bases de datos de los servicios de educación especial remitidas por las AEL en el año t</t>
  </si>
  <si>
    <t>Porcentaje de Planes Anuales de Trabajo de educación especial revisados en el año t</t>
  </si>
  <si>
    <t>Porcentaje de informes técnico-pedagógicos de educación especial recibidos</t>
  </si>
  <si>
    <t xml:space="preserve">Entidades que establecen vínculos interinstitucionales para la atención complementaria de alumnas y alumnos con discapacidad y aptitudes sobresalientes </t>
  </si>
  <si>
    <t>Porcentaje de servicios de educación especial que realizan acciones para el equipamiento de sus centros educativos</t>
  </si>
  <si>
    <t>Porcentaje de servicios de educación especial que realizan el fortalecimiento de los agentes educativos</t>
  </si>
  <si>
    <t>Porcentaje de servicios de educación especial (USAER y CAM) fortalecidos con acciones del programa en el año t</t>
  </si>
  <si>
    <t>Tasa de absorción escolar en los servicios de educación especial</t>
  </si>
  <si>
    <t xml:space="preserve"> Actualmente, los servicios de educación especial enfrentan limitaciones para la atención educativa de las alumnas y los alumnos con discapacidad y aptitudes sobresalientes que enfrentan Barreras para el Aprendizaje, lo cual tiene como una de sus consecuencias el incumplimiento constitucional de garantizar el acceso, permanencia y participación de todo el alumnado en edad escolar; es por ello que el PFSEE se orienta a mejorar las condiciones de funcionamiento, organización, equipamiento y accesibilidad de los planteles de educación básica y de los servicios de educación especial, así como la profesionalización de los asesores técnicos, del personal directivo y docente y la participación de las familias que tienen hijos con discapacidad y/o aptitudes sobresalientes, de manera informada y organizada, para generar escuelas inclusivas y con ello identificar y atender a una mayor cantidad de alumnas y alumnos que requieran de apoyos significativos. </t>
  </si>
  <si>
    <t>97916</t>
  </si>
  <si>
    <t>55.3</t>
  </si>
  <si>
    <t>Fortalecimiento de los Servicios de Educación Especial (PFSEE)</t>
  </si>
  <si>
    <t>S295</t>
  </si>
  <si>
    <t>0.18</t>
  </si>
  <si>
    <t>32.37</t>
  </si>
  <si>
    <t>Porcentaje de alumnas y alumnos de educación indígena que son beneficiados con acciones del PADEI</t>
  </si>
  <si>
    <t xml:space="preserve">  La problemática principal que enfrentan las escuelas de educación indígena es que no cuentan con una oferta educativa pertinente para los estudiantes que asisten a ellas; por lo que a través de los apoyos del Programa se implementan acciones de fortalecimiento académico y contextualización para lograr que la atención que se brinda a esta población sea acorde a sus características y necesidades educativas.    </t>
  </si>
  <si>
    <t>32.3</t>
  </si>
  <si>
    <t>Atención a la Diversidad de la Educación Indígena (PADEI)</t>
  </si>
  <si>
    <t>S296</t>
  </si>
  <si>
    <t>0.13</t>
  </si>
  <si>
    <t>Porcentaje de alumnas y alumnos de educación migrante que son beneficiados con acciones del PAEPEM</t>
  </si>
  <si>
    <t xml:space="preserve"> La problemática principal que enfrenta la Población escolar migrante de educación básica es que no cuenta con una oferta educativa de acuerdo a sus necesidades; por lo que a través de los apoyos del Programa se implementan acciones de fortalecimiento académico; de contextualización; y de equipamiento específico para lograr que la atención que se brinda a esta población sea acorde a sus características y necesidades educativas. </t>
  </si>
  <si>
    <t>Atención Educativa de la Población Escolar Migrante (PAEPEM)</t>
  </si>
  <si>
    <t>S297</t>
  </si>
  <si>
    <t>2.27</t>
  </si>
  <si>
    <t>UR: 515</t>
  </si>
  <si>
    <t>0.01</t>
  </si>
  <si>
    <t>10.14</t>
  </si>
  <si>
    <t>UR: 511</t>
  </si>
  <si>
    <t>73.60</t>
  </si>
  <si>
    <t>Alumno</t>
  </si>
  <si>
    <t>515</t>
  </si>
  <si>
    <t>Apoyo tutorial a los alumnos en sus prácticas profesionales en igualdad de condiciones</t>
  </si>
  <si>
    <t>Porcentaje de Alumnas capacitadas en igualdad de género y erradicación de la violencia contra las mujeres</t>
  </si>
  <si>
    <t>Porcentaje de Alumnos capacitados en igualdad de género y erradicación de la violencia contra las mujeres</t>
  </si>
  <si>
    <t>Porcentaje de administrativas capacitadas en igualdad de género y erradicación de la violencia contra las mujeres</t>
  </si>
  <si>
    <t>Porcentaje de administrativos capacitados en igualdad de género y erradicación de la violencia contra las mujeres</t>
  </si>
  <si>
    <t>Porcentaje de profesoras capacitadas en igualdad de género y erradicación de la violencia contra las mujeres</t>
  </si>
  <si>
    <t>Porcentaje de profesores capacitados en igualdad de género y erradicación de la violencia contra las mujeres</t>
  </si>
  <si>
    <t>Porcentaje de alumnos con hijas(os) o menores de edad bajo su cuidado, beneficiarios del servicio de guarderias, que concluyen sus estudios</t>
  </si>
  <si>
    <t>Política</t>
  </si>
  <si>
    <t>Porcentaje de estudiantes hombres con hijas(os) menores de edad, beneficiarios del servicio de guarderías</t>
  </si>
  <si>
    <t>Porcentaje de alumnas con hijas(os) o menores de edad bajo su cuidado, beneficiarias del servicio de Guarderías, que concluyen sus estudios</t>
  </si>
  <si>
    <t>Porcentaje de estudiantes mujeres con hijas(os) menores de edad, beneficiarias del servicio de guarderías.</t>
  </si>
  <si>
    <t xml:space="preserve"> ACCION 290 .-El recurso que se destina para la atención de esta acción en el marco del PROFEXCE, obedece al hecho de que en los últimos años se ha producido un aumento del número de alumnas y alumnos, en las Instituciones de Educación Superior, que abandonan sus estudios como consecuencia del aumento de los índices de paternidad y maternidad temprana, por este motivo se busca proporcionarles el apoyo que les permita continuar con sus estudios sin tener que descuidar la atencEl recurso destinado para la atención de esta acción busca suministrar recursos económicos que se enfoquen en la sensibilización a los integrantes de la comunidad académica, estudiantil y laboral sobre las diversas problemáticas relacionadas con el género que se presentan al interior de la propia Institución, para fomentar una cultura de igualdad de género al interior de las mismas y hacer realidad la misión de Igualdad de Género y el Acceso de las Mujeres a una Vida Libre de Violencia entre los integrantes de la comunidad universitaria.ión de sus hijos, hijos o menores de edad que estén bajo su cuidado. ACCION 291.-l recurso destinado para la atención de esta acción busca suministrar recursos económicos que se enfoquen en la sensibilización a los integrantes de la comunidad académica, estudiantil y laboral sobre las diversas problemáticas relacionadas con el género que se presentan al interior de la propia Institución, para fomentar una cultura de igualdad de género al interior de las mismas y hacer realidad la misión de Igualdad de Género y el Acceso de las Mujeres a una Vida Libre de Violencia entre los integrantes de la comunidad universitaria.  La población de estudiantes normalistas es mayoritariamente mujeres y la población docente también, por lo que intrínsecamente se desarrollan acciones y actividades con igualdad de género. </t>
  </si>
  <si>
    <t>23140</t>
  </si>
  <si>
    <t>66494</t>
  </si>
  <si>
    <t>162834</t>
  </si>
  <si>
    <t>230660</t>
  </si>
  <si>
    <t>12.4</t>
  </si>
  <si>
    <t>Fortalecimiento a la Excelencia Educativa</t>
  </si>
  <si>
    <t>S300</t>
  </si>
  <si>
    <t>1,637.81</t>
  </si>
  <si>
    <t>7248.79</t>
  </si>
  <si>
    <t>49.20</t>
  </si>
  <si>
    <t>Porcentaje de becas de Educación Media Superior otorgadas a mujeres</t>
  </si>
  <si>
    <t xml:space="preserve"> La Encuesta 2019 del perfil de alumnos de educación media superior identificó que cerca del 24% de los estudiantes de ese tipo educativo no cuenta con una beca que les permita continuar sus estudios, destacando que de estos más de la mitad son mujeres. </t>
  </si>
  <si>
    <t>2079799</t>
  </si>
  <si>
    <t>2013522</t>
  </si>
  <si>
    <t>1762108</t>
  </si>
  <si>
    <t>7248.7</t>
  </si>
  <si>
    <t>Beca Universal para Estudiantes de Educación Media Superior Benito Juárez</t>
  </si>
  <si>
    <t>U084</t>
  </si>
  <si>
    <t>360.50</t>
  </si>
  <si>
    <t>1944.09</t>
  </si>
  <si>
    <t>53.80</t>
  </si>
  <si>
    <t>Porcentaje de becarias con apoyo monetario de educación superior</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</si>
  <si>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</si>
  <si>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137945</t>
  </si>
  <si>
    <t>159501</t>
  </si>
  <si>
    <t>150000</t>
  </si>
  <si>
    <t>1944.0</t>
  </si>
  <si>
    <t>Jóvenes Escribiendo el Futuro</t>
  </si>
  <si>
    <t>U280</t>
  </si>
  <si>
    <t>0.17</t>
  </si>
  <si>
    <t>UR: 160</t>
  </si>
  <si>
    <t>0.40</t>
  </si>
  <si>
    <t>UR: NDY</t>
  </si>
  <si>
    <t>1.4</t>
  </si>
  <si>
    <t>7.98</t>
  </si>
  <si>
    <t>UR: NDE</t>
  </si>
  <si>
    <t>8.04</t>
  </si>
  <si>
    <t>0.47</t>
  </si>
  <si>
    <t>2.1</t>
  </si>
  <si>
    <t>UR: NCE</t>
  </si>
  <si>
    <t>2.43</t>
  </si>
  <si>
    <t>3.5</t>
  </si>
  <si>
    <t>UR: NBV</t>
  </si>
  <si>
    <t>8.4</t>
  </si>
  <si>
    <t>17.80</t>
  </si>
  <si>
    <t>160</t>
  </si>
  <si>
    <t>PORCENTAJE DE EFICIENCIA TERMINAL DE MUJERES MÉDICOS ESPECIALISTAS</t>
  </si>
  <si>
    <t>19.00</t>
  </si>
  <si>
    <t>NDY</t>
  </si>
  <si>
    <t>Porcentaje de alumnas capacitadas en el Programa de Educación Continua</t>
  </si>
  <si>
    <t>Porcentaje de directoras de tesis para formar recursos humanos especializados en salud.</t>
  </si>
  <si>
    <t>Porcentaje de alumnas graduadas en los Programas Académicos</t>
  </si>
  <si>
    <t>Porcentaje de aceptación de alumnas inscritas para la formación de recursos humanos en Programas Académicos.</t>
  </si>
  <si>
    <t>12.20</t>
  </si>
  <si>
    <t>28.50</t>
  </si>
  <si>
    <t>19.50</t>
  </si>
  <si>
    <t>NDE</t>
  </si>
  <si>
    <t>Porcentaje de personas servidoras públicas capacitadas y sensibilizadas en materia de  derechos humanos y perspectiva de género.</t>
  </si>
  <si>
    <t>76.60</t>
  </si>
  <si>
    <t>64.50</t>
  </si>
  <si>
    <t>70.00</t>
  </si>
  <si>
    <t xml:space="preserve">Porcentaje de mujeres profesionales que concluyeron cursos de educación continua en temas de salud. </t>
  </si>
  <si>
    <t>67.00</t>
  </si>
  <si>
    <t>NCE</t>
  </si>
  <si>
    <t xml:space="preserve">Porcentaje de personal capacitado en la promoción de la salud de las mujeres adultas mayores </t>
  </si>
  <si>
    <t>NBV</t>
  </si>
  <si>
    <t>Porcentaje de centros que realizan estudios de mastografía evaluados para la verificación de procesos en la toma, interpretación y seguimiento de estudios de mastografía de detección</t>
  </si>
  <si>
    <t>Porcentaje de reportes técnicos que sustenta la viabilidad operativa-administrativa y económica del modelo de tamizaje de un día para la detección oportuna de cáncer de mama.</t>
  </si>
  <si>
    <t>Porcentaje de campañas de tamizaje para detección de cáncer de mama realizadas</t>
  </si>
  <si>
    <t>Porcentaje de Médicos Radiólogos aprobados con calificación aceptable en lectura de tamizaje</t>
  </si>
  <si>
    <t>Porcentaje de Técnicos Radiólogos (hombres y mujeres) capacitados en posicionamiento y control de calidad en mastografía</t>
  </si>
  <si>
    <t>Porcentaje de Médicos Radiólogos (hombres y mujeres) capacitados en detección y diagnóstico en cáncer de mama</t>
  </si>
  <si>
    <t xml:space="preserve"> NBV- Instituto Nacional de Cancerología  NCE- Instituto Nacional de Geriatría  NDE- Instituto Nacional de Perinatología Isidro Espinosa de los Reyes  NDY- Instituto Nacional de Salud Pública  Secretaria de Salud </t>
  </si>
  <si>
    <t xml:space="preserve"> Contribuir a asegurar la generación y el uso efectivo de los recursos en salud mediante el desarrollo de competencias técnico-médicas y de gestión de los profesionales de la salud de acuerdo con las necesidades de salud de la población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Contribuir en la resolución de los problemas de salud reproductiva de la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La población que se atiende en el Hospital de la Mujer requiere de profesionales de la salud que tenga los conocimientos, habilidades y actualización en el área clínica y paramédica que le permita dar la atención médica especializada con calidad para mejorar el estado de salud de la población. Con los conocimientos en Ginecología, Obstetricia y Neonatología con calidad.  </t>
  </si>
  <si>
    <t>(Instituto Nacional de Salud Pública)</t>
  </si>
  <si>
    <t>(Instituto Nacional de Perinatología Isidro Espinosa de los Reyes)</t>
  </si>
  <si>
    <t>167</t>
  </si>
  <si>
    <t>256</t>
  </si>
  <si>
    <t>3864</t>
  </si>
  <si>
    <t>6112</t>
  </si>
  <si>
    <t>(Instituto Nacional de Geriatría)</t>
  </si>
  <si>
    <t>(Instituto Nacional de Cancerología)</t>
  </si>
  <si>
    <t>(Comisión Coordinadora de Institutos Nacionales de Salud y Hospitales de Alta Especialidad)</t>
  </si>
  <si>
    <t>20.4</t>
  </si>
  <si>
    <t>Formación y capacitación de recursos humanos para la salud</t>
  </si>
  <si>
    <t>Salud</t>
  </si>
  <si>
    <t>12</t>
  </si>
  <si>
    <t>3.57</t>
  </si>
  <si>
    <t>71.48</t>
  </si>
  <si>
    <t>72.7</t>
  </si>
  <si>
    <t>12.80</t>
  </si>
  <si>
    <t>12.84</t>
  </si>
  <si>
    <t>56.79</t>
  </si>
  <si>
    <t>Porcentaje de avance en otro tipo de acciones realizadas para la Prevención del Embarazo en la Adolescencia</t>
  </si>
  <si>
    <t>Porcentaje de productos de colaboración en embarazo adolescente para la ENSANUT</t>
  </si>
  <si>
    <t xml:space="preserve">Porcentaje de  materiales y acciones de difusión  para Curso SSR y comolehago.org </t>
  </si>
  <si>
    <t>Porcentaje de avance en acciones para la actualización y mantenimiento del curso virtual Salud Sexual y Reproductiva y Prevención del Embarazo en la Adolescencia</t>
  </si>
  <si>
    <t xml:space="preserve">Porcentaje de avance en los desarrollos y acciones de mantenimiento de herramientas digitales para la página web comolehago.    </t>
  </si>
  <si>
    <t>Numero de fact sheets sobre embarazo en adolescencia</t>
  </si>
  <si>
    <t xml:space="preserve">Porcentaje de avance en el número de productos de investigación sobre embarazo en la adolescencia.        </t>
  </si>
  <si>
    <t>75.00</t>
  </si>
  <si>
    <t xml:space="preserve">Porcentaje de mujeres que visitan la página comolehago.org. </t>
  </si>
  <si>
    <t>41.00</t>
  </si>
  <si>
    <t>Porcentaje de mujeres que terminan el curso virtual Salud sexual y reproductiva y prevención del embarazo en la adolescencia (Curso SSR)</t>
  </si>
  <si>
    <t>Porcentaje de avance en otro tipo de acciones que promuevan la igualdad de género entre mujeres y hombres</t>
  </si>
  <si>
    <t>Porcentaje de avance en las acciones de creación y operación del Comité Interno para la igualdad en el INSP</t>
  </si>
  <si>
    <t>Porcentaje de productos científicos con desagregación por sexo o que integran la perspectiva de género.</t>
  </si>
  <si>
    <t>Eficiencia terminal de las mujeres que participan en los cursos virtuales en línea del INSP</t>
  </si>
  <si>
    <t>15.00</t>
  </si>
  <si>
    <t>Porcentaje de avance en las acciones de diseño e implementación de la ENSANUT</t>
  </si>
  <si>
    <t>37.50</t>
  </si>
  <si>
    <t>39.60</t>
  </si>
  <si>
    <t>38.20</t>
  </si>
  <si>
    <t>Porcentaje de proyectos con enfoque de género vigentes en colaboración.</t>
  </si>
  <si>
    <t>35.30</t>
  </si>
  <si>
    <t>42.20</t>
  </si>
  <si>
    <t>Porcentaje de productos de la investigación con enfoque de género en colaboración.</t>
  </si>
  <si>
    <t>52.90</t>
  </si>
  <si>
    <t xml:space="preserve">Porcentaje de investigadoras del INPer, que obtienen o mantienen la acreditación como investigadores nivel I, II y III. </t>
  </si>
  <si>
    <t xml:space="preserve"> NDE- Instituto Nacional de Perinatología Isidro Espinosa de los Reyes  NDY- Instituto Nacional de Salud Pública </t>
  </si>
  <si>
    <t xml:space="preserve"> Desarrollo de Investigación en las diferentes líneas que se abordan en el INPer, con participación de otras instituciones que fortalezcan los hallazgos de dichos proyectos con perspectiva de género.   Fomentar la generación de evidencia en la investigación en salud, promoviendo  la generación de evidencia científica con  utilidad para la erradicación de la discriminación de género. Adicionalmente se  planea capacitar a mujeres que participan en los cursos virtuales del INSP y en de manera específica se presenta la eficiencia terminal para las mujeres inscritas en el curso virtual sobre Salud Sexual y reproductiva y prevención del Embarazo en la Adolescencia. Adicionalmente, este año se planean actividades relacionadas con el diseño e implementación de la Encuesta Nacional de Salud y Nutrición, ya que es fundamental tener un monitoreo del estado de salud de las mujeres y visibilizar las brechas en salud entre hombres y mujeres, producto de la desigualdad a lo largo de su vida.  </t>
  </si>
  <si>
    <t>2652</t>
  </si>
  <si>
    <t>4292</t>
  </si>
  <si>
    <t>22024</t>
  </si>
  <si>
    <t>35027</t>
  </si>
  <si>
    <t>129.4</t>
  </si>
  <si>
    <t>Investigación y desarrollo tecnológico en salud</t>
  </si>
  <si>
    <t>E022</t>
  </si>
  <si>
    <t>5.19</t>
  </si>
  <si>
    <t>5.42</t>
  </si>
  <si>
    <t>128.98</t>
  </si>
  <si>
    <t>94.3</t>
  </si>
  <si>
    <t>30.75</t>
  </si>
  <si>
    <t>188.93</t>
  </si>
  <si>
    <t>186.26</t>
  </si>
  <si>
    <t>1.07</t>
  </si>
  <si>
    <t>20.34</t>
  </si>
  <si>
    <t>UR: NCK</t>
  </si>
  <si>
    <t>23.19</t>
  </si>
  <si>
    <t>20.73</t>
  </si>
  <si>
    <t>88.06</t>
  </si>
  <si>
    <t>UR: NCD</t>
  </si>
  <si>
    <t>88.61</t>
  </si>
  <si>
    <t>12.99</t>
  </si>
  <si>
    <t>23.35</t>
  </si>
  <si>
    <t>245.37</t>
  </si>
  <si>
    <t>140.10</t>
  </si>
  <si>
    <t>140.61</t>
  </si>
  <si>
    <t>592.72</t>
  </si>
  <si>
    <t>UR: NBB</t>
  </si>
  <si>
    <t>598.67</t>
  </si>
  <si>
    <t>12.40</t>
  </si>
  <si>
    <t>12.60</t>
  </si>
  <si>
    <t xml:space="preserve">Porcentaje de  recién nacidos vivos prematuros sin protección social en salud (de 36 o menos semanas de gestación) atendidos en el Hospital de la Mujer  </t>
  </si>
  <si>
    <t>99.10</t>
  </si>
  <si>
    <t>98.00</t>
  </si>
  <si>
    <t xml:space="preserve">Porcentaje de mujeres con egreso hospitalario por Mejoría en el Hosital de la Mujer que recibieron atención medica hospitalaria especializada </t>
  </si>
  <si>
    <t>65.00</t>
  </si>
  <si>
    <t>38.90</t>
  </si>
  <si>
    <t>64.10</t>
  </si>
  <si>
    <t xml:space="preserve">Porcentaje de mujeres aceptadas como pacientes en el INPer, durante el periodo. </t>
  </si>
  <si>
    <t>39.30</t>
  </si>
  <si>
    <t>39.40</t>
  </si>
  <si>
    <t xml:space="preserve">Porcentaje de pacientes mujeres con obesidad que generan un egreso hospitalario. </t>
  </si>
  <si>
    <t>60.20</t>
  </si>
  <si>
    <t>61.60</t>
  </si>
  <si>
    <t>59.20</t>
  </si>
  <si>
    <t>Porcentaje de cirugías de alta especialidad realizadas a mujeres.</t>
  </si>
  <si>
    <t>99.90</t>
  </si>
  <si>
    <t>99.40</t>
  </si>
  <si>
    <t>Porcentaje de recetas surtidas completas  a mujeres hospitalizadas.</t>
  </si>
  <si>
    <t>85.40</t>
  </si>
  <si>
    <t>79.10</t>
  </si>
  <si>
    <t>81.20</t>
  </si>
  <si>
    <t>Porcentaje de egresos hospitalarios de mujeres por mejoría y curación.</t>
  </si>
  <si>
    <t>93.40</t>
  </si>
  <si>
    <t>80.10</t>
  </si>
  <si>
    <t>Porcentaje de usuarias con percepción de satisfacción de la calidad de la atención médica ambulatoria recibida superior a 80 puntos.</t>
  </si>
  <si>
    <t>16.00</t>
  </si>
  <si>
    <t>350.00</t>
  </si>
  <si>
    <t>NCK</t>
  </si>
  <si>
    <t xml:space="preserve">Porcentaje de mujeres que reciben tratamientopara esclerosis múltiple y padecimietos relacionados en el Instituto Nacional de Neurologia y Neurocirugía Manuel Velasco Suárez  </t>
  </si>
  <si>
    <t>89.30</t>
  </si>
  <si>
    <t>NCD</t>
  </si>
  <si>
    <t>3 Porcentaje de espirometrías realizadas a mujeres con probable EPOC y cáncer pulmonar  por exposición a humo de leña</t>
  </si>
  <si>
    <t>8.90</t>
  </si>
  <si>
    <t>2 Porcentaje de consultas de primera vez y subsecuentes otorgadas a mujeres con diagnóstico de EPOC y cáncer pulmonar relacionado con el humo de leña</t>
  </si>
  <si>
    <t>30.60</t>
  </si>
  <si>
    <t>25.10</t>
  </si>
  <si>
    <t>1 Porcentaje de egreso de mujeres con diagnóstico de enfermedades respiratorias de alta complejidad con atención médica especializada en los servicios de hospitalización</t>
  </si>
  <si>
    <t>Porcentaje de Presupuesto Federal institucional ejercido en la adquisición de medicinas y productos farmacéuticos</t>
  </si>
  <si>
    <t>98.20</t>
  </si>
  <si>
    <t>92.50</t>
  </si>
  <si>
    <t>96.30</t>
  </si>
  <si>
    <t>Porcentaje de recetas surtidas en forma completa a mujeres hospitalizadas con cáncer</t>
  </si>
  <si>
    <t>88.20</t>
  </si>
  <si>
    <t>88.40</t>
  </si>
  <si>
    <t>Porcentaje de mujeres con diagnóstico de cáncer, con consultas subsecuentes en el Instituto Nacional de Cancerología</t>
  </si>
  <si>
    <t>58.50</t>
  </si>
  <si>
    <t>63.00</t>
  </si>
  <si>
    <t>NBB</t>
  </si>
  <si>
    <t>Porcentaje de Pacientes Mujeres Atendidas en Consulta Externa</t>
  </si>
  <si>
    <t>56.40</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</si>
  <si>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</si>
  <si>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</si>
  <si>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Con el incremento de la demanda de los servicios de atención de salud de alta especialidad que brinda el Hospital General Dr. Manuel Gea González, esto aunado a una sobreocupación y a la disminución de camas  por la reubicación de las áreas de la Torre Antigua de Hospitalización a la Torre de Especialidades, derivado del dictamen de la desocupación de la Torre Antigua y los recursos económicos limitados con los que opera este nosocomio, que podría ocasionar los servicios se saturen derivando en una atención de baja calidad a los usuarios, o que nos encontremos imposibilitados a cubrir la demanda de atención médica.  Contribuir a asegurar el acceso efectivo a servicios de salud con calidad mediante la atención a la demanda de servicios especializados que se presentan a los Institutos Nacionales de Salud y Hospitales de Alta Especialidad en coordinación con la red de servicios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En algunas revisiones se han planteado diferencias de género que podrían justificarse por los niveles hormonales. Así, se ha dicho que las mujeres son más propensas a la Esclerosis Múltiple remitente-recurrente y que durante la edad reproductiva hay menor riesgo de desarrollo de una forma primaria progresiva o de sufrir problemas cognitivos. Con la esclerosis múltiple, el sistema inmunitario ataca la vaina protectora (mielina) que recubre las fibras nerviosas y causa problemas de comunicación entre el cerebro y el resto del cuerpo. Con el tiempo, la enfermedad puede causar el deterioro o daño permanente de los nervios.   Garantizar el derecho a las mujeres a la resolución de su embarazo por la vía más adecuada y que recibirán el tratamiento más adecuado para la resolución de su patología.   Atender a la población femenina que demanda los servicios especializados en embarazo de alto riesgo y en Neonatología de sus menores hijos en un contexto de transición epidemiológica hacia enfermedades crónico degenerativas en población cada vez más joven e incluso en población infantil, se requiere de una atención más especializada por lo que se busca ampliar la capacidad de demanda de la atención y fortalecer con recursos económicos y sociales la actual atención que se brinda en el Hospital de la Mujer.  (prevención de la discapacidad en el recién nacido y estimulación temprana en prematuros)  </t>
  </si>
  <si>
    <t>(Instituto Nacional de Neurología y Neurocirugía Manuel Velasco Suárez)</t>
  </si>
  <si>
    <t>(Instituto Nacional de Enfermedades Respiratorias Ismael Cosío Villegas)</t>
  </si>
  <si>
    <t>15455</t>
  </si>
  <si>
    <t>24558</t>
  </si>
  <si>
    <t>70035</t>
  </si>
  <si>
    <t>133319</t>
  </si>
  <si>
    <t>(Hospital General "Dr. Manuel Gea González")</t>
  </si>
  <si>
    <t>1236.4</t>
  </si>
  <si>
    <t>Atención a la Salud</t>
  </si>
  <si>
    <t>E023</t>
  </si>
  <si>
    <t>50.3</t>
  </si>
  <si>
    <t>UR: X00</t>
  </si>
  <si>
    <t>1.17</t>
  </si>
  <si>
    <t>3.30</t>
  </si>
  <si>
    <t>X00</t>
  </si>
  <si>
    <t>Porcentaje del alumnado con pruebas de tamizaje del año en curso, respecto del alumnado con pruebas de tamizaje programado.</t>
  </si>
  <si>
    <t>Porcentaje de adolescentes que inician tratamiento en las Unidades de Especialidades Médicas -Centros de Atención Primaria en Adicciones (UNEME-CAPA)</t>
  </si>
  <si>
    <t xml:space="preserve"> X00- Comisión Nacional contra las Adicciones </t>
  </si>
  <si>
    <t xml:space="preserve"> La ENCODAT 2016-2017* reporta que 14.9 millones de mexicanos son fumadores actuales: 3.8 millones de mujeres y 11.1 millones de hombres; de los cuales 5.4 millones fuman diariamente y 9.4 millones fuman de forma ocasional.  La población de 12 a 65 años de edad, reporta que el 17.6% fuma tabaco ocasionalmente; lo cual representa a 14.9 millones de fumadores mexicanos; de los cuales, el 8.7% (3 millones 812 mil) son mujeres y el 27.1% (11 millones 78 mil son hombres. En lo que respecta a Alcohol, 71% de la población de 12 a 65 años  ha consumido alcohol alguna vez en la vida (80.1% hombres y 62.6% mujeres). La posible dependencia al alcohol fue de 2.2% (1.8 millones) (hombres 3.9% y mujeres 0.6%) En población adolescente, 12 a 17 años, el consumo excesivo al alcohol fue de 0.8 (115 mil) (0.9% hombres y 0.7% mujeres). En el rubro de drogas ilícitas, del rango de 12 a 65 años, 9.9% las ha consumido alguna vez en la vida (15.8% hombres y 4.3% mujeres). En el mismo rango de edad; 8.6% y 3.5% ha consumido mariguana y cocaína alguna vez en la vida respectivamente. El consumo de otras drogas ilegales presentó prevalencias para el consumo  iguales o inferiores a 1.1%.    </t>
  </si>
  <si>
    <t>78451</t>
  </si>
  <si>
    <t>78244</t>
  </si>
  <si>
    <t>6561279</t>
  </si>
  <si>
    <t>6791214</t>
  </si>
  <si>
    <t>(Comisión Nacional contra las Adicciones)</t>
  </si>
  <si>
    <t>Prevención y atención contra las adicciones</t>
  </si>
  <si>
    <t>E025</t>
  </si>
  <si>
    <t>6.04</t>
  </si>
  <si>
    <t>447.87</t>
  </si>
  <si>
    <t>UR: R00</t>
  </si>
  <si>
    <t>90.00</t>
  </si>
  <si>
    <t>Niña</t>
  </si>
  <si>
    <t>R00</t>
  </si>
  <si>
    <t>Cobertura de vacunacion con vacuna VPH niñas de 5o de primaria y de 11 años no escolaridas</t>
  </si>
  <si>
    <t xml:space="preserve"> R00- Centro Nacional para la Salud de la Infancia y la Adolescencia </t>
  </si>
  <si>
    <t>523670</t>
  </si>
  <si>
    <t>(Centro Nacional para la Salud de la Infancia y la Adolescencia)</t>
  </si>
  <si>
    <t>447.8</t>
  </si>
  <si>
    <t>Programa de vacunación</t>
  </si>
  <si>
    <t>E036</t>
  </si>
  <si>
    <t>40.05</t>
  </si>
  <si>
    <t>0.12</t>
  </si>
  <si>
    <t>1.99</t>
  </si>
  <si>
    <t>0.15</t>
  </si>
  <si>
    <t>UR: NBD</t>
  </si>
  <si>
    <t>7.67</t>
  </si>
  <si>
    <t>8.83</t>
  </si>
  <si>
    <t>357.3</t>
  </si>
  <si>
    <t>UR: K00</t>
  </si>
  <si>
    <t>357.32</t>
  </si>
  <si>
    <t>0.70</t>
  </si>
  <si>
    <t>0.90</t>
  </si>
  <si>
    <t>1.30</t>
  </si>
  <si>
    <t>Porcentaje de mujeres con VIH con embarazo resuelto.</t>
  </si>
  <si>
    <t>13.70</t>
  </si>
  <si>
    <t>11.50</t>
  </si>
  <si>
    <t>11.70</t>
  </si>
  <si>
    <t>7. Porcentaje de mujeres quienes participan en algunos de los protocolos de investigación en VIH del CIENI</t>
  </si>
  <si>
    <t>47.20</t>
  </si>
  <si>
    <t>6. Porcentaje de mujeres a quienes se les proporciono algun taller psicoeducativo en VIH en el periodo</t>
  </si>
  <si>
    <t>87.50</t>
  </si>
  <si>
    <t>5. Porcentaje de egresos por mejoría en mujeres que viven con VIH atendidas en hospitalización en el periodo</t>
  </si>
  <si>
    <t>42.40</t>
  </si>
  <si>
    <t>36.10</t>
  </si>
  <si>
    <t>4. Porcentaje de mujeres que recibieron una consejería en VIH en el periodo</t>
  </si>
  <si>
    <t>13.10</t>
  </si>
  <si>
    <t>13.40</t>
  </si>
  <si>
    <t>3. Porcentaje de mujeres a quienes se les realizaron estudios de laboratorio en el Laboratorio de Diagnóstico Virológico</t>
  </si>
  <si>
    <t>31.30</t>
  </si>
  <si>
    <t>33.80</t>
  </si>
  <si>
    <t>30.80</t>
  </si>
  <si>
    <t>2. Porcentaje de mujeres reclutadas al protocolo de investigación de embarazadas a quienes se les realizaron pruebas</t>
  </si>
  <si>
    <t>19.70</t>
  </si>
  <si>
    <t>1. Porcentaje de mujeres que viven con VIH atendidas en las diferentes especialidades que otorga el CIENI</t>
  </si>
  <si>
    <t>88.30</t>
  </si>
  <si>
    <t>80.20</t>
  </si>
  <si>
    <t>Porcentaje de Mujeres Tamizadas para VIH, atendidas en la Clínica de Displasias y en el Departamento de Hematología</t>
  </si>
  <si>
    <t>0.80</t>
  </si>
  <si>
    <t>NBD</t>
  </si>
  <si>
    <t>Porcentaje de pacientes mujeres detectadas con VIH/SIDA</t>
  </si>
  <si>
    <t>87.00</t>
  </si>
  <si>
    <t>Porcentaje de mujeres satisfechas con la atención médica recibida en el área de VIH/SIDA y otras ITS</t>
  </si>
  <si>
    <t>24,780.00</t>
  </si>
  <si>
    <t>K00</t>
  </si>
  <si>
    <t>Razón mujer/hombre de indetectabilidad en personas con VIH en tratamiento en la Secretaría de Salud</t>
  </si>
  <si>
    <t>87.88</t>
  </si>
  <si>
    <t>97.07</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</si>
  <si>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</si>
  <si>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</si>
  <si>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En México, como en otros países, las condiciones estructurales y de género en las que viven las mujeres, son las principales causantes de su vulnerabilidad frente al VIH y el acceso a los servicios de prevención y atención de esta infección, lo cual también incide en la transmisión vertical del virus, por lo que aun cuando la epidemia de VIH en México se concentra en ciertos grupos clave, principalmente  en hombres, existen diferencias regionales, que muestra entidades federativas con un mayor porcentaje de mujeres infectadas, en comparación con otras entidades. Al cierre del 2019, en la Secretaría de Salud, se estaba dando tratamiento antirretroviral a 20,119 mujeres con VIH, a través de sus Centros Ambulatorios de Prevención y Atención en sida e Infecciones de Transmisión Sexual (Capasits) y en los Servicios de Atención Integral Hospitalaria (SAIH).   Abatir la falta de información sobre educación sexual y reproductiva, de igual manera de las enfermedades de transmisión sexual, mediante temas enfocados a la prevención, orientación, detección y prevención oportuna, que permita mantener informada la población del género femenino que consideramos más vulnerable, así como actualizada sobre nuevas infecciones por VIH y otras ITS a la población en general, principalmente mujeres. La no aceptación por parte de las pacientes de la problemática de salud que tienen  Contribuir a consolidar las acciones de protección, promoción de la salud y prevención de enfermedades mediante la reducción de nuevas infecciones por VIH, a través de la prevención en los grupos más afectados, el control de Infecciones de Transmisión Sexual (ITS) y la atención oportuna a los portadores.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costoso (mediana de 14 días, costo mayor de $ 230,000.00/paciente).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acciones de convencimiento para realizar la prueba rápida de VIH/SIDA pacientes embarazadas, a fin de detectar a las posibles portadoras e iniciar el tratamiento oportuno para evitar la transmisión vertical de los productos.  </t>
  </si>
  <si>
    <t>1204</t>
  </si>
  <si>
    <t>30925</t>
  </si>
  <si>
    <t>6665</t>
  </si>
  <si>
    <t>40861</t>
  </si>
  <si>
    <t>(Hospital General de México "Dr. Eduardo Liceaga")</t>
  </si>
  <si>
    <t>(Centro Nacional para la Prevención y el Control del VIH/SIDA)</t>
  </si>
  <si>
    <t>402.9</t>
  </si>
  <si>
    <t>Prevención y atención de VIH/SIDA y otras ITS</t>
  </si>
  <si>
    <t>P016</t>
  </si>
  <si>
    <t>4.34</t>
  </si>
  <si>
    <t>Porcentaje de actividades cumplidas para la implementación de una Campaña de difusión sobre el Síndrome de</t>
  </si>
  <si>
    <t>Porcentaje de material impreso elaborado y entregado sobre Síndrome de Turner</t>
  </si>
  <si>
    <t xml:space="preserve"> El Síndrome de Turner es una alteración genética que se produce sólo en las mujeres, en este síndrome a las células les falta un cromosoma X o parte de uno, se caracteriza por talla baja en el 100% de los casos, micrognatia en el 60%, disgenesia gonadal en el 96%, y cuello alado en el  40%, entre otras. Se estima que existen 30 mil casos en México, con una incidencia a nivel mundial de hasta 1:2500 recién nacidos femeninos. El diagnóstico tardío es frecuente lo que implica la presencia de manifestaciones clínicas dentro de las cuales se encuentran pérdida de la audición, hipotiroidismo, alteraciones renales y anormalidades en la función hepática, que incrementan con la edad hasta en un 45% y que mejorarían con adecuado inicio de la terapia hormonal sustitutiva, en una edad más temprana de diagnóstico y de inicio del tratamiento.  Esta patología favorece la presentación de padecimientos tales como Diabetes, Hipertensión, Obesidad todos ellos condicionantes de enfermedades crónicas que pueden causar desde la incapacidad parcial o total hasta la muerte. La esperanza de vida es más corta pero puede ser mejorada con la atención de las enfermedades crónicas asociadas como la hipertensión arterial, diabetes, etc. Debido a esto es de suma importancia la detección oportuna y el manejo por un equipo multidisciplinario dentro del cual se incluya: genetista, pediatra, endocrinólogo pediatra, cardiólogo pediatra, nefrólogo y urólogo pediatra, oftalmólogo, psicóloga infantil entre otros. Cabe hacer mención de que algunos de estos especialistas solo valorarán al paciente una vez, ya que el manejo permanente se dará por parte del endocrinólogo pediatra, pediatra clínico y el psicólogo.  </t>
  </si>
  <si>
    <t>134782</t>
  </si>
  <si>
    <t>141953</t>
  </si>
  <si>
    <t>4.3</t>
  </si>
  <si>
    <t>Prevención y control de enfermedades</t>
  </si>
  <si>
    <t>P018</t>
  </si>
  <si>
    <t>5.9</t>
  </si>
  <si>
    <t>2.89</t>
  </si>
  <si>
    <t>6.73</t>
  </si>
  <si>
    <t>UR: NCG</t>
  </si>
  <si>
    <t>8.64</t>
  </si>
  <si>
    <t>9.14</t>
  </si>
  <si>
    <t>2.25</t>
  </si>
  <si>
    <t>183.98</t>
  </si>
  <si>
    <t>189.19</t>
  </si>
  <si>
    <t>UR: M7F</t>
  </si>
  <si>
    <t>379.01</t>
  </si>
  <si>
    <t>470.85</t>
  </si>
  <si>
    <t>2231.88</t>
  </si>
  <si>
    <t>UR: L00</t>
  </si>
  <si>
    <t>2232.28</t>
  </si>
  <si>
    <t>Porcentaje de cédulas de supervisión del programa con calificación mayor o igual a 70 realizadas a las unidades de primer nivel de atención en las entidades federativas</t>
  </si>
  <si>
    <t>Porcentaje de participantes que obtienen una calificación mayor o igual a 8 en el curso Prevención y disminución de la Violencia Obstétrica en atención primaria de salud</t>
  </si>
  <si>
    <t>Porcentaje de usuarias que obtienen un puntaje mayor o igual a 7 en el apartado Información de Violencia Obstétrica del Cuestionario de Seguimiento a usuarias</t>
  </si>
  <si>
    <t>Porcentaje de percepción de confianza y respeto de las usuarias hacia el personal de salud del primer nivel de atención</t>
  </si>
  <si>
    <t>91.60</t>
  </si>
  <si>
    <t>93.50</t>
  </si>
  <si>
    <t>91.00</t>
  </si>
  <si>
    <t>Porcentaje de consultas otorgadas a mujeres respecto al total de consultas otorgadas (primera vez, subsecuente, urgencias, preconsulta).</t>
  </si>
  <si>
    <t>84.07</t>
  </si>
  <si>
    <t>2,400.00</t>
  </si>
  <si>
    <t>NCG</t>
  </si>
  <si>
    <t>Porcentaje de pacientes hospitalizadas atendidas en el servicio de hospitalización</t>
  </si>
  <si>
    <t>72.40</t>
  </si>
  <si>
    <t>8,000.00</t>
  </si>
  <si>
    <t>Porcentaje de estudios de mastografía.</t>
  </si>
  <si>
    <t>85.59</t>
  </si>
  <si>
    <t>96.96</t>
  </si>
  <si>
    <t>7,800.00</t>
  </si>
  <si>
    <t>Porcentaje de citologías cérvico vaginales realizadas para tamizaje.</t>
  </si>
  <si>
    <t>40.10</t>
  </si>
  <si>
    <t>42.70</t>
  </si>
  <si>
    <t>51.50</t>
  </si>
  <si>
    <t>3. Porcentaje de mujeres con diagnóstico de EPID a las que se les otorgo  tratamiento gratuito</t>
  </si>
  <si>
    <t>176.70</t>
  </si>
  <si>
    <t>2.Porcentaje de mujeres a quienes se les realizaron estudios gratuitos para diagnóstico diferencial de EPID</t>
  </si>
  <si>
    <t>64.60</t>
  </si>
  <si>
    <t>42.00</t>
  </si>
  <si>
    <t>49.70</t>
  </si>
  <si>
    <t>1.Porcentaje de mujeres con EPID a quienes se les realizaron pruebas de función respiratoria de seguimiento gratuitas</t>
  </si>
  <si>
    <t>17.40</t>
  </si>
  <si>
    <t>17.50</t>
  </si>
  <si>
    <t>Porcentaje de mujeres con diagnóstico de Asma a las que se les otorgo consulta y tratamiento gratuito</t>
  </si>
  <si>
    <t>Porcentaje de mujeres a las que se les otorgo tratamiento dirigido por presentar mutaciones de gen EGFR</t>
  </si>
  <si>
    <t xml:space="preserve">Porcentaje de médicos capacitados de primer nivel y/o especialistas en cáncer cervicouterino </t>
  </si>
  <si>
    <t>127.60</t>
  </si>
  <si>
    <t>Porcentaje de pacientes con cáncer cervicouterino atendidas en manejo del dolor asociado a la enfermedad y el tratamiento</t>
  </si>
  <si>
    <t>109.70</t>
  </si>
  <si>
    <t>Porcentaje de pacientes con cáncer cervicouterino beneficiadas con tratamiento psico-oncológico para el afrontamiento de la enfermedad</t>
  </si>
  <si>
    <t>111.60</t>
  </si>
  <si>
    <t>Porcentaje de pacientes del Programa, que reciben atención nutricional especializada antes, durante y después del tratamiento oncológico</t>
  </si>
  <si>
    <t>87.40</t>
  </si>
  <si>
    <t>Porcentaje de mujeres beneficiadas con tratamientos oncológicos</t>
  </si>
  <si>
    <t>105.40</t>
  </si>
  <si>
    <t xml:space="preserve">Porcentaje de mujeres atendidas con diagnóstico de cáncer cervicouterino </t>
  </si>
  <si>
    <t>22.90</t>
  </si>
  <si>
    <t>20.80</t>
  </si>
  <si>
    <t>Porcentaje de pacientes con Cáncer de Pulmón No Asociado a Tabaquismo que se les realizaron pruebas de mutación</t>
  </si>
  <si>
    <t>81.50</t>
  </si>
  <si>
    <t>Porcentaje de pacientes atendidas con Cáncer de Pulmón No Asociado a Tabaquismo subsecuentes</t>
  </si>
  <si>
    <t>9.00</t>
  </si>
  <si>
    <t>9.10</t>
  </si>
  <si>
    <t>Porcentaje de mujeres de nuevo ingreso con Cáncer de Pulmón No Asociado a Tabaquismo</t>
  </si>
  <si>
    <t>73.10</t>
  </si>
  <si>
    <t>71.90</t>
  </si>
  <si>
    <t>89.80</t>
  </si>
  <si>
    <t>Porcentaje de pacientes con Cáncer de Pulmón No Asociado a Tabaquismo que expresan mejoria en su calidad de vida a partir de recibir atención en la Unidad Funcional de Tórax</t>
  </si>
  <si>
    <t>93.80</t>
  </si>
  <si>
    <t>Porcentaje de pacientes dotados con Terapia Molecular e Inmuno-oncología</t>
  </si>
  <si>
    <t xml:space="preserve">Porcentaje de profesionales de la salud capacitados en cáncer de ovario </t>
  </si>
  <si>
    <t>71.00</t>
  </si>
  <si>
    <t>63.30</t>
  </si>
  <si>
    <t xml:space="preserve">Porcentaje de Pacientes Atendidas con Cáncer de Ovario Subsecuentes </t>
  </si>
  <si>
    <t>32.50</t>
  </si>
  <si>
    <t>Porcentaje de Mujeres Atendidas con Cáncer de Ovario de Nuevo Ingreso</t>
  </si>
  <si>
    <t>65.90</t>
  </si>
  <si>
    <t>58.20</t>
  </si>
  <si>
    <t>Porcentaje de Mujeres Atendidas con Diagnóstico de Cáncer de Ovario</t>
  </si>
  <si>
    <t>87.80</t>
  </si>
  <si>
    <t>Porcentaje de mujeres atendidas a través de la Clínica de Cáncer Hereditario del Instituto Nacional de Cancerología</t>
  </si>
  <si>
    <t>70.70</t>
  </si>
  <si>
    <t>69.90</t>
  </si>
  <si>
    <t>71.40</t>
  </si>
  <si>
    <t>Porcentaje de mujeres con cáncer de mama navegadas</t>
  </si>
  <si>
    <t>4.70</t>
  </si>
  <si>
    <t>8.10</t>
  </si>
  <si>
    <t>36.70</t>
  </si>
  <si>
    <t>Porcentaje de mujeres con cáncer de mama beneficiadas por el programa de post-mastectomía en el INCan</t>
  </si>
  <si>
    <t>96.00</t>
  </si>
  <si>
    <t>89.70</t>
  </si>
  <si>
    <t>Porcentaje de mujeres con cáncer de mama post-mastectomizadas reconstruidas</t>
  </si>
  <si>
    <t>Porcentaje de profesionales de la salud capacitados en cáncer de Endometrio</t>
  </si>
  <si>
    <t>31.40</t>
  </si>
  <si>
    <t>15.70</t>
  </si>
  <si>
    <t>Porcentaje de Mujeres con Diagnóstico de Cáncer de Endometrio Apoyadas con Quimioterapia</t>
  </si>
  <si>
    <t>77.20</t>
  </si>
  <si>
    <t>76.10</t>
  </si>
  <si>
    <t xml:space="preserve">Porcentaje de Pacientes Atendidas con Cáncer de Endometrio Subsecuentes </t>
  </si>
  <si>
    <t xml:space="preserve">Porcentaje de Mujeres Atendidas con Cáncer de Endometrio de Nuevo Ingreso </t>
  </si>
  <si>
    <t>75.40</t>
  </si>
  <si>
    <t>74.40</t>
  </si>
  <si>
    <t>Porcentaje de Mujeres Atendidas con Diagnóstico de Cáncer de Endometrio</t>
  </si>
  <si>
    <t>32.00</t>
  </si>
  <si>
    <t>M7F</t>
  </si>
  <si>
    <t>Porcentaje de personas capacitadas en violencia, salud mental y adicciones con perspectiva de género</t>
  </si>
  <si>
    <t>19.60</t>
  </si>
  <si>
    <t>L00</t>
  </si>
  <si>
    <t>Tasa de vasectomías en hombres de 20 a 64 años de edad en la Secretaría de Salud</t>
  </si>
  <si>
    <t>71.10</t>
  </si>
  <si>
    <t>74.50</t>
  </si>
  <si>
    <t>Cobertura de Anticoncepción Post Evento Obstétrico en la Secretaría de Salud</t>
  </si>
  <si>
    <t>10.40</t>
  </si>
  <si>
    <t>45.40</t>
  </si>
  <si>
    <t>50.50</t>
  </si>
  <si>
    <t xml:space="preserve">Porcentaje de mujeres de 15 a 49 años de edad que usan métodos anticonceptivos modernos proporcionados o aplicados en la Secretaría de Salud , respecto al total de mujeres del mismo grupo de edad, responsabilidad de la Secretaría de Salud, con vida sexual activa. </t>
  </si>
  <si>
    <t>Porcentaje de unidades de salud que atienden con mecanismos incluyentes (USAMI) dirigidos principalmente a mujeres, personas embarazadas, personas con discapacidad y personas adultas mayores.</t>
  </si>
  <si>
    <t>Porcentaje de personal de unidades administrativas, órganos desconcentrados y descentralizados de la Secretaría de Salud capacitados en materia de igualdad, no discriminación, inclusión en salud y cultura organizacional.</t>
  </si>
  <si>
    <t>Porcentaje de profesionales de la salud de las entidades federativas con capacitación en materia de igualdad de género, no discriminación e inclusión en salud.</t>
  </si>
  <si>
    <t>Servicios amigables para adolescentes operando del programa de Salud Sexual y Reproductiva</t>
  </si>
  <si>
    <t>72.80</t>
  </si>
  <si>
    <t>Cobertura de Anticoncepción Post Evento Obstétrico en Adolescentes en la Secretaría de Salud</t>
  </si>
  <si>
    <t>60.10</t>
  </si>
  <si>
    <t>64.00</t>
  </si>
  <si>
    <t>Porcentaje de mujeres de 15 a 19 años de edad que usan métodos anticonceptivos modernos proporcionados o aplicados en la institución, respecto al total de mujeres del mismo grupo de edad que ya iniciaron su vida sexual y que  son responsabilidad de la Secretaría de Salud.</t>
  </si>
  <si>
    <t>30.30</t>
  </si>
  <si>
    <t>46.40</t>
  </si>
  <si>
    <t>Cobertura de tamizaje de cáncer de cuello uterino en mujeres de 35 a 64 años de edad sin seguridad social</t>
  </si>
  <si>
    <t>13.20</t>
  </si>
  <si>
    <t>Cobertura de tamizaje de cáncer de cuello uterino en mujeres de 25 a 34 años de edad sin seguridad social</t>
  </si>
  <si>
    <t>10.90</t>
  </si>
  <si>
    <t>23.70</t>
  </si>
  <si>
    <t>Cobertura de detección de cáncer de mama con mastografía en mujeres de 40 a 69 años sin seguridad social</t>
  </si>
  <si>
    <t>12.90</t>
  </si>
  <si>
    <t xml:space="preserve">Porcentaje de mujeres de 25 a 39 años sin seguridad social con exploración clínica </t>
  </si>
  <si>
    <t>5.90</t>
  </si>
  <si>
    <t>29.70</t>
  </si>
  <si>
    <t>Porcentaje de mujeres en situación de violencia severa que fueron atendidas</t>
  </si>
  <si>
    <t>21.20</t>
  </si>
  <si>
    <t>Porcentaje de mujeres de 15 años o más a las que se aplicó la herramienta de detección y resultó positiva</t>
  </si>
  <si>
    <t>Porcentaje de diagnósticos situacionales realizados</t>
  </si>
  <si>
    <t xml:space="preserve">Personas recién nacidas con prueba de tamiz metabólico neonatal en la Secretaría de Salud  </t>
  </si>
  <si>
    <t>40.90</t>
  </si>
  <si>
    <t>39.50</t>
  </si>
  <si>
    <t>Porcentaje de embarazadas atendidas por primera vez en el primer trimestre gestacional en la Secretaría de Salud</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</si>
  <si>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Secretaria de Salud </t>
  </si>
  <si>
    <t xml:space="preserve"> Limitada cobertura de servicios de salud sexual y reproductiva; y de atención en violencia de género, principalmente en el grupo de mujeres.  México atraviesa por un momento difícil, los problemas económicos, sociales y la inseguridad, afectan la calidad de vida de la población, aumentando su estrés y las enfermedades mentales que en México, tienen rostro de pobreza e inequidad.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La depresión ocupa el décimo lugar en la carga de enfermedad, el cuarto entre las mujeres, el abuso de alcohol y las violencias se encuentran entre los cuatro factores de riesgo que más impacto tienen sobre la carga de enfermedad y, el abuso de drogas está en incremento; el alcohol es responsable del 20% de la carga de enfermedad sin cambios en los últimos 20 años a pesar de que se tiene evidencia del impacto de regulación de disponibilidad y de la detección y tratamiento breve en el primer nivel de atención, medidas que no han formado parte de las políticas públicas. La violencia como fenómeno multidimensional y multifactorial, requiere abordarse desde una perspectiva integral para contribuir a la salud mental de los individuos. Por ello, es necesario el avance en la investigación experimental, clínica y psicosocial, y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dirigidos a grupos de población en condición de vulnerabilidad que requieren intervenciones selectivas.  Contribuir a cerrar las brechas existentes en salud entre diferentes grupos sociales y regiones del país mediante acciones de salud materna, sexual y reproductiva, prevención y atención de la violencia contra las mujeres y de la discriminación por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Reducir la incidencia y mortalidad por cáncer cérvico uterino y cáncer de mama en las pacientes que atiende el Instituto, a través de servicios de prevención, detección y atención oportuna y tratamiento. Brecha de Género: No aplica. La inequidad existe porque las mujeres con mala situación económica y / o condiciones de salud que incrementan el riesgo de cáncer tienen menor posibilidad. Satisfacer la demanda de los servicios de prevención, detección y atención oportuna del cáncer cérvico uterino y sus lesiones precursoras a nivel institucional. Para tal fin se realizan estudios de citología cervical y detección del virus del papiloma humano (VPH), así como los procedimientos médicos requeridos para la confirmación de diagnósticos citológicos y para el tratamiento de las lesiones detectadas. Contribuir a las acciones institucionales encaminadas al diagnóstico oportuno del cáncer endometrial y ovárico, a través de la adquisición de insumos para Histeroscopía y ultrasonido ginecológico. Contribuir a las acciones institucionales encaminadas al diagnóstico oportuno del cáncer mamario, a través de la adquisición de insumos para biopsia y mantenimiento de equipos de imagen, principalmente mastógrafos.  Constituir en el servicio de hospitalización un área dedicada a brindar información, consejería y examen clínico en aspectos referentes a la salud materna, sexual y reproductiva. Obtener muestras biológicas para tamizaje y/o diagnóstico de los cánceres de la mujer, y/o sus lesiones precursoras. Referir a las pacientes que se hayan identificado con problemas de salud reproductiva a los servicios especializados para la atención correspondiente. Proporcionar métodos anticonceptivos a aquellas pacientes que lo requieran y soliciten.  Otorgar servicios de salud materna sexual y reproductiva, a las mujeres y sus neonatos, así como a sus parejas en el caso de esterilidad, para atender su patologías en la materia.        Violencia de Género La violencia es un componente de la masculinidad hegemónica que repercute negativamente en la salud de hombres y mujeres. Sobre todo, tiene consecuencias negativas en la salud mental e integral de las mujeres.  La violencia obstétrica (VO) es un tipo de violencia de género, la cual, tanto por su magnitud como por su impacto sobre la salud física y mental de las afectadas y de sus hijas e hijos, debe ser considerada un tema prioritario de salud pública. La violencia obstétrica es una expresión de las relaciones asimétricas de poder entre profesionales de la salud y usuarias de los servicios obstétricos durante el embarazo, parto o puerperio, en donde la violencia es ejercida sobre el cuerpo y los procesos reproductivos de las mujeres y viola gravemente sus derechos humanos. En 2016 la Encuesta Nacional sobre la Dinámica de las Relaciones en los Hogares reportó que el 33.4% de las mujeres entrevistadas y que tuvieron al menos un parto, había sufrido algún tipo de violencia obstétrica. Por otra parte, la prevalencia de operación cesárea sigue incrementándose. Para 2019 la prevalencia de cesárea fue de 47.59%, superior a lo recomendado por la OMS ( 15%). Para una adecuada intervención, es necesario tomar en cuenta tanto los factores de riesgos como los protectores para el desarrollo de conductas violentas por parte del personal de salud y dar información suficiente a las mujeres para que reconozcan estos patrones negativos y ejerzan sus derechos de forma eficaz. Es fundamental el desarrollar estrategias para su prevención y corrección conductual organizacional.  </t>
  </si>
  <si>
    <t>2705</t>
  </si>
  <si>
    <t>2796106</t>
  </si>
  <si>
    <t>14502</t>
  </si>
  <si>
    <t>15031582</t>
  </si>
  <si>
    <t>(Instituto Nacional de Psiquiatría Ramón de la Fuente Muñiz)</t>
  </si>
  <si>
    <t>(Centro Nacional de Equidad de Género y Salud Reproductiva)</t>
  </si>
  <si>
    <t>(Dirección General de Calidad y Educación en Salud)</t>
  </si>
  <si>
    <t>2448.1</t>
  </si>
  <si>
    <t>Salud materna, sexual y reproductiva</t>
  </si>
  <si>
    <t>P020</t>
  </si>
  <si>
    <t>52.32</t>
  </si>
  <si>
    <t>175.88</t>
  </si>
  <si>
    <t>74.26</t>
  </si>
  <si>
    <t>213.27</t>
  </si>
  <si>
    <t>Porcentaje de población que recibió servicios de promocíon de la salud para mejoria en sus estilos de vida y entornos clave de desarrollo = PRSPS</t>
  </si>
  <si>
    <t>2.63</t>
  </si>
  <si>
    <t>20,786,000.00</t>
  </si>
  <si>
    <t>Porcentaje de mujeres de 20 años y más de edad, a quienes se les realizó una detección integral de Enfermedades Cardiometabólicas, particularmente Obesidad (OB), Diabetes Mellitus (DM), e Hipertensión Arterial (HTA)</t>
  </si>
  <si>
    <t xml:space="preserve"> O00- Centro Nacional de Programas Preventivos y Control de Enfermedades  Secretaria de Salud </t>
  </si>
  <si>
    <t xml:space="preserve"> En México durante la última década, la obesidad, la diabetes mellitus tipo 2 y la hipertensión arterial sistémica, se encuentran dentro de las principales causas de morbilidad y mortalidad en la población mexicana, convirtiéndose en un serio caso de salud pública dado el incremento de casos, las complicaciones, el número de muertes que causan, además de la saturación de los servicios de salud y los elevados gastos generados para su atención.  México atraviesa una transición epidemiológica, cuyos efectos se hacen presentes en la carga de la morbilidad y mortalidad. Esta transición se define por factores económicos y sociales, estilos de vida y situaciones como falta de actividad física, alimentación inadecuada, entre otras problemáticas. Así, en nuestro país es posible detectar enfermedades no transmisibles entre las que destacan por su importancia y frecuencia el sobrepeso y la obesidad y, como consecuencia de éstas, la diabetes. Males que paulatinamente se han convertido en el principal problema de salud en el país, no sólo para el sistema de salud del país sino para la calidad de vida de las y los mexicanos.El aumento en la prevalencia de obesidad en México se encuentran entre los más rápidos, documentados en el plano mundial y durante las últimas décadas el número de personas que padecen diabetes se ha incrementado y actualmente figura entre las principales causas de muerte en el país. Las enfermedades no transmisibles tienen fuertes repercusiones en los gastos en salud, tanto los que absorben las instancias gubernamentales como los que cubren las personas en lo particular y las consecuencias que estas enfermedades tienen en la productividad laboral, el desempeño escolar y el desarrollo económico en su conjunto hacen prioritaria la atención a este problema de gran magnitud, cuya solución debe plantearse como una acción permanente y de largo plazo por parte del gobierno y de la sociedad.    </t>
  </si>
  <si>
    <t>470096</t>
  </si>
  <si>
    <t>897190</t>
  </si>
  <si>
    <t>4631113</t>
  </si>
  <si>
    <t>11103870</t>
  </si>
  <si>
    <t>(Centro Nacional de Programas Preventivos y Control de Enfermedades)</t>
  </si>
  <si>
    <t>(Dirección General de Promoción de la Salud)</t>
  </si>
  <si>
    <t>389.1</t>
  </si>
  <si>
    <t>Prevención y Control de Sobrepeso, Obesidad y Diabetes</t>
  </si>
  <si>
    <t>U008</t>
  </si>
  <si>
    <t>6.86</t>
  </si>
  <si>
    <t>UR: 114</t>
  </si>
  <si>
    <t>114</t>
  </si>
  <si>
    <t>Porcentaje de personal de mujeres y hombres sensibilizados en materia de igualdad de género a través de una campaña integral en materia de inclusión, no violencia contra las mujeres y niñas.</t>
  </si>
  <si>
    <t>Porcentaje de material informativo relativo a la igualdad de género e inclusión en la SEMAR, adquirido y distribuido a personal naval (mujeres y hombres) como refuerzo de la sensibilización en el tema.</t>
  </si>
  <si>
    <t>Porcentaje de personal naval (mujeres y hombres), capacitado y sensibilizado en materia de igualdad de género e inclusión de forma presencial para el cumplimiento de sus funciones como servidores (as) públicos.</t>
  </si>
  <si>
    <t xml:space="preserve"> Secretaria de Marina </t>
  </si>
  <si>
    <t xml:space="preserve">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t>
  </si>
  <si>
    <t>23188</t>
  </si>
  <si>
    <t>14500</t>
  </si>
  <si>
    <t>(Unidad de Promoción y Protección de los Derechos Humanos)</t>
  </si>
  <si>
    <t>6.8</t>
  </si>
  <si>
    <t>Sistema Educativo naval y programa de becas</t>
  </si>
  <si>
    <t>A006</t>
  </si>
  <si>
    <t>Marina</t>
  </si>
  <si>
    <t>13</t>
  </si>
  <si>
    <t>6.96</t>
  </si>
  <si>
    <t>7.23</t>
  </si>
  <si>
    <t>40.17</t>
  </si>
  <si>
    <t>40.0</t>
  </si>
  <si>
    <t>Porcentaje de personal con Formación en el Protocolo para Detectar, Atender y Acompañar a las Personas Usuarias de la PROFEDET en Casos de Hostigamiento y Acoso Sexual/ Laboral.</t>
  </si>
  <si>
    <t>12.51</t>
  </si>
  <si>
    <t>11.75</t>
  </si>
  <si>
    <t>47.00</t>
  </si>
  <si>
    <t>Porcentaje de Servicios Otorgados a Mujeres</t>
  </si>
  <si>
    <t xml:space="preserve"> A00- Procuraduría Federal de la Defensa del Trabajo </t>
  </si>
  <si>
    <t>(Procuraduría Federal de la Defensa del Trabajo)</t>
  </si>
  <si>
    <t>Procuración de justicia laboral</t>
  </si>
  <si>
    <t>Trabajo y Previsión Social</t>
  </si>
  <si>
    <t>14</t>
  </si>
  <si>
    <t>1.70</t>
  </si>
  <si>
    <t>13.59</t>
  </si>
  <si>
    <t>UR: 411</t>
  </si>
  <si>
    <t>3.87</t>
  </si>
  <si>
    <t>2.68</t>
  </si>
  <si>
    <t>2.79</t>
  </si>
  <si>
    <t>22.24</t>
  </si>
  <si>
    <t>UR: 410</t>
  </si>
  <si>
    <t>16.08</t>
  </si>
  <si>
    <t>22.22</t>
  </si>
  <si>
    <t>33.33</t>
  </si>
  <si>
    <t>411</t>
  </si>
  <si>
    <t>Porcentaje de eventos de fomento y promoción de reconocimiento del trabajo doméstico</t>
  </si>
  <si>
    <t>Porcentaje de reuniones de grupos de trabajo para fomentar la seguridad social en el marco del trabajo digno o decente.</t>
  </si>
  <si>
    <t>15.09</t>
  </si>
  <si>
    <t>410</t>
  </si>
  <si>
    <t>Porcentaje de acciones de promoción, asesoría y sensibilización en la Norma Mexicana NMX-R-025-SCFI-2015 en Igualdad Laboral y no Discriminación</t>
  </si>
  <si>
    <t>Porcentaje de personas en situación de vulnerabilidad laboral beneficiadas por acciones de fortalecimiento en su empleabilidad.</t>
  </si>
  <si>
    <t>Porcentaje de acciones de promoción del trabajo digno para Jornaleros y Jornaleras Agrícolas</t>
  </si>
  <si>
    <t xml:space="preserve"> Secretaria de Trabajo y Previsión Social </t>
  </si>
  <si>
    <t>(Dirección General de Fomento de la Seguridad Social)</t>
  </si>
  <si>
    <t>(Dirección General de Inclusión Laboral y Trabajo de Menores)</t>
  </si>
  <si>
    <t>19.9</t>
  </si>
  <si>
    <t>Ejecuciónde los programas y acciones de la Política Laboral</t>
  </si>
  <si>
    <t>E003</t>
  </si>
  <si>
    <t>31.87</t>
  </si>
  <si>
    <t>133.87</t>
  </si>
  <si>
    <t>122.5</t>
  </si>
  <si>
    <t>0.95</t>
  </si>
  <si>
    <t>25.02</t>
  </si>
  <si>
    <t>Porcentaje de mujeres buscadoras de empleo apoyadas por el subprograma Capacitación para la Empleabilidad.</t>
  </si>
  <si>
    <t>(Unidad del Servicio Nacional de Empleo)</t>
  </si>
  <si>
    <t>Programa de Apoyo al Empleo (PAE)</t>
  </si>
  <si>
    <t>S043</t>
  </si>
  <si>
    <t>560.25</t>
  </si>
  <si>
    <t>560.31</t>
  </si>
  <si>
    <t>12708.18</t>
  </si>
  <si>
    <t>45.60</t>
  </si>
  <si>
    <t>Porcentaje de mujeres beneficiarias del Programa</t>
  </si>
  <si>
    <t>(Subsecretaría de Empleo y Productividad Laboral)</t>
  </si>
  <si>
    <t>12708.1</t>
  </si>
  <si>
    <t>Jóvenes Construyendo el Futuro</t>
  </si>
  <si>
    <t>0.61</t>
  </si>
  <si>
    <t>2.45</t>
  </si>
  <si>
    <t>UR: 113</t>
  </si>
  <si>
    <t>113</t>
  </si>
  <si>
    <t xml:space="preserve">Porcentaje de acciones realizadas en el marco de la Dimensión No Discriminación  </t>
  </si>
  <si>
    <t>Porcentaje de acciones realizadas en el marco de la Dimensión de la No Violencia contra las Mujeres</t>
  </si>
  <si>
    <t>Porcentaje de acciones realizadas en el marco de la Dimensión Igualdad de Género</t>
  </si>
  <si>
    <t xml:space="preserve"> Secretaria de Desarrollo Agrario, Territorial y Urbano </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</si>
  <si>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2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t>
  </si>
  <si>
    <t>877</t>
  </si>
  <si>
    <t>822</t>
  </si>
  <si>
    <t>(Unidad de Planeación y Desarrollo Institucional)</t>
  </si>
  <si>
    <t>2.4</t>
  </si>
  <si>
    <t>Política de Desarrollo Urbano y Ordenamiento del Territorio</t>
  </si>
  <si>
    <t>Desarrollo Agrario, Territorial y Urbano</t>
  </si>
  <si>
    <t>15</t>
  </si>
  <si>
    <t>9.74</t>
  </si>
  <si>
    <t>208.57</t>
  </si>
  <si>
    <t>UR: 510</t>
  </si>
  <si>
    <t>97.83</t>
  </si>
  <si>
    <t>Subsidio</t>
  </si>
  <si>
    <t>510</t>
  </si>
  <si>
    <t>Porcentaje de Acuerdos para la Liberación del Subsidio de Regularización de lotes con uso habitacional entregados en hogares cuya jefatura es femenina</t>
  </si>
  <si>
    <t>Proyecto</t>
  </si>
  <si>
    <t>Porcentaje de proyectos de la modalidad participación comunitaria que cuenta con participación mayoritaria de mujeres.</t>
  </si>
  <si>
    <t>7.80</t>
  </si>
  <si>
    <t>Porcentaje de proyectos de la vertiente Mejoramiento Integral de Barrios que promueven la igualdad entre mujeres y hombres.</t>
  </si>
  <si>
    <t xml:space="preserve"> Las personas que habitan en territorios de atención prioritaria en condiciones de rezago urbano y social de las ciudades de 50,000 habitantes o más que forman parte del Sistema Urbano Nacional (SUN) 2018, tienen acceso limitado a bienes, servicios y oportunidades.  Por un lado, las personas enfrentan un entorno deteriorado con una mínima o nula cobertura de servicios y equipamientos urbanos En muchos casos, no se cuenta con certeza jurídica en la tenencia de la tierra que brinde seguridad al patrimonio de las familias asentadas en dichas zonas. Por otro lado, los gobiernos locales enfrentan también limitaciones para la elaboración y actualización de instrumentos de planeación territorial y urbana.  Por medio del Programa de Mejoramiento Urbano se busca mejorar las condiciones en el entorno inmediato de las viviendas, la irregularidad de la tenencia de la tierra, la deficiencia en infraestructura urbana y equipamientos. Disminuir los problemas de movilidad y conectividad urbana limitada, las carencias de espacios públicos de calidad, que presentan las localidades urbanas con rezago urbano y social, para contribuir a mejorar el acceso y ejercicio del derecho a la ciudad.  Finalmente, se promueve un desarrollo urbano ordenado y regulado que desincentive los asentamientos irregulares y la asignación ineficiente del suelo, que reduzca los impactos al medio ambiente, limitando la pérdida de la cobertura vegetal y de suelo agrícola productivo y que disminuyan la desigualdad y exclusión territorial.  </t>
  </si>
  <si>
    <t>6564434</t>
  </si>
  <si>
    <t>6832227</t>
  </si>
  <si>
    <t>2829556</t>
  </si>
  <si>
    <t>2945049</t>
  </si>
  <si>
    <t>(Instituto Nacional del Suelo Sustentable)</t>
  </si>
  <si>
    <t>QDV</t>
  </si>
  <si>
    <t>(Comisión Nacional de Vivienda)</t>
  </si>
  <si>
    <t>QCW</t>
  </si>
  <si>
    <t>(Unidad de Apoyo a Programas de Infraestructura y Espacios Públicos)</t>
  </si>
  <si>
    <t>326.0</t>
  </si>
  <si>
    <t>Programa de Mejoramiento Urbano (PMU)</t>
  </si>
  <si>
    <t>S273</t>
  </si>
  <si>
    <t>0.09</t>
  </si>
  <si>
    <t>0.10</t>
  </si>
  <si>
    <t>0.46</t>
  </si>
  <si>
    <t>UR: 116</t>
  </si>
  <si>
    <t>116</t>
  </si>
  <si>
    <t>Porcentaje de acciones realizadas para transverzalizar la perspectiva de género, la igualdad laboral y la no discriminación en la SEMARNAT.</t>
  </si>
  <si>
    <t xml:space="preserve"> Secretaria de Medio Ambiente y Recursos Naturales </t>
  </si>
  <si>
    <t xml:space="preserve"> La SEMARNAT tiene a su cargo el diseño, planeación e implementación de políticas públicas y acciones dirigidas a combatir la degradación ambiental y sus efectos en hombres y mujeres de manera diferenciada y de acuerdo a la relación que por su rol social y de género mantiene cada uno con el ambiente y los recursos naturales.  El deterioro ambiental y la pérdida de biodiversidad tienen altos costos para la vida económica y la calidad de vida de la población y están asociadas con sobreexplotación, comercio ilegal, contaminación, cambio climático y  desastres naturales, en específico con falta de oportunidades para diversos sectores de la población, como son las mujeres, que en su diversidad de roles sociales, económicos y culturales, contribuyen a liberar a algunos ecosistemas del efecto de la presión ambiental y por tanto, son piezas clave en la conservación y aprovechamiento sustentable de los recursos naturales, sin embargo, aún es limitada su participación en la toma de decisiones y en la construcción de políticas públicas referentes al uso y aprovechamiento de los recursos naturales que utilizan para su subsistencia y beneficio. Ante esta problemática, la SEMARNAT tiene entre sus atribuciones y compromisos vincular la conservación y el aprovechamiento de los recursos naturales con justicia social e igualdad, a fin de garantizar la participación de las mujeres en la construcción del desarrollo sustentable, alineado a la política nacional de no dejar a nadie fuera y no dejar a nadie atrás. Por ello se trabaja en generar acciones puntuales que impacten en la formación y la especialización del personal de la SEMARNAT para que incluyan criterios de género, igualdad y no discriminación en su actuar, en las políticas públicas, en los programas, proyectos y acciones que desempeñen.   </t>
  </si>
  <si>
    <t>(Unidad Coordinadora de Participación Social y Transparencia)</t>
  </si>
  <si>
    <t>0.4</t>
  </si>
  <si>
    <t>Planeación, Dirección yEvaluación Ambiental</t>
  </si>
  <si>
    <t>P002</t>
  </si>
  <si>
    <t>Medio Ambiente y Recursos Naturales</t>
  </si>
  <si>
    <t>16</t>
  </si>
  <si>
    <t>5.27</t>
  </si>
  <si>
    <t>88.89</t>
  </si>
  <si>
    <t>UR: F00</t>
  </si>
  <si>
    <t>F00</t>
  </si>
  <si>
    <t>Porcentaje de inversión del Programa de Conservación para el Desarrollo Sostenible en proyectos, cursos de capacitación y estudios técnicos, con participación de mujeres.</t>
  </si>
  <si>
    <t>54.90</t>
  </si>
  <si>
    <t>Porcentaje de mujeres que participan en proyectos</t>
  </si>
  <si>
    <t>Porcentaje de mujeres que participan en cursos de capacitación que contribuyen a la conservación de los ecosistemas y su biodiversidad.</t>
  </si>
  <si>
    <t xml:space="preserve"> F00- Comisión Nacional de Áreas Naturales Protegidas </t>
  </si>
  <si>
    <t xml:space="preserve"> La Comisión Nacional de Áreas Naturales Protegidas, reconoce la importancia de los servicios ambientales que prestan a la sociedad las Áreas Naturales Protegidas y sus Zonas de Influencia (ANP), México cuenta 182 ANP, que abarcan una superficie total de 90 millones 839 mil 521 hectáreas. La problemática en las ANP es la pérdida y degradación de los ecosistemas, tanto acuáticos como terrestres, debido a actividades agropecuarias, tala clandestina, tráfico de especies, cambio de uso del suelo y la sobreexplotación de recursos, calentamiento global, así como condiciones de pobreza y marginación que afecta a las comunidades asentadas en ellas. El Programa de Conservación para el Desarrollo Sostenible constituye un instrumento de la política pública que promueve la conservación de los ecosistemas y su biodiversidad, mediante la participación directa y efectiva de la población local en los procesos de gestión del territorio; en el aprovechamiento sustentable de los recursos; la protección y restauración de los mismos y de la valoración económica de los servicios ambientales que éstos prestan a la sociedad, de forma tal que se generen oportunidades productivas alternativas y se contribuya a mejorar la calidad de vida de los habitantes en las ANP, promoviendo de manera importante la no discriminación por motivos de género para garantizar la igualdad de oportunidades entre mujeres y hombres para acceder al Programa. En las Reglas de Operación del PROCODES se establece que las personas beneficiarias podrán disponer de hasta un 17% del monto total aportado por la CONANP para el financiamiento de acciones afirmativas con perspectiva de género, para que las mujeres que participan en la ejecución de los proyectos y cursos de capacitación puedan hacerlo sin ver afectados sus labores cotidianas. También se otorga un mayor puntaje a las solicitudes en las que el 100 % de su participación son mujeres y si son indígenas. </t>
  </si>
  <si>
    <t>9676</t>
  </si>
  <si>
    <t>10062</t>
  </si>
  <si>
    <t>126915</t>
  </si>
  <si>
    <t>130833</t>
  </si>
  <si>
    <t>(Comisión Nacional de Áreas Naturales Protegidas)</t>
  </si>
  <si>
    <t>88.8</t>
  </si>
  <si>
    <t>Programa de Conservación para el Desarrollo Sostenible</t>
  </si>
  <si>
    <t>S046</t>
  </si>
  <si>
    <t>1.44</t>
  </si>
  <si>
    <t>4.71</t>
  </si>
  <si>
    <t>82.25</t>
  </si>
  <si>
    <t>UR: RHQ</t>
  </si>
  <si>
    <t>12.73</t>
  </si>
  <si>
    <t>RHQ</t>
  </si>
  <si>
    <t>Porcentaje de apoyos otorgados a mujeres.</t>
  </si>
  <si>
    <t xml:space="preserve"> RHQ- Comisión Nacional Forestal </t>
  </si>
  <si>
    <t xml:space="preserve"> México tiene una superficie de 137.8 mill. de has. que representa el 70.5% del territorio nacional (CONAFOR. 2014). Las mujeres que habitan en los ecosistemas forestales de México obtienen de ellos alimentos, agua, plantas medicinales y combustible.  De acuerdo con su rol de género, las mujeres utilizan los recursos forestales atendiendo sus necesidades; ellas se encargan de la recolección y cultivo de plantas, frutos, leña, lo que hace que tengan conocimientos tradicionales de los recursos forestales y de los ciclos silvícolas, sin embargo, la tenencia de la tierra y los derechos de propiedad los tienen en su mayoría los hombres, según datos del Registro Agrario Nacional al 31/08/2019del total de los sujetos agrarios que existen 3,652,331 son hombres y 1,313,116 son mujeres, es decir sólo el 26.4 % de las mujeres son sujetos agrarios, lo que limita su acceso a esquemas de financiamientos. Son pocas las mujeres que participan en los diferentes espacios de gobernanza y de toma de decisiones, los cargos de decisión en los ejidos y comunidades principalmente los ocupan los hombres. A ello se añade que los derechos de jure, es decir legales, reconocen generalmente a los hombres derechos de tenencia y propiedad de los recursos naturales y productivos; son pocas las mujeres que han tenido acceso a la tierra y esto ha sido a través de cesión de derechos o herencia familiar. Sin embargo, esto no siempre se traduce en una participación directa y efectiva de las mujeres en los órganos de toma de decisiones. La participación de las mujeres en los apoyos que oferta el sector forestal, específicamente en las acciones de protección, conservación, restauración y aprovechamiento de los recursos forestales es limitada, debido a las brechas de género que existen. Si bien es cierto que en los últimos años ha aumentado el número de mujeres ejidatarias o comuneras, aún su participación no es equitativa y tampoco existe una garantía de que sea una participación real. </t>
  </si>
  <si>
    <t>927</t>
  </si>
  <si>
    <t>966</t>
  </si>
  <si>
    <t>(Comisión Nacional Forestal)</t>
  </si>
  <si>
    <t>82.2</t>
  </si>
  <si>
    <t>Apoyos para el Desarrollo Forestal Sustentable</t>
  </si>
  <si>
    <t>S219</t>
  </si>
  <si>
    <t>0.19</t>
  </si>
  <si>
    <t>UR: TOM</t>
  </si>
  <si>
    <t>TOM</t>
  </si>
  <si>
    <t>Porcentaje del personal del CENACE que participa en actividades para la promoción de la igualdad entre mujeres y hombres</t>
  </si>
  <si>
    <t>Porcentaje de avance en las acciones para la recertificación del CENACE bajo la Norma Mexicana NMX-R-025-SCFI-2015 en Igualdad Laboral y No Discriminación</t>
  </si>
  <si>
    <t xml:space="preserve"> TOM- Centro Nacional de Control de Energía </t>
  </si>
  <si>
    <t xml:space="preserve"> La promoción de la igualdad entre mujeres y hombres conlleva la implementación de acciones con la finalidad de informar y modificar aquellas causas históricas y estructurales que impiden y obstaculizan el desarrollo, segregan, discriminan o excluyen a mujeres y a hombres en diversos ámbitos.  Lo anterior, en consonancia con el Principio Rector No dejar a nadie atrás, no dejar a nadie afuera del Plan Nacional de Desarrollo 2019-2024, a través del cual el Gobierno de México propugna la igualdad sustantiva entre mujeres y hombres y rechaza toda forma de discriminación.  En el Centro Nacional de Control de Energía (CENACE), como organismo público descentralizado y, en apego a sus objetivos y atribuciones, se pretende realizar diversas acciones para la promoción y el fortalecimiento de una cultura institucional a favor de la igualdad de género y la no discriminación. </t>
  </si>
  <si>
    <t>1052</t>
  </si>
  <si>
    <t>293</t>
  </si>
  <si>
    <t>(Centro Nacional de Control de Energía)</t>
  </si>
  <si>
    <t>0.1</t>
  </si>
  <si>
    <t>Dirección, coordinación y control de la operación del Sistema Eléctrico Nacional</t>
  </si>
  <si>
    <t>E568</t>
  </si>
  <si>
    <t>Energía</t>
  </si>
  <si>
    <t>18</t>
  </si>
  <si>
    <t>Porcentaje de personal que labora en la CNSNS desagregado por sexo, capacitados(as) en materia de igualdad de género y lenguaje incluyente.</t>
  </si>
  <si>
    <t>Porcentaje de personal que labora en la CNSNS desagregado por sexo, capacitados(as) en materia de igualdad de género y no discriminación.</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</si>
  <si>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</si>
  <si>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</si>
  <si>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(Comisión Nacional de Seguridad Nuclear y Salvaguardias)</t>
  </si>
  <si>
    <t>Regulación y supervisión de actividades nucleares y radiológicas</t>
  </si>
  <si>
    <t>G003</t>
  </si>
  <si>
    <t>UR: E00</t>
  </si>
  <si>
    <t>E00</t>
  </si>
  <si>
    <t xml:space="preserve">Porcentaje del personal de la CONUEE Capacitado en materia de Igualdad entre Mujeres y Hombres </t>
  </si>
  <si>
    <t>Porcentaje del personal de la CONUEE que participo en la Detección de Necesidad de Capacitación (DNC) en materia de Igualdad entre Mujeres y Hombres</t>
  </si>
  <si>
    <t>Porcentaje de Instrumentos armonizados con las leyes y disposiciones aplicables en la materia para que el personal de la Conuee atienda a las mujeres sin discriminación o misoginia</t>
  </si>
  <si>
    <t xml:space="preserve"> E00- Comisión Nacional para el Uso Eficiente de la Energía </t>
  </si>
  <si>
    <t>64</t>
  </si>
  <si>
    <t>57</t>
  </si>
  <si>
    <t>(Comisión Nacional para el Uso Eficiente de la Energía)</t>
  </si>
  <si>
    <t>Gestión, promoción, supervisión y evaluación del aprovechamiento sustentable de la energía</t>
  </si>
  <si>
    <t>P008</t>
  </si>
  <si>
    <t>0.34</t>
  </si>
  <si>
    <t>46.00</t>
  </si>
  <si>
    <t>Apoyo</t>
  </si>
  <si>
    <t>Número de Viudas de veteranos de la Revolucion que reciben apoyo económico semestral</t>
  </si>
  <si>
    <t xml:space="preserve"> 411- Unidad de Política y Control Presupuestario </t>
  </si>
  <si>
    <t xml:space="preserve"> La población de viudas de veteranos de la Revolución Mexicana es un grupo vulnerable de mujeres en edad avanzada, con limitaciones físicas propias de su edad, algunas de ellas no saben o ya no pueden escribir. Es una población que tiende drásticamente a disminuir. Es necesario continuar proporcionando en tiempo y forma los apoyos a la población objetivo.   Al inicio del 2020, las beneficiarias de este programa, se distribuyen en 9 estados de la República Mexicana, concentrándose fundamentalmente en Morelos, Guerrero, Veracruz y Michoacán. En las cinco entidades federativas restantes: Ciudad de México (Distrito Federal), Puebla, Tlaxcala, Tamaulipas, y Estado de México, sólo existe una viuda respectivamente.  </t>
  </si>
  <si>
    <t>21</t>
  </si>
  <si>
    <t>23</t>
  </si>
  <si>
    <t>(Unidad de Política y Control Presupuestario)</t>
  </si>
  <si>
    <t>0.3</t>
  </si>
  <si>
    <t>Apoyo Económico a Viudas de Veteranos de la Revolución Mexicana</t>
  </si>
  <si>
    <t>J014</t>
  </si>
  <si>
    <t>Aportaciones a Seguridad Social</t>
  </si>
  <si>
    <t>19</t>
  </si>
  <si>
    <t>1.83</t>
  </si>
  <si>
    <t>1.84</t>
  </si>
  <si>
    <t>26.03</t>
  </si>
  <si>
    <t>UR: VUY</t>
  </si>
  <si>
    <t>23.63</t>
  </si>
  <si>
    <t>2,081.00</t>
  </si>
  <si>
    <t>Personas</t>
  </si>
  <si>
    <t>VUY</t>
  </si>
  <si>
    <t>Proporción de mujeres jóvenes involucradas en acciones de participación y/o cohesión social</t>
  </si>
  <si>
    <t xml:space="preserve"> VUY- Instituto Mexicano de la Juventud </t>
  </si>
  <si>
    <t xml:space="preserve"> La población de mujeres jóvenes entre los 12 y 29 años de edad no son incorporadas ni involucradas en acciones de participación y/o cohesión social que impulsen su bienestar y desarrollo.  </t>
  </si>
  <si>
    <t>2081</t>
  </si>
  <si>
    <t>2312</t>
  </si>
  <si>
    <t>(Instituto Mexicano de la Juventud)</t>
  </si>
  <si>
    <t>23.6</t>
  </si>
  <si>
    <t>Articulación de Políticas Integrales de Juventud</t>
  </si>
  <si>
    <t>E016</t>
  </si>
  <si>
    <t>Bienestar</t>
  </si>
  <si>
    <t>20</t>
  </si>
  <si>
    <t>32.21</t>
  </si>
  <si>
    <t>UR: 210</t>
  </si>
  <si>
    <t>33.75</t>
  </si>
  <si>
    <t>64.90</t>
  </si>
  <si>
    <t>210</t>
  </si>
  <si>
    <t>Porcentaje de apoyos otorgados para proyectos productivos de Organismos del Sector Social de la Economía (OSSE) exclusivos o mayoritarios de mujeres</t>
  </si>
  <si>
    <t xml:space="preserve"> Secretaria de Bienestar </t>
  </si>
  <si>
    <t xml:space="preserve"> La desigualdad entre mujeres y hombres es un hecho constante que demerita el valor del trabajo femenino y de las mujeres mismas en su cotidianidad tanto económica como cultural. De acuerdo con las estadísticas oficiales, las oportunidades son menores para las mujeres con respecto a los hombres, aunque los esfuerzos institucionales continúan, las brechas económicas se mantienen.  De forma general, y de acuerdo con la Encuesta Nacional de Ingresos y Gastos de los Hogares (ENIGH) 2018, en México habitan 64.4 millones de mujeres y representan 51.5% del total de población. Ante este panorama es importante dar continuidad a los ejes transversales para contribuir a cerrar la brecha económica e incorporar más esquemas que influyan en la disminución de las desigualdades </t>
  </si>
  <si>
    <t>(Dirección General de Opciones Productivas)</t>
  </si>
  <si>
    <t>33.7</t>
  </si>
  <si>
    <t>Programa de Fomento a la Economía Social</t>
  </si>
  <si>
    <t>S017</t>
  </si>
  <si>
    <t>110.98</t>
  </si>
  <si>
    <t>276.14</t>
  </si>
  <si>
    <t>UR: D00</t>
  </si>
  <si>
    <t>278.54</t>
  </si>
  <si>
    <t>99.20</t>
  </si>
  <si>
    <t>D00</t>
  </si>
  <si>
    <t>Porcentaje de unidades de atención del PAIMEF operadas por las instancias de mujeres en las entidades</t>
  </si>
  <si>
    <t>Porcentaje de mujeres de 15 años y más que declararon haber sufrido al menos un incidente de violencia a lo largo de la relación con su última pareja.</t>
  </si>
  <si>
    <t xml:space="preserve"> D00- Instituto Nacional de Desarrollo Social </t>
  </si>
  <si>
    <t xml:space="preserve"> El Diagnóstico del Programa de Apoyo a las Instancias de Mujeres en las Entidades Federativas, define el problema que atiende el PAIMEF de la siguiente manera: "bajo nivel de empoderamiento de las mujeres en situación de violencia", por lo que busca trabajar en el nivel individual de las mujeres de modo que sean capaces de tomar sus propias decisiones y disminuir el riesgo de sufrir violencia. </t>
  </si>
  <si>
    <t>215691</t>
  </si>
  <si>
    <t>(Instituto Nacional de Desarrollo Social)</t>
  </si>
  <si>
    <t>278.5</t>
  </si>
  <si>
    <t>Programa de Apoyo a las Instancias de Mujeres en las Entidades Federativas (PAIMEF)</t>
  </si>
  <si>
    <t>S155</t>
  </si>
  <si>
    <t>58.36</t>
  </si>
  <si>
    <t>45.00</t>
  </si>
  <si>
    <t>Porcentaje de mujeres Beneficiarias del Programa respecto de lo programado.</t>
  </si>
  <si>
    <t>29.09</t>
  </si>
  <si>
    <t>Porcentaje de hijas(os) o niñas(os) al cuidado de personas Beneficiarias del Programa respecto de lo programado.</t>
  </si>
  <si>
    <t xml:space="preserve"> Madres, padres solos o tutores que trabajan, buscan empleo o estudian, sin acceso directo o por parentesco a los servicios de cuidado y atención infantil y que tienen bajo su cuidado al menos una niña o niño de entre un año y hasta un día antes de cumplir los cuatro años de edad y, de entre un año y hasta un día antes de cumplir los seis años de edad para niñas y niños que presentan alguna discapacidad.    </t>
  </si>
  <si>
    <t>(Delegación SEDESOL en Durango)</t>
  </si>
  <si>
    <t>(Delegación SEDESOL en el Distrito Federal)</t>
  </si>
  <si>
    <t>129</t>
  </si>
  <si>
    <t>(Delegación SEDESOL en Chihuahua)</t>
  </si>
  <si>
    <t>128</t>
  </si>
  <si>
    <t>(Delegación SEDESOL en Chiapas)</t>
  </si>
  <si>
    <t>127</t>
  </si>
  <si>
    <t>(Delegación SEDESOL en Colima)</t>
  </si>
  <si>
    <t>126</t>
  </si>
  <si>
    <t>3736</t>
  </si>
  <si>
    <t>128384</t>
  </si>
  <si>
    <t>2186</t>
  </si>
  <si>
    <t>915259</t>
  </si>
  <si>
    <t>(Delegación SEDESOL en Coahuila)</t>
  </si>
  <si>
    <t>125</t>
  </si>
  <si>
    <t>(Delegación SEDESOL en Baja California)</t>
  </si>
  <si>
    <t>122</t>
  </si>
  <si>
    <t>(Delegación SEDESOL en Aguascalientes)</t>
  </si>
  <si>
    <t>121</t>
  </si>
  <si>
    <t>2192.4</t>
  </si>
  <si>
    <t xml:space="preserve">Programa de Apoyo para el Bienestar de las Niñas y Niños, Hijos de Madres Trabajadoras </t>
  </si>
  <si>
    <t>S174</t>
  </si>
  <si>
    <t>19,554.89</t>
  </si>
  <si>
    <t>19,559.71</t>
  </si>
  <si>
    <t>39630.88</t>
  </si>
  <si>
    <t>UR: 213</t>
  </si>
  <si>
    <t>55.90</t>
  </si>
  <si>
    <t>213</t>
  </si>
  <si>
    <t>Porcentaje de Adultas Mayores dentro del Padrón Activo de Beneficiarios.</t>
  </si>
  <si>
    <t xml:space="preserve"> Las condiciones de desigualdad de las personas adultas mayores con respecto a la sociedad, son similares a otros grupos discriminados, como personas indígenas, mujeres o personas con discapacidad; ello con base en los estándares sobre los cuales las sociedades se han constituido, así como su incapacidad para incluir a los que considera diferentes en condiciones dignas e iguales. La población objetivo de la Pensión está compuesta por 8,533,061 personas adultas mayores de las cuales 4.6 millones son mujeres y 3.8 millones son hombres. </t>
  </si>
  <si>
    <t>3558248</t>
  </si>
  <si>
    <t>4494628</t>
  </si>
  <si>
    <t>3872565</t>
  </si>
  <si>
    <t>4660496</t>
  </si>
  <si>
    <t>(Dirección General de Atención a Grupos Prioritarios)</t>
  </si>
  <si>
    <t>39630.9</t>
  </si>
  <si>
    <t>Pensión para el Bienestar de las Personas Adultas Mayores</t>
  </si>
  <si>
    <t>S176</t>
  </si>
  <si>
    <t>765.32</t>
  </si>
  <si>
    <t>1,131.56</t>
  </si>
  <si>
    <t>8156.75</t>
  </si>
  <si>
    <t>8551.47</t>
  </si>
  <si>
    <t>1,004.00</t>
  </si>
  <si>
    <t>Porcentaje de apoyos en especie destinados  a mujeres respecto de los planeados.</t>
  </si>
  <si>
    <t>Porcentaje de apoyos económicos destinados a mujeres respecto de los planeados</t>
  </si>
  <si>
    <t>Porcentaje de mujeres que reciben asistencia técnica respecto a lo planeado</t>
  </si>
  <si>
    <t xml:space="preserve"> Actualmente los campesinos se enfrentan con problemas por sus condiciones actuales por los siguientes cuatro factores: Conocimientos técnicos insuficientes para la producción agrícola, pocas asociaciones u organizaciones que promuevan la producción agrícola y el desarrollo de las comunidades, insumos insuficientes o inadecuados y escasos recursos monetarios para invertir en la producción agrícola . El Programa Sembrando Vida busca atender a campesinos (hombres y mujeres)en localidades rurales cuyo ingreso es inferior a la línea de bienestar, proporcionándoles una transferencia monetaria, conocimientos técnicos e insumos para su producción, así como promoviendo organizaciones que promuevan la producción agroforestal que faciliten su integración al desarrollo . </t>
  </si>
  <si>
    <t>154497</t>
  </si>
  <si>
    <t>68202</t>
  </si>
  <si>
    <t>301000</t>
  </si>
  <si>
    <t>129000</t>
  </si>
  <si>
    <t>descUnidad1</t>
  </si>
  <si>
    <t>claveUnidad1</t>
  </si>
  <si>
    <t>8551.4</t>
  </si>
  <si>
    <t>Sembrando Vida</t>
  </si>
  <si>
    <t>U010</t>
  </si>
  <si>
    <t>7.5</t>
  </si>
  <si>
    <t>Porcentaje de Cumplimiento de la Estrategia Integral para Prevenir la Trata de Personas y el trabajo infantil en el</t>
  </si>
  <si>
    <t>Porcentaje de cumplimiento de la estrategia de Desarrollo Comunitario para Mujeres en Turismo</t>
  </si>
  <si>
    <t>Porcentaje de cumplimiento de las acciones para prevenir atender y sancionar el hostigamiento sexual y acoso sexual</t>
  </si>
  <si>
    <t>Porcentaje de Acuerdos Cumplidos del Comité de Igualdad de Género del Sector Turismo Federal respecto del total de acuerdos fenerados</t>
  </si>
  <si>
    <t xml:space="preserve"> Secretaria de Turismo </t>
  </si>
  <si>
    <t xml:space="preserve"> Debido al incremento de las desigualdades sociales, la discriminación y la violencia de género en los destinos turísticos, que afectan primordialmente a las mujeres, niñas, niños y adolescentes, población indígena y afrodescendiente, se requiere de estrategias transformadoras que involucren a usuarios y a diversos actores para impulsar el desarrollo de la actividad turística con una visión integral, promotora de la igualdad y que integre enfoques de género y derechos humanos.   </t>
  </si>
  <si>
    <t>32</t>
  </si>
  <si>
    <t>45</t>
  </si>
  <si>
    <t>(Subsecretaría de Planeación y Política Turística)</t>
  </si>
  <si>
    <t>Planeación y conducción de la política de turismo</t>
  </si>
  <si>
    <t>Turismo</t>
  </si>
  <si>
    <t>1.1</t>
  </si>
  <si>
    <t>Porcentaje de personal de mandos medios y superiores de la rama administrativa del INE que recibió al menos una acción de capacitación en temas de Igualdad de Género.</t>
  </si>
  <si>
    <t>Porcentaje del personal de la rama administrativa del INE que recibió al menos una acción de capacitación en temas de Igualdad de Género.</t>
  </si>
  <si>
    <t xml:space="preserve"> Secretaria de Instituto Nacional Electoral </t>
  </si>
  <si>
    <t xml:space="preserve"> Establecer estrategias para minimizar la desigualdad y superar los estereotipos discriminatorios sobre las funciones y responsabilidades de las mujeres y hombres en su ámbito laboral, así como prevenir la violencia y el Hostigamiento y Acoso sexual y laboral en la Institución.   </t>
  </si>
  <si>
    <t>828</t>
  </si>
  <si>
    <t>1200</t>
  </si>
  <si>
    <t>(Dirección Ejecutiva de Administración)</t>
  </si>
  <si>
    <t>Gestión Administrativa</t>
  </si>
  <si>
    <t>Instituto Nacional Electoral</t>
  </si>
  <si>
    <t>22</t>
  </si>
  <si>
    <t>0.06</t>
  </si>
  <si>
    <t>1.21</t>
  </si>
  <si>
    <t>1.39</t>
  </si>
  <si>
    <t>27.01</t>
  </si>
  <si>
    <t xml:space="preserve">Proyectos impulsados para promover la participación de las mujeres en distintas vertientes. </t>
  </si>
  <si>
    <t>Asistentes en actividades para promover la participación de las mujeres en distintas vertientes.</t>
  </si>
  <si>
    <t xml:space="preserve"> Históricamente, las mujeres mexicanas han protagonizado una larga batalla para que se les reconozcan plenamente sus derechos políticos. Su derecho a votar y ser votadas fue desechado y obstaculizado durante décadas con declaraciones falaces, machistas y discriminatorias, como en las que se decía que las mujeres eran intelectualmente inferiores al hombre o que carecían de la preparación cívica para votar y ejercer cargos de elección popular.Es hasta la década de los 50´s en la que las mujeres finalmente fue reconocido su derecho a votar.   Muchas de esas expresiones se han desterrado, porque con determinación y firmeza las mujeres han obtenido importantes logros educativos y tienen la preparación y las capacidades para hacerse cargo de los problemas más desafiantes que hoy México enfrenta. Las mujeres representan 52 % de la población total en México, sin embargo, fue hasta la elección de 2018 cuando se logró alcanzar la paridad en las cámaras de los congresos en los que hubo elección, no así en los ayuntamientos ni en las gubernaturas de los estados. Tomando como base esta problemática el INE ha considerado desarrollar una acción que contribuya al impulso de la participación política de las mujeres a través de OSC y mediante proyectos por eje temático que se describen a continuación:   1) Construcción y fortalecimiento de capacidades de OSC para implementar proyectos que impulsen la participación política de las mujeres.  2) Apoyo a proyectos de OSC en distintas temáticas para impulsar el liderazgo político de las mujeres.  3) Apoyo a proyectos de OSC para investigación, generación de conocimiento y observación e identificación de actos de violencia política por razón de género.  4) Apoyo a proyectos de continuidad.  </t>
  </si>
  <si>
    <t>668</t>
  </si>
  <si>
    <t>1525</t>
  </si>
  <si>
    <t>65</t>
  </si>
  <si>
    <t>6435</t>
  </si>
  <si>
    <t>(Juntas Locales Ejecutivas)</t>
  </si>
  <si>
    <t>(Dirección Ejecutiva de Capacitación Electoral y Educación Cívica)</t>
  </si>
  <si>
    <t>27.0</t>
  </si>
  <si>
    <t>Capacitación y educación para el ejercicio democrático de la ciudadanía</t>
  </si>
  <si>
    <t>R003</t>
  </si>
  <si>
    <t>Porcentaje de acciones realizadas el año para la sensibilización en materia de igualdad de género del personal y las familias</t>
  </si>
  <si>
    <t>Porcentaje de materiales de difusión sobre la igualdad de género elaborados en el año</t>
  </si>
  <si>
    <t xml:space="preserve"> Se identifican pocas mujeres en puestos de mando. En algunas áreas se registra personal con poco interés acerca de los protocolos institucionales para promover la igualdad entre hombres y mujeres y la no discriminación. </t>
  </si>
  <si>
    <t>90</t>
  </si>
  <si>
    <t>150</t>
  </si>
  <si>
    <t>2587</t>
  </si>
  <si>
    <t>3352</t>
  </si>
  <si>
    <t>(Dirección Ejecutiva del Registro Federal de Electores)</t>
  </si>
  <si>
    <t>Actualización del padrón electoral y expedición dela credencial para votar</t>
  </si>
  <si>
    <t>R005</t>
  </si>
  <si>
    <t>1.80</t>
  </si>
  <si>
    <t>7.63</t>
  </si>
  <si>
    <t>12.16</t>
  </si>
  <si>
    <t>UR: 123</t>
  </si>
  <si>
    <t>0.62</t>
  </si>
  <si>
    <t>5.83</t>
  </si>
  <si>
    <t>UR: 122</t>
  </si>
  <si>
    <t>Porcentaje de Cumplimiento de paridad de género en los Organismos Públicos Locales a nivel nacional</t>
  </si>
  <si>
    <t>Porcentaje de Designaciones de Consejeras Electorales en los OPL</t>
  </si>
  <si>
    <t>Avance del estudio sobre violencia política en razón de género</t>
  </si>
  <si>
    <t>Porcentaje de personas sensibilizadas en la promoción de la igualdad en el ejercicio de los derechos político-electorales</t>
  </si>
  <si>
    <t>2.75</t>
  </si>
  <si>
    <t>Porcentaje de acciones de capacitación, sensibilización y estrategias realizadas para promover la igualdad sustantiva y ambientes laborales libres de violencia al interior del INE</t>
  </si>
  <si>
    <t xml:space="preserve"> El Instituto Nacional Electoral(INE) es el organismo encargado de organizar las elecciones federales (Presidencia de la República, Diputados/as y Senadores/as)y las elecciones locales en los estados de la República y la Ciudad de México, en coordinación con los Organismos Públicos Locales Electorales.  El acuerdo INE/CG508/2017establece criterios para el registro de candidaturas a cargos de elección popular federales para el Proceso Electoral(PEF) 2017-2018, entre los que se encuentran lineamientos de paridad. La UTIGyND monitorea el cumplimiento de las reglas de paridad. Resultados PEF 2017-2018: 500 curules en Cámara Baja,48.2% mujeres, 51.8% hombres. 128 escaños en Cámara Alta,49.2% mujeres, 50.8% hombres. 9 renovaciones del Poder Ejecutivo Estatal, en 2 fueron electas mujeres. 972 diputaciones locales,49.79% mujeres,50.21% hombres. 1,612 Presidencias Municipales,27.11% mujeres, 72.52% hombres. 1,774 Sindicaturas,64.66% mujeres y 35.34% hombres. Regidurías, 50.95% mujeres,49.05% hombres. Deben generarse herramientas que propicien contiendas electorales, en medios de comunicación, con enfoque de igualdad, diversidad social y libres de estereotipos de género. Hallazgos del proyecto Investigación sobre los obstáculos que enfrentan las mujeres que trabajan en el INE en el acceso a cargos de dirección en 2015: Servicio Profesional, en puestos que solicitan cambio de residencia,28.2% mujeres. Ocupación en la Rama Administrativa(RA), 47.3% mujeres. Puestos de Operador y Auxiliar (honorarios) más del 55% mujeres, en el de Responsable más del 60% hombres. Mismo cargo, sueldo distinto en el puesto de Líder. 62% del personal femenino de la RA es el principal proveedor de su hogar. Dificultad capacitarse por los horarios (mujeres). La mayoría de las mujeres han vivido acoso u hostigamiento sexual y laboral. Se han presentado 650 casos(2014-2019) derivados del Protocolo para prevenir, atender y sancionar el hostigamiento y acoso sexual o laboral en el INE.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</si>
  <si>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234</t>
  </si>
  <si>
    <t>1531</t>
  </si>
  <si>
    <t>1521</t>
  </si>
  <si>
    <t>(Unidad Técnica de Vinculación con los Organismos Públicos Locales)</t>
  </si>
  <si>
    <t>(Unidad Técnica de Igualdad de Género y No Discriminación)</t>
  </si>
  <si>
    <t>17.9</t>
  </si>
  <si>
    <t>Dirección, soporte jurídico electoral y apoyo logístico</t>
  </si>
  <si>
    <t>R008</t>
  </si>
  <si>
    <t>0.79</t>
  </si>
  <si>
    <t>1.18</t>
  </si>
  <si>
    <t>7.17</t>
  </si>
  <si>
    <t>UR: 120</t>
  </si>
  <si>
    <t>120</t>
  </si>
  <si>
    <t>Porcentaje de asistencia de mujeres a los congresos</t>
  </si>
  <si>
    <t>Porcentaje de Programas Anuales de Trabajo (PAT) y sus modificaciones, presentados por los partidos políticos, que sea objeto de observaciones y recomendaciones.</t>
  </si>
  <si>
    <t>Porcentaje de avance en la organización para la realización de los congresos.</t>
  </si>
  <si>
    <t xml:space="preserve"> La Unidad Técnica de Fiscalización (UTF) tiene como atribución, fiscalizar los Informes Anuales presentados por los partidos políticos nacionales y locales, con el objeto de revisar el uso, destino y aplicación de los recursos que utilizan y validar que son empleados de manera correcta y en apego a la normatividad. Los partidos políticos están obligados a destinar y aplicar un porcentaje de su financiamiento público ordinario para el liderazgo político de las mujeres y para las actividades específicas, así como para los liderazgos juveniles en las entidades federativas.  A partir de 2019 la UTF implementó la revisión cuantitativa y cualitativa de los Programas Anuales de Trabajo(PAT) que presentan los partidos políticos, para orientarlos oportunamente sobre la alineación de los proyectos con los objetivos establecidos en la normatividad y en atención a las recomendaciones establecidas en el Protocolo para la implementación de buenas prácticas en el ejercicio de los recursos del gasto programado: capacitación, promoción y desarrollo del liderazgo político de las mujeres. La UTF planteó el desarrollo, actualización y mejoras de un Módulo en el SIF, en el que se implementará la modalidad de notificaciones electrónicas en materia de Gasto Programado, para el envío de los recordatorios de presentación del PAT, órdenes de verificación y oficios de observaciones y recomendaciones derivadas del análisis cualitativo de los PAT.  Se implementó el plan piloto de visitas de verificación del gasto programado mediante dispositivos móviles y se observó que mejoró la gestión y concentración de la documentación relacionada con las actividades y proyectos que integran los PAT.  Se planteó el proyecto específico Acciones para el fortalecimiento de la Fiscalización con Perspectiva de Género para identificar áreas de oportunidad e implementar acciones de mejora que contribuyan al fortalecimiento de la rendición de cuentas del gasto programado que ejercen los partidos políticos. </t>
  </si>
  <si>
    <t>149</t>
  </si>
  <si>
    <t>172</t>
  </si>
  <si>
    <t>550</t>
  </si>
  <si>
    <t>(UnidadTécnica de Fiscalización)</t>
  </si>
  <si>
    <t>7.1</t>
  </si>
  <si>
    <t>Otorgamiento de prerrogativas a partidos políticos, fiscalización de sus recursos y administración de los tiempos del estado en radio y televisión</t>
  </si>
  <si>
    <t>R009</t>
  </si>
  <si>
    <t>0.08</t>
  </si>
  <si>
    <t>0.11</t>
  </si>
  <si>
    <t>0.67</t>
  </si>
  <si>
    <t>UR: 104</t>
  </si>
  <si>
    <t>104</t>
  </si>
  <si>
    <t>Porcentaje de reportes entregados sobre la información difundida en medios de comunicación convencionales y redes sociales, relativa a la participación de las mujeres en el ámbito político-electoral.</t>
  </si>
  <si>
    <t xml:space="preserve"> La cobertura para los candidatos es superior que la cobertura para las candidatas durante los procesos electorales (230% mayor en redes sociales y 350% en prensa tradicional); además de que, en poco más del 6% de los mensajes, se incluye una forma de violencia política contra las mujeres en razón de género, por lo cual durante los procesos electorales las candidatas enfrentan tanto inequidad como discriminación en la cobertura de sus actividades proselitistas. Uno de los primeros pasos para erradicar estos sesgos es identificarlos, con el fin de elaborar, posteriormente, políticas públicas que coadyuven a prevenirlos, sancionarlos y eventualmente eliminarlos.  </t>
  </si>
  <si>
    <t>(Coordinación Nacional de Comunicación Social)</t>
  </si>
  <si>
    <t>0.6</t>
  </si>
  <si>
    <t>Vinculación con la sociedad</t>
  </si>
  <si>
    <t>R010</t>
  </si>
  <si>
    <t>0.85</t>
  </si>
  <si>
    <t>3.41</t>
  </si>
  <si>
    <t>0.31</t>
  </si>
  <si>
    <t>UR: 109</t>
  </si>
  <si>
    <t>18.00</t>
  </si>
  <si>
    <t>Porcentaje de visitas del gasto programado realizadas con dispositivos móviles durante el 2020.</t>
  </si>
  <si>
    <t>109</t>
  </si>
  <si>
    <t>Porcentaje del financiamiento destinado para las actividades de capacitación a mujeres respecto del financiamiento que reciben los partidos políticos para los rubros obligatorios.</t>
  </si>
  <si>
    <t>Variación entre el financiamiento presupuestado en los Programas Anuales de Trabajo de los partidos políticos, y el financiamiento público que deben ejercer de conformidad con lo establecido por el acuerdo del Consejo General del INE y OPLEs.</t>
  </si>
  <si>
    <t>Porcentaje de avance para integrar el Módulo del Programa Anual de Trabajo en el Sistema Integral de Fiscalización y la Plataforma de capacitación.</t>
  </si>
  <si>
    <t xml:space="preserve"> La Unidad Técnica de Fiscalización (UTF) tiene como atribución, fiscalizar los Informes Anuales presentados por los partidos políticos nacionales y locales, con el objeto de revisar el uso, destino y aplicación de los recursos que utilizan y validar que son empleados de manera correcta y en apego a la normatividad. Los partidos políticos están obligados a destinar y aplicar un porcentaje de su financiamiento público ordinario para el liderazgo político de las mujeres y para las actividades específicas, así como para los liderazgos juveniles en las entidades federativas.  A partir de 2019 la UTF implementó la revisión cuantitativa y cualitativa de los Programas Anuales de Trabajo(PAT) que presentan los partidos políticos, para orientarlos oportunamente sobre la alineación de los proyectos con los objetivos establecidos en la normatividad y en atención a las recomendaciones establecidas en el Protocolo para la implementación de buenas prácticas en el ejercicio de los recursos del gasto programado: capacitación, promoción y desarrollo del liderazgo político de las mujeres. La UTF planteó el desarrollo, actualización y mejoras de un Módulo en el SIF, en el que se implementará la modalidad de notificaciones electrónicas en materia de Gasto Programado, para el envío de los recordatorios de presentación del PAT, órdenes de verificación y oficios de observaciones y recomendaciones derivadas del análisis cualitativo de los PAT.  Se implementó el plan piloto de visitas de verificación del gasto programado mediante dispositivos móviles y se observó que mejoró la gestión y concentración de la documentación relacionada con las actividades y proyectos que integran los PAT.  Se planteó el proyecto específico Acciones para el fortalecimiento de la Fiscalización con Perspectiva de Género para identificar áreas de oportunidad e implementar acciones de mejora que contribuyan al fortalecimiento de la rendición de cuentas del gasto programado que ejercen los partidos políticos.  </t>
  </si>
  <si>
    <t>(Unidad de Servicios de Informática)</t>
  </si>
  <si>
    <t>4.5</t>
  </si>
  <si>
    <t>Tecnologías de información y comunicaciones</t>
  </si>
  <si>
    <t>R011</t>
  </si>
  <si>
    <t>3.71</t>
  </si>
  <si>
    <t>6.83</t>
  </si>
  <si>
    <t>34.82</t>
  </si>
  <si>
    <t>34.72</t>
  </si>
  <si>
    <t>15.C1 Porcentaje de atenciones por presuntas violaciones a los derechos humanos en materia de igualdad entre mujeres y hombres brindadas con respecto a las solicitadas</t>
  </si>
  <si>
    <t>58.33</t>
  </si>
  <si>
    <t>14.B3 Porcentaje de vinculaciones con los entes obligados, para actividades de promoción en materia de género y derechos humanos realizadas con relación a las solicitadas</t>
  </si>
  <si>
    <t>13.B2 Porcentaje de relatorías y memorias derivadas de los servicios de promoción realizadas con relación a las programadas</t>
  </si>
  <si>
    <t>12.B1 Porcentaje de materiales didácticos y herramientas actualizadas y adaptadas para los servicios de promoción realizados con relación a los programados</t>
  </si>
  <si>
    <t>11.A6 Porcentaje de reuniones de Alerta de Violencia de Género contra las Mujeres realizadas con relación a las solicitadas</t>
  </si>
  <si>
    <t>10.A5 Porcentaje de documentos de análisis de información elaborados con relación a los programados</t>
  </si>
  <si>
    <t>9.A4 Cumplimiento del diseño del mecanismo para el seguimiento y evaluación de la Política de Igualdad entre Mujeres y Hombres</t>
  </si>
  <si>
    <t>8.A3 Porcentaje de reportes de evaluación de la participación equilibrada entre mujeres y hombres en los cargos de elección popular elaborados con relación a los programados</t>
  </si>
  <si>
    <t>7.A2 Porcentaje de documentos para el fortalecimiento de los indicadores del Atlas de Igualdad y Derechos Humanos para el seguimiento a las brechas de género y desigualdades elaborados con relación a los programados</t>
  </si>
  <si>
    <t>6.A1 Porcentaje de reportes de monitoreo en torno a la igualdad, la no discriminación y la no violencia realizados con relación a los programados</t>
  </si>
  <si>
    <t>64.70</t>
  </si>
  <si>
    <t>5.C Porcentaje de expedientes de queja,  orientaciones directas y remisiones en materia de Igualdad entre mujeres y hombres concluidos respecto a los expedientes registrados y en trámite</t>
  </si>
  <si>
    <t>4.B Porcentaje de servicios de promoción en materia de género y derechos humanos proporcionados con relación a los requeridos</t>
  </si>
  <si>
    <t>3.A Porcentaje de productos de observancia basados en el monitoreo, seguimiento y evaluación realizados con relación a los requeridos</t>
  </si>
  <si>
    <t>2 Porcentaje de entes obligados al cumplimiento de la Política Nacional en Materia de  Igualdad entre Mujeres y hombres que reciben insumos para el fortalecimiento de dicho cumplimiento en el año actual con relación al número de entes obligados que deben recibir insumos</t>
  </si>
  <si>
    <t>0.50</t>
  </si>
  <si>
    <t>1 Índice de contribución al cumplimiento de la Política Nacional de Igualdad entre Mujeres y Hombres</t>
  </si>
  <si>
    <t xml:space="preserve"> 104- Cuarta Visitaduría General </t>
  </si>
  <si>
    <t xml:space="preserve"> En nuestra sociedad persisten estereotipos de género que constituyen discriminación contra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t>
  </si>
  <si>
    <t>2</t>
  </si>
  <si>
    <t>(Cuarta Visitaduría General)</t>
  </si>
  <si>
    <t>34.7</t>
  </si>
  <si>
    <t>Realizar la promoción y observancia en el monitoreo, seguimiento y evaluación del impacto de la política nacional en materia de igualdad entre mujeres y hombres.</t>
  </si>
  <si>
    <t>E013</t>
  </si>
  <si>
    <t>Comisión Nacional de los Derechos Humanos</t>
  </si>
  <si>
    <t>35</t>
  </si>
  <si>
    <t>0.41</t>
  </si>
  <si>
    <t>1.20</t>
  </si>
  <si>
    <t>5.81</t>
  </si>
  <si>
    <t>INDICADOR 5. Porcentaje de hombres informados e impactados sobre el contenido del Protocolo para la Prevención y de Atención del Hostigamiento y Acoso Sexual.</t>
  </si>
  <si>
    <t>90.50</t>
  </si>
  <si>
    <t>INDICADOR 4. Porcentaje de mujeres informadas e impactadas sobre el contenido del Protocolo para la Prevención y de Atención del Hostigamiento y Acoso Sexual.</t>
  </si>
  <si>
    <t>INDICADOR 3. Porcentaje del personal que manifiesta que incrementa sus  conocimientos sobre la perspectiva de género, lenguaje incluyente y no sexista y no discriminación.</t>
  </si>
  <si>
    <t>56.00</t>
  </si>
  <si>
    <t>INDICADOR 2: Porcentaje de hombres capacitados  en materia de género,  lenguaje incluyente, no sexista y erradicar la discriminación y violencia</t>
  </si>
  <si>
    <t>71.66</t>
  </si>
  <si>
    <t>INDICADOR 1. Porcentaje de mujeres capacitadas  en materia de género,  lenguaje incluyente, no sexista y erradicar la discriminación y violencia.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</si>
  <si>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</si>
  <si>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</si>
  <si>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37</t>
  </si>
  <si>
    <t>43</t>
  </si>
  <si>
    <t>264</t>
  </si>
  <si>
    <t>242</t>
  </si>
  <si>
    <t>(Oficialía Mayor)</t>
  </si>
  <si>
    <t>5.8</t>
  </si>
  <si>
    <t>1.25</t>
  </si>
  <si>
    <t>UR: 222</t>
  </si>
  <si>
    <t>UR: 221</t>
  </si>
  <si>
    <t>222</t>
  </si>
  <si>
    <t>Porcentaje de grupos policiales creados y capacitados en temas de igualdad</t>
  </si>
  <si>
    <t>221</t>
  </si>
  <si>
    <t>Porcentaje de avance en el diagnóstico sobre la situación de las hijas e hijos menores de edad de las mujeres privadas de su libertad</t>
  </si>
  <si>
    <t xml:space="preserve"> Secretaria de Seguridad y Protección Ciudadana </t>
  </si>
  <si>
    <t xml:space="preserve"> Las Unidades Administrativas y Órganos Administrativos Desconcentrados de la Secretaría de Seguridad y Protección Ciudadana presentan limitaciones en el diseño, implementación y evaluación de los programas de la institución. </t>
  </si>
  <si>
    <t>10589</t>
  </si>
  <si>
    <t>(Dirección General de Política y Desarrollo Policial)</t>
  </si>
  <si>
    <t>(Dirección General de Política y Desarrollo Penitenciario)</t>
  </si>
  <si>
    <t>Implementar las políticas, programas y acciones tendientes a garantizar la seguridad pública de la Nación y sus habitantes</t>
  </si>
  <si>
    <t>Seguridad y Protección Ciudadana</t>
  </si>
  <si>
    <t>36</t>
  </si>
  <si>
    <t>113.58</t>
  </si>
  <si>
    <t>UR: 90X</t>
  </si>
  <si>
    <t>90X</t>
  </si>
  <si>
    <t>Eficiencia de ingreso de becarias del Programa de Mujeres Indígenas a Posgrados para el Fortalecimiento Regional</t>
  </si>
  <si>
    <t>48.00</t>
  </si>
  <si>
    <t>Porcentaje de mujeres indígenas beneficiadas del Programa de Incorporación de Mujeres Indígenas para el Fortalecimiento Regional por área de conocimiento</t>
  </si>
  <si>
    <t>Porcentaje de apoyos complementarios otorgados a mujeres indígenas por área de conocimiento</t>
  </si>
  <si>
    <t>Porcentaje de apoyos complementarios otorgados a mujeres indígenas a nivel de maestría</t>
  </si>
  <si>
    <t>86.00</t>
  </si>
  <si>
    <t>Porcentaje de madres mexicanas jefas de familia que recibieron beca y concluyeron sus estudios en el periodo de</t>
  </si>
  <si>
    <t xml:space="preserve"> Secretaria de Consejo Nacional de Ciencia y Tecnología </t>
  </si>
  <si>
    <t xml:space="preserve"> La tasa de asistencia escolar de las niñas en edad de asistir a primaria y secundaria es de 96.4 y 86.4% respectivamente; sin embargo, en localidades con menos de 2,500 habitantes, 6.6% de las niñas de 6 a 14 años no asiste a la escuela. El promedio de escolaridad de la población de 15 años y más es de 8.5 años para mujeres y 8.8 años los hombres, lo que significa que aún no alcanzamos la educación básica obligatoria (primaria y secundaria). 43% de las mujeres de 15 años y más no ha completado la educación básica, esto impide el paso hacia la educación media que la ley establece como obligatoria, y repercute en diferentes ámbitos del desarrollo.  Los datos señalan que la tasa de asistencia escolar de las mujeres de 16 a 18 años (edades para la educación media superior) es de 56.5% y la de 19 a 24 años (edades para la educación superior) es de apenas 23.7%. Análisis recientes afirman que los hombres tienen mayores probabilidades de continuar sus estudios, a pesar de que los indicadores de deserción, reprobación y eficiencia terminal muestran mayor aprovechamiento de las mujeres desde la primaria hasta la educación media superior (Diario Oficial de la Federación, Programa Nacional para la Igualdad de Oportunidades y No Discriminación contra las Mujeres 2013 ? 2018 (PROIGUALDAD), 2013)  Debido a roles y estereotipos de género, las mujeres son quienes tradicionalmente se han encargado del trabajo doméstico y de cuidados no remunerado, mientras que los hombres al trabajo remunerado; y en el caso de las mujeres que son madres jefas de familia sin pareja, asumen en su totalidad la responsabilidad de ambos roles con sus hijas e hijos.  Lo anterior muestra que este grupo (Madres jefas de familia) presenta una situación real de desventaja de oportunidad para su formación profesional y por ende para una mejor inserción laboral. </t>
  </si>
  <si>
    <t>2500</t>
  </si>
  <si>
    <t>(Consejo Nacional de Ciencia y Tecnología)</t>
  </si>
  <si>
    <t>113.5</t>
  </si>
  <si>
    <t>Apoyos para actividades científicas, tecnológicas y de innovación</t>
  </si>
  <si>
    <t>F002</t>
  </si>
  <si>
    <t>Consejo Nacional de Ciencia y Tecnología</t>
  </si>
  <si>
    <t>38</t>
  </si>
  <si>
    <t>1,231.72</t>
  </si>
  <si>
    <t>4766.47</t>
  </si>
  <si>
    <t>35.10</t>
  </si>
  <si>
    <t>Porcentaje de Mujeres Beneficiadas con una Beca Nueva para cursar Estudios de Doctorado</t>
  </si>
  <si>
    <t>44.80</t>
  </si>
  <si>
    <t>Porcentaje Mujeres Beneficiadas con una Beca Nueva</t>
  </si>
  <si>
    <t>22.50</t>
  </si>
  <si>
    <t>Avance en el Ejercicio del Presupuesto de Becas con Enfoque de Género</t>
  </si>
  <si>
    <t xml:space="preserve"> Uno de los desafíos más importantes que enfrenta el sistema educativo es abatir las brechas de participación escolar entre mujeres y hombres en los diferentes niveles educativos. Las mujeres corren el riesgo de abandonar sus estudios y no lograr una progresión escolar hacia los niveles educativos más avanzados. Estas condiciones de riesgo no son restrictivas del nivel de educación básica, sino que también pueden extrapolarse a niveles educativos como el posgrado debido a la desigualdad de oportunidades al que se enfrentan las mujeres para acceder a este nivel educativo. El posgrado, como último nivel educativo permite el fortalecimiento de la comunidad científica. Sin embargo, la proporción de mujeres que tienen un posgrado en México son bajas. Ante ese escenario, el Consejo Nacional de Ciencia y Tecnología (Conacyt), a través de Pp. S190, impulsa a las mujeres para que realicen sus estudios de posgrado, se consoliden como investigadoras y se incorporen de manera exitosa al mercado laboral. </t>
  </si>
  <si>
    <t>26137</t>
  </si>
  <si>
    <t>23496</t>
  </si>
  <si>
    <t>29561</t>
  </si>
  <si>
    <t>26745</t>
  </si>
  <si>
    <t>4766.4</t>
  </si>
  <si>
    <t>Becas de posgrado y apoyos a la calidad</t>
  </si>
  <si>
    <t>S190</t>
  </si>
  <si>
    <t>11.87</t>
  </si>
  <si>
    <t>127.99</t>
  </si>
  <si>
    <t>UR: 100</t>
  </si>
  <si>
    <t>100</t>
  </si>
  <si>
    <t>Porcentaje de avance trimestral de las actividades realizadas de Estudios sobre otras violencias de género.</t>
  </si>
  <si>
    <t>Porcentaje de avance trimestral de las actividades realizadas del Diagnóstico de Registros administrativos de delitos contra las Mujeres.</t>
  </si>
  <si>
    <t>Porcentaje de informes que reporten trimestral las actividades realizadas en el Sistema Integrado de Estadísticas de Violencia contra las Mujeres (SIESVIM).</t>
  </si>
  <si>
    <t xml:space="preserve">Porcentaje de informes que reporta trimestralmente el avance de las actividades programadas para el levantamiento de la encuesta. </t>
  </si>
  <si>
    <t>Porcentaje de avance en la publicación de los indicadores de ocupación y empleo con perspectiva de género de manera trimestral en la página electrónica del INEGI</t>
  </si>
  <si>
    <t>Porcentaje de avance en la publicación de la ENOE según trimestre.</t>
  </si>
  <si>
    <t>Porcentaje de avance en la publicación de los indicadores estratégicos de ocupación y empleo según trimestre</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</si>
  <si>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</si>
  <si>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</si>
  <si>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60895346</t>
  </si>
  <si>
    <t>65384652</t>
  </si>
  <si>
    <t>(Instituto Nacional de Estadística y Geografía)</t>
  </si>
  <si>
    <t>127.9</t>
  </si>
  <si>
    <t>Producción y difusión de información estadística y geográfica</t>
  </si>
  <si>
    <t>Información Nacional Estadística y Geográfica</t>
  </si>
  <si>
    <t>40</t>
  </si>
  <si>
    <t>2.78</t>
  </si>
  <si>
    <t>10.26</t>
  </si>
  <si>
    <t>UR: 240</t>
  </si>
  <si>
    <t>9.81</t>
  </si>
  <si>
    <t>240</t>
  </si>
  <si>
    <t>Porcentaje de cumplimiento de las actividades de promoción de la igualdad de género, diversidad e inclusión en el IFT</t>
  </si>
  <si>
    <t>18.90</t>
  </si>
  <si>
    <t>Porcentaje de cumplimiento en la elaboración y seguimiento del Programa Anual 2020 del IFT</t>
  </si>
  <si>
    <t>Porcentaje del personal del IFT, desagregado por sexo, que cumplió con un mínimo de 4 horas de capacitación en materia de igualdad y no discriminación</t>
  </si>
  <si>
    <t xml:space="preserve"> Secretaria de Instituto Federal de Telecomunicaciones </t>
  </si>
  <si>
    <t xml:space="preserve"> Al interior del Instituto Federal de Telecomunicaciones es necesario capacitar al personal en materia de Igualdad, Diversidad e Inclusión con el fin de lograr integrar en la cultura organizacional los valores de respeto, tolerancia, igualdad, fraternidad, etc. Como parte de las acciones para generar mayor conciencia en el personal, los últimos cuatro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</si>
  <si>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261</t>
  </si>
  <si>
    <t>357</t>
  </si>
  <si>
    <t>726</t>
  </si>
  <si>
    <t>507</t>
  </si>
  <si>
    <t>(Unidad de Administración)</t>
  </si>
  <si>
    <t>9.8</t>
  </si>
  <si>
    <t>Instituto Federal de Telecomunicaciones</t>
  </si>
  <si>
    <t>UR: 220</t>
  </si>
  <si>
    <t>220</t>
  </si>
  <si>
    <t>Porcentaje de personal que aprueba el cuestionario sobre temas de la Ley General para la Igualdad entre Hombres y Mujeres (LGIHM), EL Programa para la Igualdad de Oportunidades y No Discriminación contra las Mujeres (PROIGUALDAD) y la Ley General de Acceso de las Mujeres a una Vida Libre de Violencia (LGAMVLV)</t>
  </si>
  <si>
    <t xml:space="preserve"> Secretaria de Comisión Reguladora de Energía </t>
  </si>
  <si>
    <t xml:space="preserve"> En los últimos años la falta de igualdad de género se está reduciendo poco a poco derivado de ello las acciones programadas tienen como fin, posicionar en el personal de la Comisión Reguladora de Energía, los mensajes sobre equidad, igualdad, no violencia y respeto con el fin de que mujeres y hombres trabajen en un ambiente sano, de trabajo colectivo cooperativo sustentado por estos valores que permita minimizar cualquier acción que promueva violencia en este sentido. Adicional, se pretende que todo servidor público de la CRE tenga conocimiento del programa.   </t>
  </si>
  <si>
    <t>290</t>
  </si>
  <si>
    <t>219</t>
  </si>
  <si>
    <t>(Unidad de Planeación y Vinculación)</t>
  </si>
  <si>
    <t>Regulación y permisos de electricidad</t>
  </si>
  <si>
    <t>G001</t>
  </si>
  <si>
    <t>Comisión Reguladora de Energía</t>
  </si>
  <si>
    <t xml:space="preserve"> En los últimos años la falta de igualdad de género se está reduciendo poco a poco derivado de ello las acciones programadas tienen como fin, posicionar en el personal de la Comisión Reguladora de Energía, los mensajes sobre equidad, igualdad, no violencia y respeto con el fin de que mujeres y hombres trabajen en un ambiente sano, de trabajo colectivo cooperativo sustentado por estos valores que permita minimizar cualquier acción que promueva violencia en este sentido. Adicional, se pretende que todo servidor público de la CRE tenga conocimiento del programa.  </t>
  </si>
  <si>
    <t>Regulación y permisos de Hidrocarburos</t>
  </si>
  <si>
    <t>G002</t>
  </si>
  <si>
    <t>UR: 500</t>
  </si>
  <si>
    <t>500</t>
  </si>
  <si>
    <t>Porcentaje de servidoras/es públicos de mando medio o superior capacitados en materia de género</t>
  </si>
  <si>
    <t>Porcentaje de servidoras/es públicos capacitados en materia de género, con calificación aprobatoria</t>
  </si>
  <si>
    <t xml:space="preserve"> Se fortalecerán los procesos de sensibilización en temas de equidad de género, con la finalidad de generar una conciencia colectiva e individual sobre los servidores públicos de la Comisión, para alcanzar un ambiente laboral igualitario, no discriminatorio y libre de violencia.  Ante una posible falta de igualdad en las oportunidades laborales, discriminación y/o violencia de género como pudiera ser el acoso u hostigamiento sexual o laboral en la Comisión Reguladora de Energía, se fortalecerán los procesos de sensibilización en temas de equidad de género, con la finalidad de generar una conciencia colectiva e individual sobre los servidores públicos de la Comisión, para alcanzar un ambiente laboral igualitario, no discriminatorio y libre de violencia. </t>
  </si>
  <si>
    <t>0.83</t>
  </si>
  <si>
    <t>7.77</t>
  </si>
  <si>
    <t>UR: AYJ</t>
  </si>
  <si>
    <t>AYJ</t>
  </si>
  <si>
    <t>Porcenta de personal de la CEAV, que brinda atención directa capacitado en contenidos especializados para la atención de mujeres en situación de víctima que en la evaluación final alcanzan al menos 80% de aciertos</t>
  </si>
  <si>
    <t>Porcentaje de personal, de mando medio y superior de la Comisión Ejecutiva de Atención a Víctimas, capacitado para la incorporación de la perspectiva de igualdad de género que en la evaluación final alcanzan al menos el 80% de aciertos</t>
  </si>
  <si>
    <t xml:space="preserve"> AYJ- Comisión Ejecutiva de Atención a Víctimas </t>
  </si>
  <si>
    <t xml:space="preserve"> La CEAV ha identificado la necesidad de sensibilizar y capacitar al personal para garantizar una adecuada atención a las víctimas. Para lo anterior, en 2020, se planea capacitar a las y los servidores públicos de la CEAV en materia de: · Cultura institucional para transversalizar la perspectiva de igualdad de género. · Protocolo de Atención a Población Indígena con Enfoque de Género e Intercultural. · Atención Integral adecuado para las personas mayores en situación de víctima basado en el enfoque de género, diferencial y especializados, con énfasis en las necesidades prácticas y estratégicas de las mujeres adultas mayores. · Atención y reparación integral a víctimas de feminicidio. · Atención y reparación integral en materia de trata de personas.  </t>
  </si>
  <si>
    <t>28</t>
  </si>
  <si>
    <t>92</t>
  </si>
  <si>
    <t>139</t>
  </si>
  <si>
    <t>(Comisión Ejecutiva de Atención a Víctimas)</t>
  </si>
  <si>
    <t>7.7</t>
  </si>
  <si>
    <t>Atención a Víctimas</t>
  </si>
  <si>
    <t>E033</t>
  </si>
  <si>
    <t>Entidades no Sectorizadas</t>
  </si>
  <si>
    <t>47</t>
  </si>
  <si>
    <t>43.32</t>
  </si>
  <si>
    <t>64.07</t>
  </si>
  <si>
    <t>445.49</t>
  </si>
  <si>
    <t>UR: HHG</t>
  </si>
  <si>
    <t>440.54</t>
  </si>
  <si>
    <t>HHG</t>
  </si>
  <si>
    <t>Porcentaje de insumos enviados a las IMEF para apoyar en la elaboración de productos derivados de los proyectos  en el marco del FOBAM 2020</t>
  </si>
  <si>
    <t>Porcentaje de sesiones ordinarias y de reuniones de trabajo de las comisiones del Sistema Nacional para la Igualdad entre Mujeres y Hombres realizadas con respecto a las programadas.</t>
  </si>
  <si>
    <t>Porcentaje de avance en las acciones de promoción de la Norma Mexicana NMX-R-025-SCFI-2015 en Igualdad Laboral y No Discriminación</t>
  </si>
  <si>
    <t>66.67</t>
  </si>
  <si>
    <t>Porcentaje de personas certificadas en estándares para la igualdad de género</t>
  </si>
  <si>
    <t>0.39</t>
  </si>
  <si>
    <t xml:space="preserve">Porcentaje de personas capacitadas en igualdad de género presencialmente y en línea </t>
  </si>
  <si>
    <t>Porcentaje de cumplimiento de los acuerdos del Sistema Nacional para las Igualdad entre Mujeres y Hombres, en donde el Inmujeres es la institución responsable</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</si>
  <si>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</si>
  <si>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</si>
  <si>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94</t>
  </si>
  <si>
    <t>(Instituto Nacional de las Mujeres)</t>
  </si>
  <si>
    <t>440.5</t>
  </si>
  <si>
    <t>Fortalecimiento de la Igualdad Sustantiva entre Mujeres y Hombres</t>
  </si>
  <si>
    <t>P010</t>
  </si>
  <si>
    <t>365.35</t>
  </si>
  <si>
    <t>95.85</t>
  </si>
  <si>
    <t>95.80</t>
  </si>
  <si>
    <t>Convenio</t>
  </si>
  <si>
    <t>Porcentaje de Convenios Específicos de Colaboración formalizados para la ejeccución de los proyectos</t>
  </si>
  <si>
    <t>98.80</t>
  </si>
  <si>
    <t>Porcentaje de recurso transferido a los Mecanismos para el Adelanto de las Mujeres en relación con el presupuesto modificado del Programa</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</si>
  <si>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</si>
  <si>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365.3</t>
  </si>
  <si>
    <t>Fortalecimiento a la Transversalidad de la Perspectiva de Género</t>
  </si>
  <si>
    <t>S010</t>
  </si>
  <si>
    <t>4.76</t>
  </si>
  <si>
    <t>7.81</t>
  </si>
  <si>
    <t>479.67</t>
  </si>
  <si>
    <t>UR: AYB</t>
  </si>
  <si>
    <t>436.62</t>
  </si>
  <si>
    <t>AYB</t>
  </si>
  <si>
    <t>Porcentaje de participación de mujeres indígenas y afromexicanas en los comités de seguimiento de los proyectos económicos, turismo de naturaleza y acciones con impacto comunitario</t>
  </si>
  <si>
    <t>0.65</t>
  </si>
  <si>
    <t>57.90</t>
  </si>
  <si>
    <t>Porcentaje de mujeres indígenas y afromexicanas apoyadas con acciones formativas estratégicas y certificaciones.</t>
  </si>
  <si>
    <t>Porcentaje de mujeres indígenas y afromexicanas beneficiadas por el Programa</t>
  </si>
  <si>
    <t xml:space="preserve"> AYB- Instituto Nacional de los Pueblos Indígenas </t>
  </si>
  <si>
    <t xml:space="preserve"> Contribuir al fortalecimiento de las economías de los pueblos y comunidades indígenas y afromexicanas ubicadas en las regiones indígenas de atención focalizada y prioritaria definidas por el Instituto, mediante la implementación de proyectos económicos; turísticos, acciones de mitigación y adaptación los efectos de cambio climático; generación de valor agregado; acceso al crédito y apoyo a la comercialización; con impacto comunitario y regional, desde una perspectiva participativa, territorial y de género, para alcanzar la integración de cadenas de valor, a fin de promover el desarrollo integral, intercultural y sostenible en dichas regiones. </t>
  </si>
  <si>
    <t>53</t>
  </si>
  <si>
    <t>95</t>
  </si>
  <si>
    <t>39814</t>
  </si>
  <si>
    <t>50613</t>
  </si>
  <si>
    <t>(Instituto Nacional de los Pueblos Indígenas)</t>
  </si>
  <si>
    <t>436.6</t>
  </si>
  <si>
    <t>Programa para elfortalecimiento económico de los Pueblos y Comunidades Indígenas</t>
  </si>
  <si>
    <t>S249</t>
  </si>
  <si>
    <t>85.53</t>
  </si>
  <si>
    <t>Porcentaje de mujeres indígenas y afromexicanas que reciben capacitación sobre sus derechos</t>
  </si>
  <si>
    <t xml:space="preserve"> En México, de acuerdo a la Encuesta Nacional sobre la Dinámica de las Relaciones en los Hogares (ENDIREH) realizada por el Instituto Nacional de Geografía y Estadística (INEGI) en 2016, presenta datos sobre los distintos tipos de violencia que ha afectado a las mujeres mayores de 15 años (emocional, económica, física y sexual), así como los distintos ámbitos de ocurrencia de esta violencia que puede ser familiar, escolar, laboral, en la comunidad, o en espacios institucionales. De acuerdo al documento denominado Datos e indicadores sobre violencia contra las mujeres indígenas del Instituto Nacional de los Pueblos Indígenas, 2017; la ENDIREH revela que 66% las mujeres mexicanas de 15 años y más de edad en el país han sido víctimas de violencia o han padecido, al menos, un incidente de violencia en cualquier ámbito y momento de su vida.  Con base en el tratamiento de la información de la encuesta y la aplicación del criterio de hogar indígena1/, se estima que 59% de las mujeres indígenas ha experimentado algún tipo de violencia (emocional, física, sexual, económica, patrimonial o discriminación laboral) a lo largo de su vida. Es importante mencionar que en el caso de las mujeres indígenas y afromexicanas, las condiciones de acceso de las comunidades, agudizan esta problemática al dificultarse el acceso a servicios de salud y a instancias de administración e impartición de justicia; así como a redes de apoyo y de contención. Por lo anterior, y en cumplimiento a recomendaciones realizadas por organismos especializados en la defensa de los derechos humanos nacionales e internacionales, el INPI estima necesario apoyar el ejercicio de los derechos de las mujeres indígenas y afromexicanas en sus diferentes etapas de vida y condiciones de vulnerabilidad, promoviendo su participación en todos los ámbitos; así como la prevención de las violencias de género. </t>
  </si>
  <si>
    <t>85.5</t>
  </si>
  <si>
    <t>Programa de Derechos Indígenas</t>
  </si>
  <si>
    <t>U011</t>
  </si>
  <si>
    <t>1.72</t>
  </si>
  <si>
    <t>1.71</t>
  </si>
  <si>
    <t>2.70</t>
  </si>
  <si>
    <t>26.13</t>
  </si>
  <si>
    <t>27.71</t>
  </si>
  <si>
    <t>Porcentaje de niñas y jóvenes que forman parte de las agrupaciones musicales comunitarias.</t>
  </si>
  <si>
    <t>34.00</t>
  </si>
  <si>
    <t>Porcentaje de actividades artísticas y culturales de las bellas artes y cultura predominantemente femeninos realizadas</t>
  </si>
  <si>
    <t xml:space="preserve"> E00- Instituto Nacional de Bellas Artes y Literatura  Secretaria de Cultura </t>
  </si>
  <si>
    <t>(Instituto Nacional de Bellas Artes y Literatura)</t>
  </si>
  <si>
    <t>(Dirección General del Centro Nacional de las Artes)</t>
  </si>
  <si>
    <t>29.4</t>
  </si>
  <si>
    <t>Desarrollo Cultural</t>
  </si>
  <si>
    <t>E011</t>
  </si>
  <si>
    <t>Cultura</t>
  </si>
  <si>
    <t>48</t>
  </si>
  <si>
    <t>4.52</t>
  </si>
  <si>
    <t>Porcentaje de becas otorgadas a estudiantes alumnas de educación inicial y nivel superior.</t>
  </si>
  <si>
    <t xml:space="preserve"> E00- Instituto Nacional de Bellas Artes y Literatura </t>
  </si>
  <si>
    <t>Programa Nacional de Becas Artísticas y Culturales</t>
  </si>
  <si>
    <t>S303</t>
  </si>
  <si>
    <t>12.37</t>
  </si>
  <si>
    <t>14.47</t>
  </si>
  <si>
    <t>66.25</t>
  </si>
  <si>
    <t>UR: 601</t>
  </si>
  <si>
    <t>0.49</t>
  </si>
  <si>
    <t>15.38</t>
  </si>
  <si>
    <t>64.80</t>
  </si>
  <si>
    <t>601</t>
  </si>
  <si>
    <t>Porcentaje de niñas, niños y adolescentes localizados respecto del total cuya desaparición fue difundida mediante alertas y prealertas.</t>
  </si>
  <si>
    <t>32.81</t>
  </si>
  <si>
    <t>20.31</t>
  </si>
  <si>
    <t>Porcentaje de cumplimiento de las actividades de capacitación y prevención realizadas respecto del total de actividades de capacitación y prevención programadas a realizar.</t>
  </si>
  <si>
    <t>18.37</t>
  </si>
  <si>
    <t>21.74</t>
  </si>
  <si>
    <t>Porcentaje de servicios otorgados por la FEVIMTRA a mujeres, niñas, niños y adolescentes víctimas de violencia de género y trata de personas en 2020.</t>
  </si>
  <si>
    <t>6.71</t>
  </si>
  <si>
    <t>14.00</t>
  </si>
  <si>
    <t>Porcentaje de carpetas de investigación atendidas respecto de las carpetas de investigación en trámite en materia del orden federal por delitos de violencia contra las mujeres y trata de personas, en 2020.</t>
  </si>
  <si>
    <t>Porcentaje de servidores públicos que aprobaron la capacitación especializada en perspectiva de género dirigida a servicios periciales de la Fiscalía General de la República.</t>
  </si>
  <si>
    <t>Grado de satisfacción de las y los participantes en las actividades de difusión organizadas por la UIG, para promover el conocimiento y la reflexión sobre temas de su competencia.</t>
  </si>
  <si>
    <t>Porcentaje de avance en las acciones para el desarrollo de una Evaluación Técnico-Jurídica con perspectiva de género, respecto de las acciones programadas, en 2020.</t>
  </si>
  <si>
    <t>Porcentaje de servidores/as públicos/as que aprobaron el curso de argumentación jurídica y/o investigación y litigación con perspectiva de género.</t>
  </si>
  <si>
    <t>Porcentaje de avance en las acciones para ejecución del proyecto piloto Estrategia para la prevención del ejercicio de violencia de género en el ámbito laboral y doméstico, respecto de las acciones programadas, en 2020.</t>
  </si>
  <si>
    <t>Porcentaje de aprobación de servidores/as públicos/as de los tres ámbitos de gobierno de nivel medio y alto, que asistieron a cursos de derechos humanos y/o antropología social con perspectiva de género de las personas indígenas y afromexicanas, en 2020.</t>
  </si>
  <si>
    <t>Porcentaje de acciones de difusión en derechos humanos y prevención de violencia de género en lengua materna, dirigidas a personas indígenas y afromexicanas, en 2020.</t>
  </si>
  <si>
    <t>Porcentaje de aprobación de personas indígenas y afromexicanas que asistieron a cursos de derechos humanos y violencia de género, en 2020.</t>
  </si>
  <si>
    <t>Porcentaje de aprobación de servidores/as públicos/as de los tres niveles de gobierno que asistieron a cursos de derechos humanos y/o antropología social con perspectiva de género de las personas indígenas y afromexicanas, en 2020.</t>
  </si>
  <si>
    <t xml:space="preserve"> Secretaria de Fiscalía General de la República </t>
  </si>
  <si>
    <t xml:space="preserve"> La Unidad Especializada para la Atención de Asuntos Indígenas de la FGR esta consciente que las personas indígenas constituyen uno de los sectores de la sociedad mexicana que requiere mayor atención para su desarrollo económico, político, social y cultural. Son preocupantes las barreras del aislamiento que sufren las personas indígenas y los obstáculos que enfrentan para que les sea aplicada la ley de forma correcta, el primero sin duda alguna es la insuficiencia de intérpretes en las 364 variantes lingüísticas que existen; otro problema, es la lejanía de las comunidades indígenas respecto a la ubicación de las instituciones de procuración de justicia lo que genera que la población indígena no denuncie. La falta de sensibilización de las personas servidoras públicas encargadas de la persecución e investigación de los delitos en el trato con las personas indígenas provoca la desconfianza de la población indígena para presentarse en las instituciones de procuración de justicia.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así como poner en práctica mecanismos para supervisar y sancionar a funcionarios/as encargados/as de hacer cumplir la ley, que discriminan a las mujeres y que se niegan a aplicar la legislacioìn.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La violencia de género (mujeres, adolescentes y niñas) y los delitos en materia de trata de personas, competencia de la Fiscalía Especial para los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a la población a fin de contribuir a la prevención y alentar su denuncia, al proporcionar información de manera presencial y por medio de acciones de difusión contra la violencia de género y la trata de personas. </t>
  </si>
  <si>
    <t>337</t>
  </si>
  <si>
    <t>449</t>
  </si>
  <si>
    <t>2470</t>
  </si>
  <si>
    <t>2859</t>
  </si>
  <si>
    <t>68.4</t>
  </si>
  <si>
    <t>Investigar y perseguir los delitos cometidos en materia de derechos humanos</t>
  </si>
  <si>
    <t>E009</t>
  </si>
  <si>
    <t>Fiscalía General de la República</t>
  </si>
  <si>
    <t>49</t>
  </si>
  <si>
    <t>UR: SKC</t>
  </si>
  <si>
    <t>SKC</t>
  </si>
  <si>
    <t>Porcentaje de servidoras públicas del Instituto Nacional de Ciencias Penales capacitadas, respecto del total de personal capacitado.</t>
  </si>
  <si>
    <t>4.10</t>
  </si>
  <si>
    <t>Porcentaje de cursos impartidos en materia de igualdad entre mujeres y hombres respecto a los cursos de capacitación programados por el INACIPE.</t>
  </si>
  <si>
    <t>Porcentaje de avance realizado del desarrollo de las investigaciones en temas relacionados con las ciencias penales y procuración de justicia a las adolescentes que cometen delitos en México, respecto al avance programado.</t>
  </si>
  <si>
    <t xml:space="preserve"> SKC- Instituto Nacional de Ciencias Penales </t>
  </si>
  <si>
    <t xml:space="preserve"> La carencia de información que entrelace las Ciencias Penales con temas de igualdad de género para las personas involucradas en la Procuración de Justicia, influye en no lograr una procuración de justicia eficaz y eficiente desde una perspectiva de género que ayude a consolidar el respeto a los derechos humanos. La capacitación a las y los Agentes del Ministerio Público, las y los Policías Federales Ministeriales y demás personas servidoras públicas en temas referentes a la Igualdad entre Mujeres y Hombres, Erradicación de la Violencia de Género y cualquier forma de discriminación de género, influye en que su actuación se rija bajo los principios de legalidad, objetividad, eficiencia, profesionalismo, honradez y respeto a los derechos humanos. </t>
  </si>
  <si>
    <t>151</t>
  </si>
  <si>
    <t>191</t>
  </si>
  <si>
    <t>Realizar investigación académica en el marco de las ciencias penales</t>
  </si>
  <si>
    <t>3.2</t>
  </si>
  <si>
    <t>Porcentaje de avance en el diseño y elaboración de la metodología para la base nacional de violencia política contra las mujeres en razón de género, respecto del avance programado.</t>
  </si>
  <si>
    <t>Porcentaje de avance en el diseño y elaboración del protocolo de actuación ministerial en materia de violencia política contra las mujeres en razón de género, respecto del avance programado.</t>
  </si>
  <si>
    <t>Porcentaje de cartillas diseñadas sobre violencia política contra las mujeres en razón de género, dirigidas a población indígena, respecto de las cartillas programadas a realizar.</t>
  </si>
  <si>
    <t xml:space="preserve"> La Fiscalía Especializada en Delitos Electorales (FEDE)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servidores/as públicos/as, con la finalidad de fomentar la cultura de la denuncia, prevenir y erradicar este tipo de violencia hacia las mujeres de México, particularmente la población indígena de este género en el país. </t>
  </si>
  <si>
    <t>60</t>
  </si>
  <si>
    <t>Investigar, perseguir y prevenir delitos del orden electoral</t>
  </si>
  <si>
    <t>UR: 133</t>
  </si>
  <si>
    <t>15.67</t>
  </si>
  <si>
    <t>85.00</t>
  </si>
  <si>
    <t>133</t>
  </si>
  <si>
    <t>Porcentaje de personas de la FGR que aprobaron las actividades académicas en materia de perspectiva de género y derechos humanos de las mujeres, respecto del total de personas asistentes en la FGR, durante 2020.</t>
  </si>
  <si>
    <t xml:space="preserve"> La falta de conocimiento en materia de perspectiva de género, repercute de manera significativa en los casos de desigualdad y discriminación en el ámbito de competencias del personal sustantivo de la Fiscalía General de la República, por lo que esta Dirección General tiene como objetivo proporcionar a las y los servidores públicos de esta Institución las herramientas necesarias que les permitan desarrollar sus funciones incorporando la perspectiva de género y los derechos humanos de las mujeres, para una efectiva procuración de justicia. </t>
  </si>
  <si>
    <t>80</t>
  </si>
  <si>
    <t>108</t>
  </si>
  <si>
    <t>Promover la formación profesional y capacitación del capital humano</t>
  </si>
  <si>
    <t>2.87</t>
  </si>
  <si>
    <t>UR: 811</t>
  </si>
  <si>
    <t>97.58</t>
  </si>
  <si>
    <t>90.40</t>
  </si>
  <si>
    <t>811</t>
  </si>
  <si>
    <t>Porcentaje de facturas pagadas por concepto de inscripciones y colegiaturas a las y los hijos de servidoras y/o servidores públicos de la FGR, que hayan fallecido desempeñando funciones o tareas de combate a la delincuencia.</t>
  </si>
  <si>
    <t xml:space="preserve"> El personal con funciones de policía o apoyo directo al combate a la delincuencia adscrito a la Fiscalía General de la República desarrolla actividades que ponen en peligro su vida. Comúnmente, estas servidoras y servidores públicos son el principal sostén económico de sus familias.  Ante el deceso de tales servidoras y servidores públicos, sus familiares resienten un grave deterioro en sus ingresos económicos. Entre los gastos mas recurrentes de las personas servidoras públicas referidas, se encuentra el pago por concepto de inscripción y colegiaturas de hijas e hijos. Por lo anterior, es necesario otorgar la ayuda económica extraordinaria para el pago de facturas por concepto de colegiaturas e inscripciones de las hijas y los hijos del personal sustantivo que hayan desempeñado funciones de policía o de apoyo directo a las tareas de combate a la delincuencia y que hayan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se coadyuva a que las familias afectadas tengan este tipo de apoyo en la ausencia del padre fallecido en el desempeño de esas funciones. </t>
  </si>
  <si>
    <t>26</t>
  </si>
  <si>
    <t>30</t>
  </si>
  <si>
    <t>2.8</t>
  </si>
  <si>
    <t>UR: GYR</t>
  </si>
  <si>
    <t>GYR</t>
  </si>
  <si>
    <t xml:space="preserve">Cobertura de detección de primera vez de diabetes mellitus en población derechohabiente de 20 años y más </t>
  </si>
  <si>
    <t xml:space="preserve">Cobertura de detección de cáncer de mama por mastografía en mujeres de 50 a 69 años </t>
  </si>
  <si>
    <t xml:space="preserve">Cobertura de detección de cáncer cérvico uterino a través de citología cervical en mujeres de 25 a 64 años </t>
  </si>
  <si>
    <t>Proporción</t>
  </si>
  <si>
    <t>Proporción de Adolescentes Embarazadas de 10 a 19 años</t>
  </si>
  <si>
    <t>Porcentaje de entrevistas de consejería anticonceptiva</t>
  </si>
  <si>
    <t xml:space="preserve"> GYR- Instituto Mexicano del Seguro Social </t>
  </si>
  <si>
    <t xml:space="preserve"> Actualmente, el Instituto enfrenta el doble reto de tratar una población con enfermedades crónico-degenerativa y con las enfermedades infecciosas que compiten por los recursos de atención en los servicios de salud. Así, el IMSS tiene dos grandes objetivos: i) mejorar la atención sobre todo en el primer nivel para poder atender los enfermos agudos y ii) tener una estrategia frontal contra las enfermedades crónicas no transmisibles. La estimación más reciente de AVISA en el instituto con datos de 2015 y se perdieron 11,102,974 AVISA, lo que representó una tasa de 208.4, de los cuales 5,854,927 fueron en mujeres y 5,247,928 en hombres. El grupo de las enfermedades no transmisibles fue el que generó la mayor carga, con 9,038,214 AVISA y tasa de 169.6 derechohabientes, seguido por el grupo de enfermedades transmisibles, condiciones maternas, perinatales y nutricionales con 1,043,638 y tasa de 19.6 y por el grupo de lesiones con 1,020,848 AVISA y tasa de 19.2, seguido por el grupo de enfermedades crónicas no transmisibles con 81.4%; las enfermedades transmisibles, condiciones maternas, perinatales y nutricionales fueron responsables de 9.4%, y el grupo de lesiones, de 9.2%. En materia de promoción de la salud, prevención y detección de enfermedades en 2019, la cobertura de Atención Integral PREVENIMSS fue de 55.6%, lo que permitió que 27,358,186 derechoabientes recibieran sus acciones de nutrición, prevención, protección específica, detección oportuna, salud reproductiva y educativas, que le corresponden según su grupo de edad y sexo, cifra ligeramente menor a la registrada en el mismo período del año anterior (27,959,409). Las coberturas obtenidas por grupo de edad fueron: Niños (68.5%), Adolescentes (51.1%), Mujeres (54.3%), Hombres (55.8%) y Adultos mayores (50.9%). Es importante señalar que no se observan incrementos en las coberturas, ya que la infraestructura y los recursos disponibles se han mantenido constante. </t>
  </si>
  <si>
    <t>36419297</t>
  </si>
  <si>
    <t>24097355</t>
  </si>
  <si>
    <t>26936006</t>
  </si>
  <si>
    <t>(Instituto Mexicano del Seguro Social)</t>
  </si>
  <si>
    <t>E001</t>
  </si>
  <si>
    <t>Instituto Mexicano del Seguro Social</t>
  </si>
  <si>
    <t>50</t>
  </si>
  <si>
    <t>92.13</t>
  </si>
  <si>
    <t>99.79</t>
  </si>
  <si>
    <t>99.70</t>
  </si>
  <si>
    <t xml:space="preserve">Porcentaje de madres trabajadoras beneficiarias mediante el servicio de guardería </t>
  </si>
  <si>
    <t>210,356.00</t>
  </si>
  <si>
    <t>79.54</t>
  </si>
  <si>
    <t>78.70</t>
  </si>
  <si>
    <t>Porcentaje de ocupación en guarderías</t>
  </si>
  <si>
    <t>25.95</t>
  </si>
  <si>
    <t>25.72</t>
  </si>
  <si>
    <t>25.80</t>
  </si>
  <si>
    <t>Porcentaje de cobertura de la demanda del servicio de guarderías</t>
  </si>
  <si>
    <t xml:space="preserve"> El problema que da origen a la intervención gubernamental, a través del Programa Presupuestario E007 ?Servicios de Guardería? se percibe como ?La mujer trabajadora con hijos menores de 4 años no puede permanecer en el mercado laboral formal?, por lo que el objetivo del programa se enfoca en contribuir a promover el acceso de las mujeres al trabajo remunerado, empleo decente y recursos productivos, en un marco de igualdad, mediante el otorgamiento de los servicios de guardería, entendido este último como un derecho laboral y se complementa con el derecho social que tienen los hijos de las mujeres a acceder a los servicios de cuidado y atención que se ofrecen en las guarderías, siendo la Unidad Responsable la Coordinación del Servicio de Guarderías Para el Desarrollo Integral Infantil (CSGDII) de la Dirección de Prestaciones Económicas y Sociales (DPES), facultades establecidas en el Reglamento Interior del Instituto Mexicano del Seguro Social (RIIMSS). </t>
  </si>
  <si>
    <t>Servicios de guardería</t>
  </si>
  <si>
    <t>E007</t>
  </si>
  <si>
    <t>Promedio</t>
  </si>
  <si>
    <t>Promedio de atenciones prenatales por embarazada</t>
  </si>
  <si>
    <t>54.00</t>
  </si>
  <si>
    <t>Oportunidad de inicio de la vigilancia prenatal</t>
  </si>
  <si>
    <t xml:space="preserve"> No todas las mujeres embarazadas acuden dentro de las primeras 13 semanas y 6 días de gestación a la vigilancia prenatal para identificar tempranamente factores de riesgo y/o complicaciones en el binomio madre-hijo. No siempre la mujer embarazad acude a su consulta prenatal para favorecer la opertunidad de brindarle acciones preventivas, educativas y asistenciales para el autocuidado de la salud del binomio. </t>
  </si>
  <si>
    <t>49319</t>
  </si>
  <si>
    <t>151952</t>
  </si>
  <si>
    <t>4.56</t>
  </si>
  <si>
    <t>7.69</t>
  </si>
  <si>
    <t>29.51</t>
  </si>
  <si>
    <t>UR: GYN</t>
  </si>
  <si>
    <t>GYN</t>
  </si>
  <si>
    <t>Porcentaje de acciones de difusión e información en materia de igualdad, no discriminación y de acceso a las mujeres a una vida libre de violencia realizadas en las Unidades Administrativas</t>
  </si>
  <si>
    <t>26.88</t>
  </si>
  <si>
    <t>Porcentaje de Enlaces de Igualdad de Género capacitados.</t>
  </si>
  <si>
    <t>Porcentaje de Unidades Administrativas del Instituto que incorporan estrategias transversaales en materia de equidad de género en sus actividades.</t>
  </si>
  <si>
    <t>Porcentaje de materiales y recursos didácticos elaborados en materia de igualdad, no discriminación y de acceso a las mujeres a una vida libre de violencia realizados</t>
  </si>
  <si>
    <t>16.67</t>
  </si>
  <si>
    <t>24.60</t>
  </si>
  <si>
    <t>Porcentaje de acciones de sensibilización y capacitación en materia de igualdad, no discriminación y de acceso a las mujeres a una vida libre de violencia realizadas.</t>
  </si>
  <si>
    <t>Porcentaje de cursos de capacitación en materia de igualdad, no discriminación y el acceso a las mujeres a una vida libre de violencia impartidos.</t>
  </si>
  <si>
    <t>Porcentaje de campañas de difusión en materia de igualdad y no discriminación realizadas.</t>
  </si>
  <si>
    <t xml:space="preserve"> GYN- Instituto de Seguridad y Servicios Sociales de los Trabajadores del Estado </t>
  </si>
  <si>
    <t xml:space="preserve"> Incorporar al quehacer del Instituto de Seguridad y Servicios Sociales de los Trabajadores del Estado una cultura de Igualdad y respeto a los Derechos de las Mujeres. </t>
  </si>
  <si>
    <t>753</t>
  </si>
  <si>
    <t>2377</t>
  </si>
  <si>
    <t>(Instituto de Seguridad y Servicios Sociales de los Trabajadores del Estado)</t>
  </si>
  <si>
    <t>29.5</t>
  </si>
  <si>
    <t>Equidad de Género</t>
  </si>
  <si>
    <t>Instituto de Seguridad y Servicios Sociales de los Trabajadores del Estado</t>
  </si>
  <si>
    <t>51</t>
  </si>
  <si>
    <t>154.38</t>
  </si>
  <si>
    <t>566.67</t>
  </si>
  <si>
    <t>567.23</t>
  </si>
  <si>
    <t>7.11</t>
  </si>
  <si>
    <t>8.34</t>
  </si>
  <si>
    <t>Porcentaje de mujeres embarazadas que recibieron el carnet CUIDAME durante la consulta prenatal.</t>
  </si>
  <si>
    <t>0.44</t>
  </si>
  <si>
    <t>3.10</t>
  </si>
  <si>
    <t>Promedio de consultas por mujer embarazada</t>
  </si>
  <si>
    <t xml:space="preserve"> Controlar el estado de salud de la embarazada y el producto durante el embarazo, parto y puerperio, con actividades médicas de prevención y vigilancia, a través del otorgamiento del Carnet CUIDAME como herramienta para  la detección oportuna de factores de riesgo perinatal dentro de las unidades médicas del Instituto. </t>
  </si>
  <si>
    <t>567.2</t>
  </si>
  <si>
    <t>Prevención y Control de Enfermedades</t>
  </si>
  <si>
    <t>E043</t>
  </si>
  <si>
    <t>UR: T9N</t>
  </si>
  <si>
    <t>12.72</t>
  </si>
  <si>
    <t>T9N</t>
  </si>
  <si>
    <t>Porcentaje de avance en la elaboración de un diagnóstico sobre la situación de violencia laboral y de género en centros de trabajo de Pemex y definición de estrategias para su prevención y atención.</t>
  </si>
  <si>
    <t>Tasa de variación anual</t>
  </si>
  <si>
    <t>Tasa de variación anual de personas participantes en la Estrategia de Mentorías en 2020 con respecto a 2019.</t>
  </si>
  <si>
    <t>Porcentaje de personas trabajadoras capacitadas en materia de inclusión, discriminación, violencia laboral, acoso y hostigamiento sexual realizadas en 2020, con respecto a las programadas.</t>
  </si>
  <si>
    <t>Porcentaje de actividades de sensibilización realizadas en materia de inclusión, igualdad de género, no</t>
  </si>
  <si>
    <t xml:space="preserve"> T9N- Pemex Corporativo </t>
  </si>
  <si>
    <t xml:space="preserve"> PEMEX es una empresa altamente masculinizada donde prevalecen desigualdades de género. Desafortunadamente, se presentan diversas manifestaciones de violencia y discriminación que requieren fortalecer una cultura de inclusión, igualdad, no violencia y no discriminación que incorporen la perspectiva de género y de derechos humanos al interior de la empresa. Los recursos del Anexo 13 contribuirán a diseñar y realizar acciones que contribuyan a incidir en un cambio cultural en espacios laborales altamente masculinizados y con una gran dispersión geográfica. </t>
  </si>
  <si>
    <t>424</t>
  </si>
  <si>
    <t>818</t>
  </si>
  <si>
    <t>6000</t>
  </si>
  <si>
    <t>9000</t>
  </si>
  <si>
    <t>(Pemex Corporativo)</t>
  </si>
  <si>
    <t>12.7</t>
  </si>
  <si>
    <t>Petróleos Mexicanos</t>
  </si>
  <si>
    <t>52</t>
  </si>
  <si>
    <t>0.74</t>
  </si>
  <si>
    <t>UR: TVV</t>
  </si>
  <si>
    <t>TVV</t>
  </si>
  <si>
    <t>Porcentaje de personal alcanzado por las campañas de prevención en EPS-GEN</t>
  </si>
  <si>
    <t>Porcentaje de personas capacitadas en temas de igualdad EPS-GEN</t>
  </si>
  <si>
    <t>Porcentaje de personas capacitadas en temas de discriminacion en EPS-GEN</t>
  </si>
  <si>
    <t xml:space="preserve"> TVV- CFE Consolidado </t>
  </si>
  <si>
    <t xml:space="preserve"> Al ser la CFE una empresa altamente masculinizada, es necesario capacitar a la mayoría del personal de la Empresa para que se conozcan y se respeten los derechos humanos de las mujeres, así impulsar la incorporación de más mujeres en el sector eléctrico (sobre todo en puestos de mando), erradicar la violencia de género y discriminación que pudiera existir.  </t>
  </si>
  <si>
    <t>(CFE Consolidado)</t>
  </si>
  <si>
    <t>0.7</t>
  </si>
  <si>
    <t>Operación y mantenimiento de las centrales generadoras de energía eléctrica</t>
  </si>
  <si>
    <t>E561</t>
  </si>
  <si>
    <t>Comisión Federal de Electricidad</t>
  </si>
  <si>
    <t>Porcentaje de personas entre la que se difundió la campaña en materia de discriminación en EPS-Trasmisión</t>
  </si>
  <si>
    <t>Porcentaje de personas capacitadas en temas de igualdad en EPS-Transmisión</t>
  </si>
  <si>
    <t xml:space="preserve"> Al ser la CFE una empresa altamente masculinizada, es necesario capacitar a la mayoría del personal de la Empresa para que se conozcan y se respeten los derechos humanos de las mujeres, así impulsar la incorporación de más mujeres en el sector eléctrico (sobre todo en puestos de mando) y erradicar la violencia de género que pudiera existir.  </t>
  </si>
  <si>
    <t>Operación y mantenimiento de la Red Nacional de Transmisión</t>
  </si>
  <si>
    <t>E579</t>
  </si>
  <si>
    <t>2.49</t>
  </si>
  <si>
    <t>Porcentaje del personal alcanzado por las campañas contra la discriminación EPS-Distribución</t>
  </si>
  <si>
    <t>Porcentaje de personal capacitado en temas de igualdad en EPS-Distribucion</t>
  </si>
  <si>
    <t>Operación y mantenimiento de la infraestructura del proceso de distribución de energía eléctrica</t>
  </si>
  <si>
    <t>E580</t>
  </si>
  <si>
    <t>0.63</t>
  </si>
  <si>
    <t>Porcentaje de personas capacitadas en temas de discriminacion</t>
  </si>
  <si>
    <t xml:space="preserve">Porcentaje de personal de Corporativo capacitado en temas de igualdad </t>
  </si>
  <si>
    <t xml:space="preserve">Porcentaje de avance de los mecanismos que promuevan la igualdad </t>
  </si>
  <si>
    <t>Prestación de servicios corporativos</t>
  </si>
  <si>
    <t>E582</t>
  </si>
  <si>
    <t>Porcentaje de personal alcanzado por la campaña vs la discriminacion</t>
  </si>
  <si>
    <t>Porcentaje de personas capacitadas en materia de igualdad de la DCNC</t>
  </si>
  <si>
    <t>Porcentaje de de avance en la elaboración de informe</t>
  </si>
  <si>
    <t>Funciones en relación con Estrategias de Negocios Comerciales, así como potenciales nuevos negocios</t>
  </si>
  <si>
    <t>E585</t>
  </si>
  <si>
    <t>Avance de las acciones establecidas en el Programa de Igualdad e Inclusión de la CFE 2020-2024</t>
  </si>
  <si>
    <t>0.16</t>
  </si>
  <si>
    <t>Porcentaje de personas que participaron en las campañas vs la discriminación</t>
  </si>
  <si>
    <t>Porcentaje de personas capacitadas en temas de igualdad en DCIPI</t>
  </si>
  <si>
    <t>Porcentaje de avance en la elaboración de un diagn+ostico con PEG en la DCIPI</t>
  </si>
  <si>
    <t>Coordinación de las funciones y recursos para la infraestructura eléctrica</t>
  </si>
  <si>
    <t>P552</t>
  </si>
  <si>
    <r>
      <t xml:space="preserve">Monto Aprobado </t>
    </r>
    <r>
      <rPr>
        <sz val="10"/>
        <rFont val="MonTSERRAT"/>
      </rPr>
      <t xml:space="preserve">
(millones de pesos)</t>
    </r>
  </si>
  <si>
    <r>
      <t>Acciones realizadas en el periodo
UR:</t>
    </r>
    <r>
      <rPr>
        <sz val="10"/>
        <rFont val="MonTSERRAT"/>
      </rPr>
      <t xml:space="preserve"> 200
Se realizaron acciones para contribuir a la Institucionalización de la perspectiva de género y el fortalecimiento de cultura organizacional con igualdad de género.   CAPACITACIÓN EN MATERIA DE IGUALDAD ENTRE MUJERES Y HOMBRES, se capacitaron a 63 personas, 41 mujeres, 22 hombres con la impartición de los cursos: Protocolo para la Prevención, Atención y Sanción de la Violencia de Género; Acciones para la igualdad entre mujeres y hombres; Diversidad sexual y no discriminación, y Plática sobre conceptos básicos en materia de igualdad de género a equipo técnico de la Comisión de Salud.  Como parte del Programa de Acreditación Legislar con perspectiva de género, se avanzó en la integración de contenidos, definición de población objetivo, materiales didácticos y audiovisuales, lecturas obligatorias y complementarias.   CAMPAÑAS INSTITUCIONALES PARA PROMOVER LA PERSPECTIVA DE GÉNERO, LA NO DISCRIMINACIÓN Y LA VIDA LIBRE DE VIOLENCIA con un total de 35 contenidos, en Derechos Humanos de las Mujeres; Prevención, atención y sanción de la violencia de género y Corresponsabilidad familiar; se presentó documental Nosotras y Beijing, con la participación de 96 personas, representantes de la sociedad civil, instituciones públicas, Senado y la Unidad Técnica para la Igualdad de Género.  CERTIFICACION EN LA NORMA PARA LA IGUALDAD LABORAL Y NO DISCRIMINACIÓN, se realizó autodiagnóstico y difusión de 50 posters sobre la Política respectiva.  PREVENCIÓN, ATENCIÓN Y SANCIÓN DE LA VIOLENCIA DE GÉNERO, Se recibieron 6 solicitudes (6 mujeres), NO TODAS LAS SOLICITUDES REFIEREN VIOLENCIA EN RAZÓN DE GÉNERO Y NO TODAS DERIVAN A LA FASE 2 PARA LA APLICACIÓN DEL PROTOCOLO.  DÍA NARANJA difusión infográfica para  sensibilizar en la materia y consolidar el compromiso para eliminar la violencia hacia las mujeres y niñas.   REUNIONES DE TRABAJO  con  Contraloría Interna; el Colegio de México (COLMEX); Biblioteca y  la Unidad de Modernización Administrativa.  </t>
    </r>
  </si>
  <si>
    <r>
      <t>Justificación de diferencia de avances con respecto a las metas programadas
UR:</t>
    </r>
    <r>
      <rPr>
        <sz val="10"/>
        <rFont val="MonTSERRAT"/>
      </rPr>
      <t xml:space="preserve"> 200
Sin información</t>
    </r>
  </si>
  <si>
    <r>
      <t>Acciones de mejora para el siguiente periodo
UR:</t>
    </r>
    <r>
      <rPr>
        <sz val="10"/>
        <rFont val="MonTSERRAT"/>
      </rPr>
      <t xml:space="preserve"> 200
Derivado de la contigencia por el COVID 19, en el mes de marzo, la Mesa Directiva del Senado de la República dio la instrucción de restringir las reuniones de trabajo, eventos masivos, posteriormente, siguiendo el mandato de emergencia sanitaria, se dio la instrucción de realizar el trabajo desde casa, por lo que todas las actividades presenciales quedaron suspendidas.  Como oportunidad para realizar el trabajo se identifica el trabajo a distancia que implica desarrollar nuevas estrategias de comunicación, para concretar mayores avances en los indicadores de seguimiento y evaluación.   Aun cuando la estructura orgánica es de sólo 4 personas, en este trimestre la Unidad Técnica para la Igualdad de Género del Senado de la República, realizó el Plan Anual de Trabajo, mismo que ya cuenta con autorización de la Comisión para la Igualdad de Género y fue enviado a la Presidencia de Directiva.   </t>
    </r>
  </si>
  <si>
    <r>
      <t>Acciones realizadas en el periodo
UR:</t>
    </r>
    <r>
      <rPr>
        <sz val="10"/>
        <rFont val="MonTSERRAT"/>
      </rPr>
      <t xml:space="preserve"> TVV
La Unidad de Enlace envió a finales del 2019, la oferta de capacitación. En este sentido diversas áreas expresaron su intención a participar de estos talleres. Hasta el momento se está consolidando la información de todas las áreas de la CFE (corporativo, EPS y filiales) que participarán en dichas capacitaciones. Una vez que se calendaricen los cursos que se llevarán a cabo, se iniciará con el cumplimiento de los indicadores anuales que cada área se propuso cumplir. </t>
    </r>
  </si>
  <si>
    <r>
      <t>Justificación de diferencia de avances con respecto a las metas programadas
UR:</t>
    </r>
    <r>
      <rPr>
        <sz val="10"/>
        <rFont val="MonTSERRAT"/>
      </rPr>
      <t xml:space="preserve"> TVV
Si bien el 25 de abril del 2019 mediante acuerdo CA-031/2019, le Consejo de Administración aprobó la creación de la Unidad de Género e Inclusión en la Comisión Federal de Electricidad, todavía se están gestionando la publicación de normatividad que le permita a la Unidad de Género no solo implementar la capacitación en materia de igualdad, erradicación de la violencia y discriminación sino también para el correcto monitoreo, evaluación y seguimiento del ejercicio de recursos correspondientes al anexo 13 y el cumplimiento de los indicadores.   Para facilitar la implementación de la Política de Igualdad en la CFE, la Unidad de Género e inclusión cuenta con una Red de Enlaces para la Igualdad. Esta Red funge como mecanismo institucional que coordina operativamente, da seguimiento y evalúa los avances y resultados de las acciones que la Unidad de Género e Inclusión diseña. En otras palabras, la Red de Enlaces es el mecanismo que permite que las políticas y acciones en materia de igualdad l;  No aplica</t>
    </r>
  </si>
  <si>
    <r>
      <t>Acciones de mejora para el siguiente periodo
UR:</t>
    </r>
    <r>
      <rPr>
        <sz val="10"/>
        <rFont val="MonTSERRAT"/>
      </rPr>
      <t xml:space="preserve"> TVV
Sin información</t>
    </r>
  </si>
  <si>
    <r>
      <t>Justificación de diferencia de avances con respecto a las metas programadas
UR:</t>
    </r>
    <r>
      <rPr>
        <sz val="10"/>
        <rFont val="MonTSERRAT"/>
      </rPr>
      <t xml:space="preserve"> TVV
No aplica</t>
    </r>
  </si>
  <si>
    <r>
      <t>Acciones de mejora para el siguiente periodo
UR:</t>
    </r>
    <r>
      <rPr>
        <sz val="10"/>
        <rFont val="MonTSERRAT"/>
      </rPr>
      <t xml:space="preserve"> TVV
Si bien el 25 de abril del 2019 mediante acuerdo CA-031/2019, le Consejo de Administración aprobó la creación de la Unidad de Género e Inclusión en la Comisión Federal de Electricidad, todavía se están gestionando la publicación de normatividad que le permita a la Unidad de Género no solo implementar la capacitación en materia de igualdad, erradicación de la violencia y discriminación sino también para el correcto monitoreo, evaluación y seguimiento del ejercicio de recursos correspondientes al anexo 13 y el cumplimiento de los indicadores.   Para facilitar la implementación de la Política de Igualdad en la CFE, la Unidad de Género e inclusión cuenta con una Red de Enlaces para la Igualdad. Esta Red funge como mecanismo institucional que coordina operativamente, da seguimiento y evalúa los avances y resultados de las acciones que la Unidad de Género e Inclusión diseña. En otras palabras, la Red de Enlaces es el mecanismo que permite que las políticas y acciones en materia de igualdad lleguen y se implementen correctamente en cada centro de trabajo de la CFE. Se ha detectado que uno de los principales obstáculos para que el presupuesto del Anexo 13 sea ejercido de manera que impacte efectivamente la igualdad entre mujeres y hombres al interior de la CFE es la ausencia de claridad sobre cómo incorporar la perspectiva de género en las actividades de la Empresa. En este sentido, la Unidad tiene contemplado realizar una inducción en estudios de género para los representantes de la Red de Enlaces, así como una capacitación sobre presupuestos con perspectiva de género. Con ello estar en posibilidad de dar cumplimiento al mandato de la ley y ejercer de manera correcta los recursos. </t>
    </r>
  </si>
  <si>
    <r>
      <t>Acciones de mejora para el siguiente periodo
UR:</t>
    </r>
    <r>
      <rPr>
        <sz val="10"/>
        <rFont val="MonTSERRAT"/>
      </rPr>
      <t xml:space="preserve"> TVV
La Unidad de Enlace envió a finales del 2019, la oferta de capacitación. En este sentido diversas áreas expresaron su intención a participar de estos talleres. Hasta el momento se está consolidando la información de todas las áreas de la CFE (corporativo, EPS y filiales) que participarán en dichas capacitaciones. Una vez que se calendaricen los cursos que se llevarán a cabo, se iniciará con el cumplimiento de los indicadores anuales que cada área se propuso cumplir. </t>
    </r>
  </si>
  <si>
    <r>
      <t>Justificación de diferencia de avances con respecto a las metas programadas
UR:</t>
    </r>
    <r>
      <rPr>
        <sz val="10"/>
        <rFont val="MonTSERRAT"/>
      </rPr>
      <t xml:space="preserve"> TVV
No aplica  </t>
    </r>
  </si>
  <si>
    <r>
      <t>Acciones realizadas en el periodo
UR:</t>
    </r>
    <r>
      <rPr>
        <sz val="10"/>
        <rFont val="MonTSERRAT"/>
      </rPr>
      <t xml:space="preserve"> T9N
Indicador 1: Se realizaron 9 actividades de sensibilización, 2 talleres Cero tolerancia al Hostigamiento y Acoso Sexual y  1 Clima Laboral, Cultura de la Legalidad y Buen trato, un curso de inducción para médicos residentes de hospitales de Pemex sobre las políticas de inclusión laboral de la empresa, en materia de igual y no discriminación, 3 cine debates con proyecciones que abordaron el tema de la violencia de género y, en el marco del Dia Internacional de las Mujeres,  una reunión con mujeres petroleras en puestos de decisión donde se abordó el tema del empoderamiento de las mujeres y una obra de teatro.  Indicador 2: Sin actividades que reportar. Los cursos iniciarán en los próximos trimestres.  Indicador 3: Sin actividades que reportar. Se programó iniciar la Estrategia de Mentorías en el tercer trimestre.  Indicador 4. Se logró tener una versión en consenso de las partes involucradas del Convenio General que se pretende firmar con El Colegio de México, la cual recibió la validación jurídica por parte del área correspondiente de Pemex. Esto representa el 5% de la meta anual y 50% de la trimestral.  </t>
    </r>
  </si>
  <si>
    <r>
      <t>Justificación de diferencia de avances con respecto a las metas programadas
UR:</t>
    </r>
    <r>
      <rPr>
        <sz val="10"/>
        <rFont val="MonTSERRAT"/>
      </rPr>
      <t xml:space="preserve"> T9N
Con las acciones realizadas para dar seguimiento al indicador 1 se cumple el 100% de la meta programada para el primer trimestre.   Los indicadores 2 y 3 no cuentan con avances porque sus actividades se programaron para trimestres posteriores.  Para el indicador 4, fue necesario modificar las versiones del Convenio en un proceso de retroalimentación entre las partes involucradas hasta llegar a la versión en consenso que sería enviada a la Dirección Jurídica de Pemex para su validación y, con ello, cumplir con la normativa de la empresa. No es posible avanzar en el Convenio Específico hasta no concretar la firma del Convenio General, misma que requiere de la autorización del Director Corporativo de Administración y Servicios, motivo por el cual solo se reporta un 5% de avance en este proyecto.  </t>
    </r>
  </si>
  <si>
    <r>
      <t>Acciones de mejora para el siguiente periodo
UR:</t>
    </r>
    <r>
      <rPr>
        <sz val="10"/>
        <rFont val="MonTSERRAT"/>
      </rPr>
      <t xml:space="preserve"> T9N
El proceso de sensibilización se hará conforme a lo planeado, aunque es importante mencionar que se pueden presentar obstáculos relacionados con la contingencia del Covid19, lo que pueda impedir llevar a cabo las actividades programadas para el segundo trimestre, aunque por lo mismo las metas son reservadas. Dichas actividades serán principalmente por medios electrónicos, para atender las recomendaciones sanitarias que ha dado el Gobierno de México.</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</si>
  <si>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</si>
  <si>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</si>
  <si>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</si>
  <si>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GYR
En el periodo de reporte 2020, para no poner cifras estimadas con información del año anterior y debido a la contingencia por COVID-19 que sufre el país, la Información delegacional que nutre los sistemas de información aún no ha cerrado y no se ha podido generar la de este año.</t>
    </r>
  </si>
  <si>
    <r>
      <t>Justificación de diferencia de avances con respecto a las metas programadas
UR:</t>
    </r>
    <r>
      <rPr>
        <sz val="10"/>
        <rFont val="MonTSERRAT"/>
      </rPr>
      <t xml:space="preserve"> GYR
En el periodo de reporte 2020, para no poner cifras estimadas con información del año anterior y debido a la contingencia por COVID-19 que sufre el país, la Información delegacional que nutre los sistemas de información aún no ha cerrado y no se ha podido generar la de este año.</t>
    </r>
  </si>
  <si>
    <r>
      <t>Acciones de mejora para el siguiente periodo
UR:</t>
    </r>
    <r>
      <rPr>
        <sz val="10"/>
        <rFont val="MonTSERRAT"/>
      </rPr>
      <t xml:space="preserve"> GYR
La competencia técnica del personal clínico se fortalece para brindar con calidad el servicio de atención prenatal. La evaluación de los factores de riesgo obstétrico en la mujer embarazada, tiene como objetivo el de orientarla sobre el cuidado de su salud y dependiendo de su condición de salud y por norma se valora el envío a un segundo nivel con el propósito de continuar su atención médica.</t>
    </r>
  </si>
  <si>
    <r>
      <t>Acciones realizadas en el periodo
UR:</t>
    </r>
    <r>
      <rPr>
        <sz val="10"/>
        <rFont val="MonTSERRAT"/>
      </rPr>
      <t xml:space="preserve"> GYR
3. Capacitación sobre el Servicio de Guardería: En enero de 2020, se realizó reunión de trabajo con personal de la Coordinación de Educación en Salud para iniciar la revisión del diseño instruccional de la actualización del Curso Básico para personal de Fomento de la Salud en Guarderías del IMSS, a transmitirse en agosto. Como resultado del cambio en los lineamientos de la Coordinación de Capacitación, este tema en forma tentativa iniciaría en el mes de abril, sin embargo, debido a la Emergencia Sanitaria por COIVID-19 esta actividad presencial se reagendará de conformidad con las indicaciones de las autoridades sanitarias, en lo relacionado con este tema el cierre de 2019 fue de 3, 013 participantes (personal de guardería y delegacional).  Se dio inicio al taller Crecer Juntos el 17 de febrero de 2020, sin embargo, el pasado 17 de marzo se dio la instrucción a las delegaciones de suspender esta actividad hasta nuevo aviso, derivado de la emergencia sanitaria por el COVID 19. En febrer;  1. Simplificación del marco regulatorio del servicio de guardería: Se atendieron las consultas y asesorías técnicas solicitadas por los Departamentos de Guarderías relacionadas con los procedimientos de pedagogía, fomento de la salud y alimentación. Se inició la actualización de los Procedimientos de pedagogía, fomento de la salud y alimentación, para guarderías de prestación indirecta, cuya consolidación se tiene prevista para este año. </t>
    </r>
  </si>
  <si>
    <r>
      <t>Justificación de diferencia de avances con respecto a las metas programadas
UR:</t>
    </r>
    <r>
      <rPr>
        <sz val="10"/>
        <rFont val="MonTSERRAT"/>
      </rPr>
      <t xml:space="preserve"> GYR
Porcentaje de madres trabajadoras beneficiarias mediante el servicio de guardería: El indicador alcanzó el 92.32% de cumplimiento, por debajo de la meta planeado debido a la atención a la recomendaciones de la CONAPRED que indica que se debe dar el servicio de guardería a los padres trabajadores por lo cual el porcentaje de madres trabajadoras disminuye con respecto a los trabajadores varones que solicitan el ingreso de sus hijos a las guarderías.;  Porcentaje de ocupación en guarderías: El indicador alcanzó el 104.35% de cumplimiento, debido a lo siguiente:   la variable de número de niños inscritos alcanzó el 103.81% de cumplimiento la variable reportó un incremento derivado del reinicio de dos guarderías y la inclusión al servicio de guardería de las personas trabajadoras del hogar y de los padres trabadores varones.  La variable, número de lugares instalados alcanzó el 99.48% de cumplimiento respecto a la meta planeada, cabe mencionar que la variación de capacidad instalada es debi;  Porcentaje de cobertura de la demanda del servicio de guarderías:El indicador alcanzó 100.88% de cumplimiento, superando la meta planeada debido a lo siguiente:   La variable, número de lugares instalados alcanzó el 99.48% de cumplimiento respecto a la meta planeada, cabe mencionar que la variación de la capacidad instalada se debe a que durante el primer trimestre, una guardería inicio opereaciónes con 184 lugarestres, ocho guarderias cerraron con 1296 lugares, seis guarderias que ampliaron su capacidad instalad, un guarderia que decremento su capacidad instalada as´com el reinicio de dos guarderias que estaban suspendidas por remodelación de infraestructura.  La variable, demanda potencial alcanzó 98.62% de cumplimiento. Se debe tomar en consideración que la emisión de los certificados de maternidad depende de factores externos al servicio de guardería, por lo que durante el período del reporte los certificados emitidos por el Instituto fueron menores a lo esperado,  ocasionando que no se alcanzará el nivel planeado, sin embargo ambos efectos hicieron que el resultado del indicador fuera mayor a la meta planeada.</t>
    </r>
  </si>
  <si>
    <r>
      <t>Acciones de mejora para el siguiente periodo
UR:</t>
    </r>
    <r>
      <rPr>
        <sz val="10"/>
        <rFont val="MonTSERRAT"/>
      </rPr>
      <t xml:space="preserve"> GYR
Sin información</t>
    </r>
  </si>
  <si>
    <r>
      <t>Acciones realizadas en el periodo
UR:</t>
    </r>
    <r>
      <rPr>
        <sz val="10"/>
        <rFont val="MonTSERRAT"/>
      </rPr>
      <t xml:space="preserve"> GYR
El Sistema de Información Central Institucional, aún no cierra sus procesos a nivel delegacional debido a la contingencia COVID19 para la información de este año por lo cual, y para evitar estimaciones con información del año anterior, se informará hasta el siguiente período cuando ya se disponga de esta. </t>
    </r>
  </si>
  <si>
    <r>
      <t>Justificación de diferencia de avances con respecto a las metas programadas
UR:</t>
    </r>
    <r>
      <rPr>
        <sz val="10"/>
        <rFont val="MonTSERRAT"/>
      </rPr>
      <t xml:space="preserve"> GYR
El Sistema de Información Central Institucional, aún no cierra sus procesos a nivel delegacional debido a la contingencia COVID19 para la información de este año por lo cual, y para evitar estimaciones con información del año anterior, se informará hasta el siguiente período cuando ya se disponga de esta. </t>
    </r>
  </si>
  <si>
    <r>
      <t>Acciones de mejora para el siguiente periodo
UR:</t>
    </r>
    <r>
      <rPr>
        <sz val="10"/>
        <rFont val="MonTSERRAT"/>
      </rPr>
      <t xml:space="preserve"> GYR
En forma permanente, se fortalecen las actividades educativas en métodos definitivos dirigidos al varón como es la vasectomía, el IMSS cuenta con personal certificado en técnica de vasectomía, lo que favorece a la inclusión del hombre en el fortalecimiento de la regulación de la fecundidad de la pareja.</t>
    </r>
  </si>
  <si>
    <r>
      <t>Acciones realizadas en el periodo
UR:</t>
    </r>
    <r>
      <rPr>
        <sz val="10"/>
        <rFont val="MonTSERRAT"/>
      </rPr>
      <t xml:space="preserve"> 811
Porcentaje de facturas pagadas por concepto de inscripciones y colegiaturas a las y los hijos de servidoras y/o servidores públicos de la FGR, que hayan fallecido desempeñando funciones o tareas de combate a la delincuencia.  Entre enero y marzo de 2020, la Dirección General de Recursos Humanos y Organización pagó un total de 121 facturas por concepto de inscripción y/o colegiaturas con cargo al presupuesto 2020, lo que representó el 97.6% de las 124 recibidas para pago, 7.2 puntos porcentuales por encima del 90.4% programado.</t>
    </r>
  </si>
  <si>
    <r>
      <t>Justificación de diferencia de avances con respecto a las metas programadas
UR:</t>
    </r>
    <r>
      <rPr>
        <sz val="10"/>
        <rFont val="MonTSERRAT"/>
      </rPr>
      <t xml:space="preserve"> 811
Porcentaje de facturas pagadas por concepto de inscripciones y colegiaturas a las y los hijos de servidoras y/o servidores públicos de la FGR, que hayan fallecido desempeñando funciones o tareas de combate a la delincuencia.  La variación obedeció a 8 facturas pagadas por encima de la meta programada de 113, debido principalmente a la comunicación vía correo electrónico y vía telefónica con las y los solicitantes que remitieron facturas incompletas o incorrectas con lo que se agilizó el trámite.</t>
    </r>
  </si>
  <si>
    <r>
      <t>Acciones de mejora para el siguiente periodo
UR:</t>
    </r>
    <r>
      <rPr>
        <sz val="10"/>
        <rFont val="MonTSERRAT"/>
      </rPr>
      <t xml:space="preserve"> 811
Se fortaleció el seguimiento vía telefónica y mediante el correo electrónico ayudaeconomicaextraordinaria@pgr.gob.mx, a las y los solicitantes y beneficiarios/as que remitieron facturas a fin de atender los temas relacionados con la Ayuda Económica Extraordinaria.</t>
    </r>
  </si>
  <si>
    <r>
      <t>Acciones realizadas en el periodo
UR:</t>
    </r>
    <r>
      <rPr>
        <sz val="10"/>
        <rFont val="MonTSERRAT"/>
      </rPr>
      <t xml:space="preserve"> 133
Porcentaje de personas de la FGR que aprobaron las actividades académicas en materia de perspectiva de género y derechos humanos de las mujeres, respecto del total de personas asistentes en la FGR, durante 2020.  Con el propósito de contar con una participación igualitaria en actividades académicas en materia de género y derechos humanos de las mujeres, al primer trimestre de 2020, aprobaron la capacitación 188 servidoras y servidores públicos, 108 mujeres y 80 hombres, lo que significó el 15.67% del total del personal programado a capacitar de la FGR, 1.83 puntos porcentuales por debajo de la meta programada al periodo de 17.50%.</t>
    </r>
  </si>
  <si>
    <r>
      <t>Justificación de diferencia de avances con respecto a las metas programadas
UR:</t>
    </r>
    <r>
      <rPr>
        <sz val="10"/>
        <rFont val="MonTSERRAT"/>
      </rPr>
      <t xml:space="preserve"> 133
Porcentaje de personas de la FGR que aprobaron las actividades académicas en materia de perspectiva de género y derechos humanos de las mujeres, respecto del total de personas asistentes en la FGR, durante 2020.  La variación obedeció a que durante el primer trimestre no fue posible contratar al proveedor para dar inicio a las actividades de capacitación para el programa de Género, debido a que se está en espera de la autorización para el inicio del procedimiento de contratación por licitación pública para ejercer en los cursos en materia de género, sin embargo, se llevó a cabo el curso en línea La Procuración de Justicia con Perspectiva de Género, mediante el cual se capacitó a 188 servidoras y servidores públicos.</t>
    </r>
  </si>
  <si>
    <r>
      <t>Acciones de mejora para el siguiente periodo
UR:</t>
    </r>
    <r>
      <rPr>
        <sz val="10"/>
        <rFont val="MonTSERRAT"/>
      </rPr>
      <t xml:space="preserve"> 133
No se presentaron acciones de mejora durante el periodo.</t>
    </r>
  </si>
  <si>
    <r>
      <t>Acciones realizadas en el periodo
UR:</t>
    </r>
    <r>
      <rPr>
        <sz val="10"/>
        <rFont val="MonTSERRAT"/>
      </rPr>
      <t xml:space="preserve"> 700
Porcentaje de cartillas diseñadas sobre violencia política contra las mujeres en razón de género, dirigidas a población indígena, respecto de las cartillas programadas a realizar.  Al cierre del primer trimestre de 2020, no se presentaron avances.  Porcentaje de avance en el diseño y elaboración del protocolo de actuación ministerial en materia de violencia política contra las mujeres en razón de género, respecto del avance programado.  Al cierre del primer trimestre de 2020, no se realizaron avances.  Porcentaje de avance en el diseño y elaboración de la metodología para la base nacional de violencia política contra las mujeres en razón de género, respecto del avance programado.  Al cierre del primer trimestre de 2020, no se realizaron avances.</t>
    </r>
  </si>
  <si>
    <r>
      <t>Justificación de diferencia de avances con respecto a las metas programadas
UR:</t>
    </r>
    <r>
      <rPr>
        <sz val="10"/>
        <rFont val="MonTSERRAT"/>
      </rPr>
      <t xml:space="preserve"> 700
Porcentaje de cartillas diseñadas sobre violencia política contra las mujeres en razón de género, dirigidas a población indígena, respecto de las cartillas programadas a realizar.  El indicador es de periodicidad semestral.  Porcentaje de avance en el diseño y elaboración del protocolo de actuación ministerial en materia de violencia política contra las mujeres en razón de género, respecto del avance programado.  Las actividades están programadas para llevarse a cabo a partir del segundo trimestre del 2020.  Porcentaje de avance en el diseño y elaboración de la metodología para la base nacional de violencia política contra las mujeres en razón de género, respecto del avance programado.  Las actividades están programadas para llevarse a cabo a partir del segundo trimestre del 2020.</t>
    </r>
  </si>
  <si>
    <r>
      <t>Acciones de mejora para el siguiente periodo
UR:</t>
    </r>
    <r>
      <rPr>
        <sz val="10"/>
        <rFont val="MonTSERRAT"/>
      </rPr>
      <t xml:space="preserve"> 700
Colaboración con otras instituciones para la elaboración de cursos en línea en los estados de la República, así como para realizar actividades presenciales de prevención; así como la posibilidad de desarrollar, en conjunto con otras instituciones, una plataforma de capacitación a distancia para poder llegar en el mediano plazo a una mayor población objetivo.</t>
    </r>
  </si>
  <si>
    <r>
      <t>Acciones realizadas en el periodo
UR:</t>
    </r>
    <r>
      <rPr>
        <sz val="10"/>
        <rFont val="MonTSERRAT"/>
      </rPr>
      <t xml:space="preserve"> SKC
Porcentaje de avance realizado del desarrollo de las investigaciones en temas relacionados con las ciencias penales y procuración de justicia a las adolescentes que cometen delitos en México, respecto al avance programado.  Al concluir el primer trimestre, se tuvo un avance del 20% de la investigación con título provisional El acceso a la justicia especializada para las adolescentes en conflicto con la ley en México(a la luz de las inminentes reformas de 2020).  Porcentaje de cursos impartidos en materia de igualdad entre mujeres y hombres respecto a los cursos de capacitación programados por el INACIPE.  Al cierre del primer trimestre, no se impartieron cursos en materia de igualdad entre mujeres y hombres.  Porcentaje de servidoras públicas del Instituto Nacional de Ciencias Penales capacitadas, respecto del total de personal capacitado  El indicador es de medición anual, sin embargo, se informa que al cierre del primer trimestre no se efectuaron cursos de capacitación.</t>
    </r>
  </si>
  <si>
    <r>
      <t>Justificación de diferencia de avances con respecto a las metas programadas
UR:</t>
    </r>
    <r>
      <rPr>
        <sz val="10"/>
        <rFont val="MonTSERRAT"/>
      </rPr>
      <t xml:space="preserve"> SKC
Porcentaje de avance realizado del desarrollo de las investigaciones en temas relacionados con las ciencias penales y procuración de justicia a las adolescentes que cometen delitos en México, respecto al avance programado.  Se cumplió con la meta programada al periodo, que incluyó las siguientes actividades:   1) Integración de datos: se integró el documento para solicitud de información a cada Estado de la República y se envió la solicitud a los 32 Poderes Judiciales.  2) Recopilación de las Reformas: en materia internacional se obtuvo y tradujo la Observación General No. 24 del Comité de los Derechos del Niño relativa a los Derechos del Niño en el Sistema de Justicia Infantil, ya que a nivel nacional se carece de una iniciativa formal de las Reformas a la Ley Nacional del Sistema Integral de Justicia Penal para Adolescentes.  3) Propuesta del Índice: se elaboró el índice del documento.  Porcentaje de cursos impartidos en materia de igualdad entre mujeres y hombres respecto a los cursos de capacitación programados por el INACIPE.  La variación del indicador se debe a que fue necesario reprogramar estos cursos para los trimestres subsecuentes en razón de la emergencia sanitaria por la pandemia generada por el virus SARS-CoV2 (COVID-19).  Porcentaje de servidoras públicas del Instituto Nacional de Ciencias Penales capacitadas, respecto del total de personal capacitado  Los cursos de capacitación están programados para desarrollarse en los meses subsecuentes.</t>
    </r>
  </si>
  <si>
    <r>
      <t>Acciones de mejora para el siguiente periodo
UR:</t>
    </r>
    <r>
      <rPr>
        <sz val="10"/>
        <rFont val="MonTSERRAT"/>
      </rPr>
      <t xml:space="preserve"> SKC
Se está realizando una mayor difusión para aumentar el interés en los temas relacionados con Igualdad de género, y migrar el sistema de clases presenciales a distancia, en coordinación con la Dirección de Educación a Distancia y la Subdirección de Sistemas.</t>
    </r>
  </si>
  <si>
    <r>
      <t>Acciones realizadas en el periodo
UR:</t>
    </r>
    <r>
      <rPr>
        <sz val="10"/>
        <rFont val="MonTSERRAT"/>
      </rPr>
      <t xml:space="preserve"> 601
Porcentaje de carpetas de investigación atendidas respecto de las carpetas de investigación en trámite en materia del orden federal por delitos de violencia contra las mujeres y trata de personas, en 2020.  Se atendieron 48 carpetas de investigación lo que representó el 6.71% respecto de las 715 carpetas de investigación en trámite, 2 puntos porcentuales por encima de la meta programada al periodo de 4.71%.  Porcentaje de servicios otorgados por la FEVIMTRA a mujeres, niñas, niños y adolescentes víctimas de violencia de género y trata de personas en 2020.  Se otorgaron 6,724 servicios a víctimas de violencia de género extrema y trata de personas lo que representó el 18.37% respecto de los 36,607 programados a realizar en el año, 3.37 puntos porcentuales por debajo de la meta programada al periodo de 21.74%.  Porcentaje de cumplimiento de las actividades de capacitación y prevención realizadas respecto de total de actividades de capacitación y prevención programadas a realizar.  Se llevaron a cabo 21 actividades de capacitación y prevención, lo que representó el 32.81% de las 64 actividades programadas.  Porcentaje de niñas, niños y adolescentes localizados respecto del total cuya desaparición fue difundida mediante alertas y prealertas.  Se registró un avance del 75% al localizar a 15 niñas, niños y adolescentes de las 20 alertas activadas (14 mujeres y 6 hombres).
</t>
    </r>
    <r>
      <rPr>
        <b/>
        <sz val="10"/>
        <rFont val="MonTSERRAT"/>
      </rPr>
      <t>UR:</t>
    </r>
    <r>
      <rPr>
        <sz val="10"/>
        <rFont val="MonTSERRAT"/>
      </rPr>
      <t xml:space="preserve"> 600
Porcentaje de aprobación de servidores/as públicos/as de los tres niveles de gobierno que asistieron a cursos de derechos humanos y/o antropología social con perspectiva de género de las personas indígenas y afromexicanas, en 2020.  No se presentaron avances.  Porcentaje de aprobación de personas indígenas y afromexicanas que asistieron a cursos de derechos humanos y violencia de género, en 2020.  No se presentaron avances.  Porcentaje de acciones de difusión en derechos humanos y prevención de violencia de género en lengua materna, dirigidas a personas indígenas y afromexicanas, en 2020.  No se presentaron avances.  Porcentaje de aprobación de servidores/as públicos/as de los tres ámbitos de gobierno de nivel medio y alto, que asistieron a cursos de derechos humanos y/o antropología social con perspectiva de género de las personas indígenas y afromexicanas, en 2020.  No se presentaron avances.  Porcentaje de avance en las acciones para ejecución del proyecto piloto Estrategia para la prevención del ejercicio de violencia de género en el ámbito laboral y doméstico, respecto de las acciones programadas, en 2020.  No se presentaron avances.  Porcentaje de servidores/as públicos/as que aprobaron el curso de argumentación jurídica y/o investigación y litigación con perspectiva de género.  No se presentaron avances.  Porcentaje de avance en las acciones para el desarrollo de una Evaluación Técnico-Jurídica con perspectiva de género, respecto de las acciones programadas, en 2020.  No se presentaron avances.  Grado de satisfacción de las y los participantes en las actividades de difusión organizadas por la UIG, para promover el conocimiento y la reflexión sobre temas de su competencia.  No se presentaron avances.  Porcentaje de servidores públicos que aprobaron la capacitación especializada en perspectiva de género dirigida a servicios periciales de la Fiscalía General de la República.  No se presentaron avances.</t>
    </r>
  </si>
  <si>
    <r>
      <t>Justificación de diferencia de avances con respecto a las metas programadas
UR:</t>
    </r>
    <r>
      <rPr>
        <sz val="10"/>
        <rFont val="MonTSERRAT"/>
      </rPr>
      <t xml:space="preserve"> 601
Porcentaje de carpetas de investigación atendidas respecto de las carpetas de investigación en trámite en materia del orden federal por delitos de violencia contra las mujeres y trata de personas, en 2020.  La variación es derivada del fortalecimiento de la UIL de la FEVIMTRA, ya que al asignarse un mayor número de Agentes del Ministerio Público de la Federación, se favorece la implementación de los criterios operativos para la depuración, agilizándose la determinación de investigaciones no complejas.  Porcentaje de servicios otorgados por la FEVIMTRA a mujeres, niñas, niños y adolescentes víctimas de violencia de género y trata de personas en 2020.  La variación obedeció a la disminución en las solicitudes de los servicios proporcionados a las víctimas, los cuales están relacionados a las necesidades específicas de cada una de ellas y a la atención de acuerdo a sus necesidades, en este caso.  Porcentaje de cumplimiento de las actividades de capacitación y prevención realizadas respecto de total de actividades de capacitación y prevención programadas a realizar.  La variación obedeció a que algunas de las actividades se llevaron a cabo en el marco de la conmemoración del Día Internacional de las Mujer con el fin de mejorar la convivencia entre hombres y mujeres, y contribuir a la prevención de la violencia contra las mujeres; aportar a las servidoras y los servidores públicas/os conocimientos sobre la igualdad entre hombres y mujeres, los derechos humanos de las mujeres y las nuevas masculinidades.  Porcentaje de niñas, niños y adolescentes localizados respecto del total cuya desaparición fue difundida mediante alertas y prealertas.  La variación de la meta obedeció a un mayor número de niñas, niños y adolescentes localizados, resultado de la estrecha colaboración entre las Coordinaciones Estatales y la Coordinación Nacional del Programa Alerta AMBER México.
</t>
    </r>
    <r>
      <rPr>
        <b/>
        <sz val="10"/>
        <rFont val="MonTSERRAT"/>
      </rPr>
      <t>UR:</t>
    </r>
    <r>
      <rPr>
        <sz val="10"/>
        <rFont val="MonTSERRAT"/>
      </rPr>
      <t xml:space="preserve"> 600
Porcentaje de aprobación de servidores públicos de tres niveles de gobierno asistentes a cursos de derechos humanos y/o antropología social con perspectiva de género de personas indígenas y afromexicanas.  Actividades comenzaran en el segundo trimestre.  Porcentaje de aprobación de personas indígenas y afromexicanas asistentes a cursos de derechos humanos y violencia de género.  Actividades comenzaran en el segundo trimestre.  Porcentaje de acciones de difusión en derechos humanos y prevención de violencia de género en lengua materna, dirigidas a personas indígenas y afromexicanas.  Acciones comenzaran en el tercer trimestre.  Porcentaje de aprobación de servidores públicos de tres ámbitos de gobierno de nivel medio y alto, asistentes a cursos de derechos humanos y/o antropología social con perspectiva de género de las personas indígenas y afromexicanas.  Actividades comenzaran en el segundo trimestre.  Porcentaje de avance en las acciones para ejecución del proyecto piloto Estrategia para la prevención del ejercicio de violencia de género en el ámbito laboral y doméstico, respecto de acciones programadas.  Actividades comenzaran en el segundo trimestre.  Porcentaje de servidores públicos que aprobaron el curso de argumentación jurídica y/o investigación y litigación con perspectiva de género.  Actividades comenzaran en el cuarto trimestre.  Porcentaje de avance en las acciones para el desarrollo de una Evaluación Técnico-Jurídica con perspectiva de género, respecto de acciones programadas.  Actividades comenzaran en el segundo trimestre.  Grado de satisfacción de participantes en las actividades de difusión organizadas por la UIG, para promover el conocimiento y la reflexión sobre temas de su competencia.  Actividades comenzaran en el segundo trimestre.  Porcentaje de servidores públicos que aprobaron la capacitación especializada en perspectiva de género dirigida a servicios periciales de la FGR.  Actividades comenzaran en el cuarto trimestre.</t>
    </r>
  </si>
  <si>
    <r>
      <t>Acciones de mejora para el siguiente periodo
UR:</t>
    </r>
    <r>
      <rPr>
        <sz val="10"/>
        <rFont val="MonTSERRAT"/>
      </rPr>
      <t xml:space="preserve"> 601
Fortalecimiento de la coordinación con instituciones educativas, para proporcionar información al estudiantado, y aquellas que por el desarrollo de sus actividades y la población a la que le proporcionan servicios, se puede proporcionar capacitación, lo anterior para la prevención, identificación de casos y alentar la denuncia de los delitos.  Fortalecimiento de la cooperación interinstitucional, en especial con el sector salud para la recepción de víctimas en estado de emergencia.  Reforzamiento de mecanismos de cooperación con instituciones, empresas y organizaciones públicas y privadas, con el objeto de promover apoyos en materia de capacitación, educación, cultura, actividades formativas y recreativas en beneficio de las mujeres víctimas en delitos de violencia y trata de personas.  Acercamiento con las víctimas de estos delitos para la  obtención de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
</t>
    </r>
    <r>
      <rPr>
        <b/>
        <sz val="10"/>
        <rFont val="MonTSERRAT"/>
      </rPr>
      <t>UR:</t>
    </r>
    <r>
      <rPr>
        <sz val="10"/>
        <rFont val="MonTSERRAT"/>
      </rPr>
      <t xml:space="preserve"> 600
No se presentaron acciones de mejora en este periodo.</t>
    </r>
  </si>
  <si>
    <r>
      <t>Acciones realizadas en el periodo
UR:</t>
    </r>
    <r>
      <rPr>
        <sz val="10"/>
        <rFont val="MonTSERRAT"/>
      </rPr>
      <t xml:space="preserve"> E00
Música: XXIV Encuentro Internacional - XX Iberoamericano de Mujeres en el Arte.  Danza: Mujeres de colores.  Exposición fotográfica: XXIV Encuentro Internacional - XX Iberoamericano de Mujeres en el Arte.  Teatro: Las preciosas ridículas. Escocía. Nepantleras.  Primera Temporada de la Orquesta de Cámara de Bellas Artes: Programas 1, 2, 3 y 4, Conferencia: Día Internacional de la lengua materna.  
</t>
    </r>
    <r>
      <rPr>
        <b/>
        <sz val="10"/>
        <rFont val="MonTSERRAT"/>
      </rPr>
      <t>UR:</t>
    </r>
    <r>
      <rPr>
        <sz val="10"/>
        <rFont val="MonTSERRAT"/>
      </rPr>
      <t xml:space="preserve"> 210
El Programa de las Agrupaciones Musicales Comunitarias en el primer trimestre de este año 2020 realizó 483 presentaciones públicas, donde asistieron 47,514 personas de público en General de todas las agrupaciones musicales comunitarias que conforman el programa, donde el total de los niños y niñas reportados participaron.  Dentro de las actividades que realizo en el primer trimeste el Sistema Nacional de Fometo Musical se presentó en el marco del Programa Equitativa, un perfomance, conciertos y conferencias sobre la equidad de género  </t>
    </r>
  </si>
  <si>
    <r>
      <t>Justificación de diferencia de avances con respecto a las metas programadas
UR:</t>
    </r>
    <r>
      <rPr>
        <sz val="10"/>
        <rFont val="MonTSERRAT"/>
      </rPr>
      <t xml:space="preserve"> E00
Para el primer trimestre de 2020 se alcanzaron 54 eventos realizados por mujeres. Esto se debió a la reprogramación de actividades artísticas y culturales de mujeres que estaban contempladas en la segunda quincena de marzo, para atender las indicaciones de la Secretaría de Cultura y la Secretaría de Salud. Se dará seguimiento a la presentación de los eventos o actividades artísticas realizadas por mujeres que fueron pospuestos, esto con el fin de dar continuidad a su contribución activa y cumplir con las metas programadas. 
</t>
    </r>
    <r>
      <rPr>
        <b/>
        <sz val="10"/>
        <rFont val="MonTSERRAT"/>
      </rPr>
      <t>UR:</t>
    </r>
    <r>
      <rPr>
        <sz val="10"/>
        <rFont val="MonTSERRAT"/>
      </rPr>
      <t xml:space="preserve"> 210
Los registros de control escolar de las Agrupaciones Musicales Comunitarias reportan 3,226 niñas y jóvenes (mujeres) beneficiadas directamente con las actividades desarrolladas en este periodo, de un total de 6,213 integrantes.    Existe variación de número de integrantes derivado de que las niñas cumplieron la mayoría de edad y tuvieron que salir del programa.  </t>
    </r>
  </si>
  <si>
    <r>
      <t>Acciones de mejora para el siguiente periodo
UR:</t>
    </r>
    <r>
      <rPr>
        <sz val="10"/>
        <rFont val="MonTSERRAT"/>
      </rPr>
      <t xml:space="preserve"> E00
El INBAL no cuenta de primera mano con el número de mujeres y sus nombres, que intervienen en los eventos con características de igualdad de género, puesto que, en un evento, llámese obra de teatro, concierto, exposición, etc., pueden participar en su realización muchas de ellas o bien el tema del evento, aun cuando sea presentado por hombres, se puede referir a la obra de una autora de reconocida calidad.    Es importante señalar que el PP E011 ?Desarrollo Cultural?, tiene como objetivo primordial brindar el acceso de la población a actividades artísticas y culturales, tales como conciertos, funciones de teatro y danza, lecturas, encargos de obra, etc. A nivel nacional; y las actividades para promover la igualdad de género, se incluyen como acciones transversales para fomentar la participación de mujeres en ellas.  
</t>
    </r>
    <r>
      <rPr>
        <b/>
        <sz val="10"/>
        <rFont val="MonTSERRAT"/>
      </rPr>
      <t>UR:</t>
    </r>
    <r>
      <rPr>
        <sz val="10"/>
        <rFont val="MonTSERRAT"/>
      </rPr>
      <t xml:space="preserve"> 210
Cabe señalar que derivado de que el Programa de Agrupaciones Musicales Comunitarias se conceptualiza como incluyente, en este Sistema Nacional no están pensadas acciones de participación exclusiva de niñas en las agrupaciones, por lo que el número de niños y niñas depende de las convocatorias o de la integración de alumnos conforme a sus necesidades y oportunidades.  Así mismo punteamos que derivado de los problemas sociales que se viven en el país y más en los estados donde las agrupaciones se conformaron para dar la atención por ser de alto riesgo social, no han permitido la creación de más agrupaciones e incluso el crecimiento de estas con el nuevo programa de Cultura Comunitaria que está programado en este año 2020.</t>
    </r>
  </si>
  <si>
    <r>
      <t>Acciones realizadas en el periodo
UR:</t>
    </r>
    <r>
      <rPr>
        <sz val="10"/>
        <rFont val="MonTSERRAT"/>
      </rPr>
      <t xml:space="preserve"> AYB
Durante el primer trimestre del ejercicio fiscal 2020, se llevaron a cabo las siguientes actividades:    1. Publicación el 23 de enero de 2020, en el Diario Oficial de Federación de los Lineamientos del Programa de Derechos Indígenas, a partir de esta publicación inició la vigencia de las convocatorias de Casas de la Mujer Indígena (apertura y continuidad) y Fortalecimiento para el ejercicio de derechos de las mujeres indígenas y Afromexicanas, cuyo cierre fue el 24 de febrero.    2. En el marco de dichas convocatorias fueron recibidas 487 propuestas comunitarias, las cuales se encuentran en proceso de dictaminación.</t>
    </r>
  </si>
  <si>
    <r>
      <t>Justificación de diferencia de avances con respecto a las metas programadas
UR:</t>
    </r>
    <r>
      <rPr>
        <sz val="10"/>
        <rFont val="MonTSERRAT"/>
      </rPr>
      <t xml:space="preserve"> AYB
No existen diferencias entre los avances programados y los alcanzados.</t>
    </r>
  </si>
  <si>
    <r>
      <t>Acciones de mejora para el siguiente periodo
UR:</t>
    </r>
    <r>
      <rPr>
        <sz val="10"/>
        <rFont val="MonTSERRAT"/>
      </rPr>
      <t xml:space="preserve"> AYB
No existen diferencias entre los avances programados y los alcanzados.</t>
    </r>
  </si>
  <si>
    <r>
      <t>Acciones realizadas en el periodo
UR:</t>
    </r>
    <r>
      <rPr>
        <sz val="10"/>
        <rFont val="MonTSERRAT"/>
      </rPr>
      <t xml:space="preserve"> AYB
Al 31 de marzo se ejercieron 21,428.4 miles de pesos, de los cuales 10,469.7 miles de pesos corresponden a subsidios para el apoyo a la Planeación y desarrollo de capacidades comunitarias y a la Comercialización, Acceso al crédito y fomento del comercio justo. En gastos de operación, se ejercieron 10,958.7 miles de pesos.  Se realizó la Reunión de Trabajo Regional denominada Capacitación en el Marco de las Reglas de Operación del PROECI 2020 en Tuxtla Gutiérrez, Chiapas, con la participación de los estados de Chiapas, Tabasco y Sur de Veracruz y un total de 75 beneficiarios, 38 hombres y 37 mujeres, con el objeto de difundir las Reglas de Operación del Programa para el Fortalecimiento Económico de los Pueblos y Comunidades Indígenas (PROECI) y la metodología para captar demanda económica de los pueblos y comunidades indígenas y afromexicanas, y por ende potencializar sus habilidades y aptitudes y fortalecer sus procesos económicos.  Al 31 de marzo se ejercieron 260.2 miles de pesos con acciones de Promoción y Difusión, se han beneficiado 7 grupos de trabajo, para su participación en eventos comerciales tales como; Expo AGROBAJA 2020 en el Valle de Mexicali, los días 5, 6 y 7 de marzo, en las Instalaciones del Patronato de AgroBaja, en la que se dieron a conocer los productos y artesanías de grupos beneficiados en el estado de Baja California y a través de acciones de Estrategia Comercial se beneficiaron 7 grupos de trabajo; con esta acción, se mejoró la presentación y calidad de los productos y servicios ofertados, por la población indígena y afromexicana, beneficiando alrededor de 7 hombres y 30 mujeres.    </t>
    </r>
  </si>
  <si>
    <r>
      <t>Justificación de diferencia de avances con respecto a las metas programadas
UR:</t>
    </r>
    <r>
      <rPr>
        <sz val="10"/>
        <rFont val="MonTSERRAT"/>
      </rPr>
      <t xml:space="preserve"> AYB
El Programa S249 etiqueta recursos desde 2014 y a partir de 2020 cambian las Reglas de Operación y el nombre del Programa, aunque su clave presupuestal es la misma. El nuevo Programa se llama: Programa para el Fortalecimiento Económico de los Pueblos y Comunidades Indígenas (PROECI). Es importante señalar que no se programaron metas para este trimestre, de acuerdo al presupuesto programado. El indicador: Porcentaje de mujeres indígenas y afromexicanas apoyadas con acciones formativas estratégicas y certificaciones, se llevo a cabo una acción formativa estratégica denominada Formación de Capacidades en el Marco de las Reglas de Operación del Programa para el Fortalecimiento Económico de los Pueblos y Comunidades Indígenas (PROECI) 2020, capacitando a 37 mujeres y el indicador:  Porcentaje de mujeres indígenas y afromexicanas beneficiadas por el Programa, logró beneficiar a 95 mujeres y a 53 hombres con las acciones de promoción y difusión y estrategia comercial, en los Estados de Durango, Guerrero, Baja California, Ciudad de México y Oaxaca. Cabe mencionar que el indicador: Porcentaje de participación de mujeres indígenas y afromexicanas en los comités de  seguimiento de los proyectos económicos, turismo de naturaleza y acciones con impacto comunitario, se incorporó por primera vez en la MIR en este ejercicio fiscal y su avance se verá reflejado a partir del 2 trimestre de 2020.</t>
    </r>
  </si>
  <si>
    <r>
      <t>Acciones de mejora para el siguiente periodo
UR:</t>
    </r>
    <r>
      <rPr>
        <sz val="10"/>
        <rFont val="MonTSERRAT"/>
      </rPr>
      <t xml:space="preserve"> AYB
Se realizó la Apertura extemporánea del Módulo PbR para actualizar la MIR 2020 del nuevo Programa S249, incorporando nuevos indicadores. Lo anterior para realizar ajustes a la información actualmente registrada, con el fin de que exista la consistencia entre lo establecido en las reglas de operación vigentes, el programa presupuestal y su respectiva MIR. El avance de los indicadores nuevos se verá reflejado a partir de segundo trimestre de 2020.</t>
    </r>
  </si>
  <si>
    <r>
      <t>Acciones realizadas en el periodo
UR:</t>
    </r>
    <r>
      <rPr>
        <sz val="10"/>
        <rFont val="MonTSERRAT"/>
      </rPr>
      <t xml:space="preserve"> HHG
Con relación al indicador Porcentaje de Convenios Específicos de Colaboración formalizados para la ejecución de los proyectos, al primer trimestre no presentó avance respecto a la meta programada.</t>
    </r>
  </si>
  <si>
    <r>
      <t>Justificación de diferencia de avances con respecto a las metas programadas
UR:</t>
    </r>
    <r>
      <rPr>
        <sz val="10"/>
        <rFont val="MonTSERRAT"/>
      </rPr>
      <t xml:space="preserve"> HHG
Con relación al indicador Porcentaje de Convenios Específicos de Colaboración formalizados para la ejecución de los proyectos,  la meta programada no presenta avance. Durante marzo se enviaron 543 Convenios Específicos de Colaboración (32 para la Modalidad I y 511 para la Modalidad II), asimismo, las titulares de los MAM y las autoridades locales formalizaron los Convenios, sin embargo, éstos se encuentran en la etapa de formalización por parte de las autoridades del Instituto Nacional de la Mujeres, proceso que se ha visto retrasado derivado de la contingencia sanitaria por el COVID 19.</t>
    </r>
  </si>
  <si>
    <r>
      <t>Acciones de mejora para el siguiente periodo
UR:</t>
    </r>
    <r>
      <rPr>
        <sz val="10"/>
        <rFont val="MonTSERRAT"/>
      </rPr>
      <t xml:space="preserve"> HHG
Con relación al indicador Porcentaje de Convenios Específicos de Colaboración formalizados para la ejecución de los proyectos, se continuará con las gestiones para que los Convenios Específicos de Colaboración estén debidamente formalizados y una vez que se concluya esta etapa, continuar con el proceso para llevar a cabo la dispersión de los recursos.     Existe la posibilidad  de que algunos Mecanismos para el Adelanto de las Mujeres declinen su participación, derivado de la contingencia sanitaria por el COVID 19.</t>
    </r>
  </si>
  <si>
    <r>
      <t>Acciones realizadas en el periodo
UR:</t>
    </r>
    <r>
      <rPr>
        <sz val="10"/>
        <rFont val="MonTSERRAT"/>
      </rPr>
      <t xml:space="preserve"> HHG
Con relación al indicador Porcentaje de personas certificadas en estándares para la igualdad de género, de enero a marzo de 2020, se certificaron 200 personas (163 mujeres y 37 hombres). A continuación se muestra el desglose por estándar o competencia:  - EC0308 Capacitación presencial a servidoras y servidores públicos en y desde el enfoque de igualdad entre mujeres y hombres: se certificaron 38 personas (35 mujeres y 3 hombres).  - Competencia Atención Presencial a Presuntas Víctimas de Hostigamiento Sexual y Acoso Sexual en la Administración Pública Federal: se certificaron 2 mujeres.  - EC0539 Atención presencial de primer contacto a mujeres víctimas de violencia de género: se certificaron 106 personas (78 mujeres y 28 hombres).  - EC0497 Orientación telefónica a mujeres y víctimas de violencia basada en el género: se certificaron 53 personas (48 mujeres y 5 hombres).  - EC0433 Coordinación de refugios para mujeres víctimas de violencia familiar, sus hijas e hijos: se certificó un ;  Con relación al indicador Porcentaje de avance en las acciones de promoción de la Norma Mexicana NMX-R-025-SCFI-2015 en Igualdad Laboral y No Discriminación, durante el primer trimestre, se llevó a cabo una sesión de asesoría de la Norma Mexicana NMX-R-025-SCFI-2015 en Igualdad Laboral y No Discriminación, en coordinación con la Unidad de Igualdad de Género de la Secretaría de Hacienda y Crédito Público, dirigida al sector haciendario para promover la certificación. La sesión se llevó a cabo el 7 de febrero de 2020 con la participación de 41 personas (34 mujeres y 7 hombres). </t>
    </r>
  </si>
  <si>
    <r>
      <t>Justificación de diferencia de avances con respecto a las metas programadas
UR:</t>
    </r>
    <r>
      <rPr>
        <sz val="10"/>
        <rFont val="MonTSERRAT"/>
      </rPr>
      <t xml:space="preserve"> HHG
Con relación al indicador Porcentaje de personas certificadas en estándares para la igualdad de género, se superó la meta programada para este trimestre debido a que ha aumentado el número de prestadores de servicios que operan los procesos de evaluación y a que las instancias de los tres niveles de gobierno han incrementado las acciones para especializar a su personal en temas de género.;  Con relación al indicador Porcentaje de personas capacitadas en igualdad de género presencialmente y en línea, se superó la meta establecida porque se realizó una capacitación que no estaba programada, en el marco de un proyecto conjunto con INDESOL y a solicitud de la Titular de Bienestar con la finalidad de capacitar en perspectiva de género y violencias contra las mujeres a personal técnico del programa para que incorporen estos temas en su trabajo con las y los sembradores a quienes atienden.</t>
    </r>
  </si>
  <si>
    <r>
      <t>Acciones de mejora para el siguiente periodo
UR:</t>
    </r>
    <r>
      <rPr>
        <sz val="10"/>
        <rFont val="MonTSERRAT"/>
      </rPr>
      <t xml:space="preserve"> HHG
Con relación al indicador Porcentaje de personas certificadas en estándares para la igualdad de género, se mantendrá la vinculación estrecha con las entidades y organismos involucrados en la evaluación, para impulsar la mejora de sus servicios, así mismo, se ajustará las metas para los trimestres subsecuentes. ;  Con relación al indicador Porcentaje de personas capacitadas en igualdad de género presencialmente y en línea, se dará seguimiento a la implementación del programa de capacitación y se ajustarán las metas en los trimestres subsecuentes.</t>
    </r>
  </si>
  <si>
    <r>
      <t>Acciones realizadas en el periodo
UR:</t>
    </r>
    <r>
      <rPr>
        <sz val="10"/>
        <rFont val="MonTSERRAT"/>
      </rPr>
      <t xml:space="preserve"> AYJ
En el marco del 8 de marzo Día Internacional de la Mujer y del movimiento de un día sin mujeres, se impartió un Conversatorio #UnDíaSinMujeres9M el día 10 de marzo de 2020, en las Instalaciones de la CEAV  En seguimiento a la Certificación del Personal de la Comisión Ejecutiva de Atención a Víctimas, que atiende directamente a víctimas en el Estándar de Competencia Atención Presencial de Primer Contacto a Mujeres Víctimas de Violencia de Género ECO539 realizada en 2019, se entregaron el 31 de enero de 2020 en físico y digital dichas certificaciones a las 45 personas (34 mujeres y 11 hombres)  A finales de enero de 2020, se realizaron observaciones al Protocolo para la Atención y Reparación Integral del Daño a Víctimas de Feminicidio, elaborado en 2019 y se sistematizaron las observaciones enviadas de especialistas en el tema.  Se realizó la Tarjeta Informativa sobre construcción de la ruta nacional para cumplir con los Objetivos del Desarrollo Sostenible (ODS)  Se realizaron observaciones y comentarios al Programa Especial derivado del Plan Nacional de Desarrollo 2019-2024. Programa Nacional para el Combate a la Corrupción y la Impunidad y de Mejora de Gestión Pública  El 30 de enero se acudió a la Cámara de Diputados para participar en el Consejo Consultivo y Ciudadano Para el Seguimiento a Casos de Feminicidios y Violencia Contra las Mujeres.  El 13 de febrero se elaboró el documento Revisión Urgente del Marco Jurídico Internacional y Nacional y de la Situación Actual del Feminicidio.  Se elaboró el Informe TIP Report para dar contestación a la solicitud de la Secretaría de Gobernación.  En seguimiento a la Cartilla de Prevención de Delitos en materia de Trata de Personas Segunda edición, el 13 de febrero de 2020 se incorporó la versión electrónica a la página de la CEAV   Se dio contestación y revisión al programa y áreas de trabajo propuestas por la ONUDD para en 2020 remitirlas a la Dirección General para la Organización de las Naciones Unidas de la SER</t>
    </r>
  </si>
  <si>
    <r>
      <t>Justificación de diferencia de avances con respecto a las metas programadas
UR:</t>
    </r>
    <r>
      <rPr>
        <sz val="10"/>
        <rFont val="MonTSERRAT"/>
      </rPr>
      <t xml:space="preserve"> AYJ
Las metas establecidas en los dos indicadores tienen una frecuencia de medición semestral, por lo que los avances de ambos serán reportados en el siguiente trimestre.</t>
    </r>
  </si>
  <si>
    <r>
      <t>Acciones de mejora para el siguiente periodo
UR:</t>
    </r>
    <r>
      <rPr>
        <sz val="10"/>
        <rFont val="MonTSERRAT"/>
      </rPr>
      <t xml:space="preserve"> AYJ
Se pretende iniciar con los procedimiento de capacitación en materia de:  Cultura institucional para transversalizar la perspectiva de igualdad de género.  Protocolo de Atención a Población Indígena con Enfoque de Género e Intercultural.  Modelo de Atención Integral adecuado para las personas mayores en situación de víctima basado en el enfoque de género, diferencial y especializados, con énfasis en las necesidades prácticas y estratégicas de las mujeres adultas mayores.  Atención y reparación integral a víctimas de feminicidio.  Atención y reparación integral en materia de trata de personas.</t>
    </r>
  </si>
  <si>
    <r>
      <t>Acciones realizadas en el periodo
UR:</t>
    </r>
    <r>
      <rPr>
        <sz val="10"/>
        <rFont val="MonTSERRAT"/>
      </rPr>
      <t xml:space="preserve"> 500
se llevaron a cabo acciones de capacitación denominadas: ?El ABC de la igualdad y la no discriminación? y ?Medidas para la igualdad en el marco de la Ley Federal para Prevenir y Eliminar la Discriminación? impartidos bajo la modalidad a distancia por el Consejo Nacional para Prevenir la Discriminación (CONAPRED).    Con la finalidad de generar conciencia y prevenir la violencia contra mujeres y niñas, el día 25 de cada mes se Conmemora el día Naranja</t>
    </r>
  </si>
  <si>
    <r>
      <t>Justificación de diferencia de avances con respecto a las metas programadas
UR:</t>
    </r>
    <r>
      <rPr>
        <sz val="10"/>
        <rFont val="MonTSERRAT"/>
      </rPr>
      <t xml:space="preserve"> 500
Aún se encuentra en la fase de aprobación el Programa Anual de Capacitación (PAC) 2020. Por lo que de manera preliminar las actividades de capacitación para el personal de la CRE, se tiene contemplado que se desarrollaran en el segundo semestre del año.</t>
    </r>
  </si>
  <si>
    <r>
      <t>Acciones de mejora para el siguiente periodo
UR:</t>
    </r>
    <r>
      <rPr>
        <sz val="10"/>
        <rFont val="MonTSERRAT"/>
      </rPr>
      <t xml:space="preserve"> 500
Sin información</t>
    </r>
  </si>
  <si>
    <r>
      <t>Acciones realizadas en el periodo
UR:</t>
    </r>
    <r>
      <rPr>
        <sz val="10"/>
        <rFont val="MonTSERRAT"/>
      </rPr>
      <t xml:space="preserve"> 220
Las acciones realizadas en el primer trimestre es la planeación y diseño de la campaña de sensibilización para el personal de la Comisión Reguladora de Energía.  El avance al trimestre reportado es la fase de planeación de la campaña de difusión, para posteriormente iniciar las gestiones y proceso de cotización y contratación de lo necesario para la campaña, así como la elaboración de contenidos.  </t>
    </r>
  </si>
  <si>
    <r>
      <t>Justificación de diferencia de avances con respecto a las metas programadas
UR:</t>
    </r>
    <r>
      <rPr>
        <sz val="10"/>
        <rFont val="MonTSERRAT"/>
      </rPr>
      <t xml:space="preserve"> 220
Las acciones realizadas en el primer trimestre es la planeación y diseño de la campaña de sensibilización  para el personal de la Comisión Reguladora de Energía, mismo motivo por el cuál no se contempla un avance sobre las metas de los indicadores.</t>
    </r>
  </si>
  <si>
    <r>
      <t>Acciones de mejora para el siguiente periodo
UR:</t>
    </r>
    <r>
      <rPr>
        <sz val="10"/>
        <rFont val="MonTSERRAT"/>
      </rPr>
      <t xml:space="preserve"> 220
Sin información</t>
    </r>
  </si>
  <si>
    <r>
      <t>Justificación de diferencia de avances con respecto a las metas programadas
UR:</t>
    </r>
    <r>
      <rPr>
        <sz val="10"/>
        <rFont val="MonTSERRAT"/>
      </rPr>
      <t xml:space="preserve"> 220
Las acciones realizadas en el primer trimestre es la planeación y diseño de la campaña de sensibilización para el personal de la Comisión Reguladora de Energía, mismo motivo por el cuál no se contempla un avance sobre las metas de los indicadores.</t>
    </r>
  </si>
  <si>
    <r>
      <t>Acciones realizadas en el periodo
UR:</t>
    </r>
    <r>
      <rPr>
        <sz val="10"/>
        <rFont val="MonTSERRAT"/>
      </rPr>
      <t xml:space="preserve"> 240
Durante el primer trimestre se llevaron a cabo una serie de acciones de capacitación en materia de Igualdad, Diversidad e Inclusión; asimismo en el marco de la conmemoración del Día Internacional de las Mujeres, el IFT llevó a cabo la Semana de las Mujeres 2020, con el objetivo de generar espacios de conocimiento, diálogo y reflexión en torno a la desigualdad de género, los avances y los retos para construir una sociedad igualitaria. De igual manera el Instituto dio seguimiento a las líneas de acción programadas para el trimestre del Programa Anual para la Promoción de la Igualdad de Género, Diversidad e Inclusión 2020.</t>
    </r>
  </si>
  <si>
    <r>
      <t>Justificación de diferencia de avances con respecto a las metas programadas
UR:</t>
    </r>
    <r>
      <rPr>
        <sz val="10"/>
        <rFont val="MonTSERRAT"/>
      </rPr>
      <t xml:space="preserve"> 240
Sin información</t>
    </r>
  </si>
  <si>
    <r>
      <t>Acciones de mejora para el siguiente periodo
UR:</t>
    </r>
    <r>
      <rPr>
        <sz val="10"/>
        <rFont val="MonTSERRAT"/>
      </rPr>
      <t xml:space="preserve"> 240
Para el siguiente periodo se seguirá promoviendo la igualdad entre mujeres y hombres al interior del Instituto con el fin de integrar en la cultura organizacional los principios de respeto, tolerancia, igualdad, fraternidad, reconocimiento, etc. Lo anterior con objeto de que permee de igual manera al exterior con sus familias y conocidos creando un efecto positivo en la sociedad.</t>
    </r>
  </si>
  <si>
    <r>
      <t>Acciones realizadas en el periodo
UR:</t>
    </r>
    <r>
      <rPr>
        <sz val="10"/>
        <rFont val="MonTSERRAT"/>
      </rPr>
      <t xml:space="preserve"> 100
ENIGH  Se atendieron las solicitudes especiales de usuarios sobre la ENIGH 2018, se sometió a consulta pública la ENIGH 2020, en donde se consideró cambiar algunos aspectos de la encuesta; preguntas de Seguridad Social, Discapacidad, entre otros y se publicaron tabulados y presentaciones de principales resultados para cada una de las entidades federativa, con la finalidad de ampliar la oferta de información de la encuesta; así mismo se comenzaron los preparativos del levantamiento de la ENIGH 2020.   ENOE  Se actualizaron una serie de indicadores con enfoque de género, a partir de la información captada en la Encuesta Nacional de Ocupación y Empleo (ENOE), correspondientes al cuarto trimestre de 2019, los cuales permiten analizar las diferencias que se presentan entre ambos sexos.SIESVIM  Se iniciaron los trabajos para llevar a cabo la actualización de los indicadores que contiene el SIESVIM, se realizó la propuesta de 57 indicadores provenientes de los Censos Nacionales de Procuración de Justicia (17), Impartición de Justicia (19), Seguridad Pública y sistema penitenciario estatal (15), y de Gobiernos Municipales y Demarcaciones Territoriales de la Ciudad de México (6).  ESTUDIOS SOBRE OTRAS VIOLENCIAS DE GÉNERO,  En el primer trimestre los trabajos se enfocaron en la revisión de documentos que abordan el tema de la violencia contra NNA; así como en la búsqueda y sistematización de la bibliografía en el tema de masculinidades.  DIAGNÓSTICO DE REGISTROS ADMINISTRATIVOS DE DELITOS  Durante el primer trimestre de 2020, se trabajó en la revisión e integración de del borrador final del Documento diagnóstico de captura y procesamiento de información de Fiscalías y Procuradurías de Justicia Estatales.  </t>
    </r>
  </si>
  <si>
    <r>
      <t>Justificación de diferencia de avances con respecto a las metas programadas
UR:</t>
    </r>
    <r>
      <rPr>
        <sz val="10"/>
        <rFont val="MonTSERRAT"/>
      </rPr>
      <t xml:space="preserve"> 100
no se presentan diferencias en los avances</t>
    </r>
  </si>
  <si>
    <r>
      <t>Acciones de mejora para el siguiente periodo
UR:</t>
    </r>
    <r>
      <rPr>
        <sz val="10"/>
        <rFont val="MonTSERRAT"/>
      </rPr>
      <t xml:space="preserve"> 100
No se prevén mejoras en los proyectos </t>
    </r>
  </si>
  <si>
    <r>
      <t>Acciones realizadas en el periodo
UR:</t>
    </r>
    <r>
      <rPr>
        <sz val="10"/>
        <rFont val="MonTSERRAT"/>
      </rPr>
      <t xml:space="preserve"> 90X
Durante el primer trimestre de 2020, los operadores del Programa Presupuestario ?Becas de Posgrado y Apoyos a la Calidad? (Pp. S190), convencidos de la importancia de promover la igualdad entre mujeres y hombres, incorporaron acciones orientadas al cumplimiento de los compromisos establecidos mediante la etiqueta de recursos con enfoque de género; entre ellos: reportes mensuales del estatus y avance en el ejercicio del cumplimiento del recurso etiquetado y generación de estadísticas trimestrales orientadas a visibilizar las diferencias entre las y los becarios Conacyt.         Derivado de lo anterior, durante el primer trimestre de 2020, el Pp. S190 llevó a cabo el pago de compromisos por un monto total de $2,295,358,565.51, de éstos: $1,071,621,691.00 correspondieron a erogaciones para la Igualdad; resultado que representó 46.7 por ciento del total del gasto efectuado. Lo anterior, equivale a un avance de 22.5 por ciento respecto al presupuesto calendarizado en el periodo ($4,766,467,275). Con este resultado, el nivel de gasto realizado con enfoque de género se ubica dentro del umbral del comprometido para el trimestre en cuestión, registrando un total de 49,632 becarias y becarios vigentes; de éstos, 26,137 son mujeres becarias que se encuentran cursando estudios de posgrado. Sin embargo, al cierre del primer trimestre de 2020, únicamente se registraron 116 becas nuevas, de las cuáles, 52 becas nuevas fueron asignadas a mujeres, lo que significa que, 44.8% de las nuevas becas asignadas realizadas en este trimestre fueron para mujeres. Asimismo, en este primer trimestre se asignaron 37 becas nuevas para cursar estudios de doctorado, de éstas, 13 fueron destinadas a mujeres, lo que significa que, 35.1% de las becas asignadas para cursar estudios de doctorado fueron para mujeres   </t>
    </r>
  </si>
  <si>
    <r>
      <t>Justificación de diferencia de avances con respecto a las metas programadas
UR:</t>
    </r>
    <r>
      <rPr>
        <sz val="10"/>
        <rFont val="MonTSERRAT"/>
      </rPr>
      <t xml:space="preserve"> 90X
No hay diferencia en las metas de los indicadores, se han cumplido.</t>
    </r>
  </si>
  <si>
    <r>
      <t>Acciones de mejora para el siguiente periodo
UR:</t>
    </r>
    <r>
      <rPr>
        <sz val="10"/>
        <rFont val="MonTSERRAT"/>
      </rPr>
      <t xml:space="preserve"> 90X
En este primer trimestre, el número de becas nuevas asignadas es bajo. Esto obedece a la propia calendarización de las Convocatorias de las diferentes modalidades de Becas que derivan del Pp S190. En muchos casos, durante el primer trimestre, los períodos de recepción de solicitudes aún siguen abiertos. Más importante aún, derivado de la contingencia sanitaria del Covid-19, los plazos se extenderán. Sin embargo, se espera que durante el próximo trimestre ya se pueda observar un repunte en el número de becas nuevas asignadas. De conformidad con la normativa que rige al Pp. S190, los criterios rectores del programa son principalmente dos:     1) Méritos, calidad académica, pertinencia y relevancia del programa de estudios (estancia o proyecto a desarrollar); y   2) Méritos académicos de la o el aspirante seleccionado.     Lo anterior significa que el género no representa un criterio de elegibilidad de los aspirantes. Por lo que resulta poco plausible pensar que se puedan evaluar con una mayor puntuación a solicitudes de aspirantes mujeres. Sin embargo, el Conacyt reconoce su labor y compromiso en la promoción de la igualdad entre mujeres y hombres, por lo que se adoptará una estrategia de difusión más agresiva, a través de dar a conocer las bondades de este Programa entre la población femenina y, con ello, atraer a más mujeres dentro de la población potencial susceptible de ser beneficiadas.            A la par de las estrategias que adopte el Conacyt, es indispensable que: 1) Se mejore la calidad educativa en los niveles educativos previos al posgrado, con un mayor impulso en la promoción de la igualdad entre niñas y niños desde la educación inicial. 2) Promover la igualdad de oportunidades para focalizar esfuerzos entre las mujeres con mayores desventajas, no sólo por género, sino también por condición socioeconómica, etnicidad, y capacidades.    </t>
    </r>
  </si>
  <si>
    <r>
      <t>Acciones realizadas en el periodo
UR:</t>
    </r>
    <r>
      <rPr>
        <sz val="10"/>
        <rFont val="MonTSERRAT"/>
      </rPr>
      <t xml:space="preserve"> 90X
A partir del 2020, se implementa en la Convocatoria de Apoyos a Madres mexicanas Jefas de Familia para Fortalecer su Desarrollo Profesional un período para la atención de inconsistencias, lo que permitirá a las instituiciones académicas participantes cumplir cabalmente con lo requerido en la convocatoria. Lo anterior con fundamento en el Artículo 17-A de Ley Federal de Procedimiento Administrativo, en caso de existir alguna inconsistencia en la carta de postulación, se notificará a el/la Responsable técnico/a, quien tendrá un plazo de cinco días hábiles para subsanarla.;  El 03/02/2020 se publicó en el portal del Conacyt la Convocatoria de Apoyo a Madre mexicanas Jefas de Familia para Fortalecer su Desarrollo Profesional 2020(1), cuya fecha límite para la recepción de solicitudes fue el 20/03/2020, recibiendose un total de 2,384 solicitudes;  El 2/03/2020 se publicó en el portal del Conacyt la se publicó la Convocatoria del Programa de Fortalecimiento Académico para Indígenas Apoyos Co;  El 28/02/2020 se publicó en el portal del Conacyt la Convocatoria del Programa de Incorporación de Mujeres Indígenas a Posgrados para el Fortalecimiento Regional 2020. Debido a la emergencia provocada por la pandemia de COVID-19 ha provocado que las Instituciones de Educación Superior y Consejos Estatales de Ciencia y Tecnología cierren sus instalaciones para disminuir el impacto de esta situación afectando el proceso de emisión de documentación oficial que las instituciones y becarias necesitan para la solicitud, en este sentido el calendario de dicha convocatoria se modificó y amplio, la fecha límite para recibir solicitudes será hasta el 4/05/2020</t>
    </r>
  </si>
  <si>
    <r>
      <t>Justificación de diferencia de avances con respecto a las metas programadas
UR:</t>
    </r>
    <r>
      <rPr>
        <sz val="10"/>
        <rFont val="MonTSERRAT"/>
      </rPr>
      <t xml:space="preserve"> 90X
En el presente reporte no existen diferencias debido a que los indicadores registrados tienen periodicidad semestral o anual</t>
    </r>
  </si>
  <si>
    <r>
      <t>Acciones de mejora para el siguiente periodo
UR:</t>
    </r>
    <r>
      <rPr>
        <sz val="10"/>
        <rFont val="MonTSERRAT"/>
      </rPr>
      <t xml:space="preserve"> 90X
A partir de la Convocatoria de Apoyo a Madres mexicanas jefas de Familia 2020(1) se implementó un período de atención a inconsistencias, lo que permitirá a las institicuones académicas participantes corregir inconsistencias en las solicitudes capturadas. Lo anterior con fundamento en el Artículo 17-A de la Ley Federal de Procedimiento Administrativo, en caso de existir alguna inconsistencia en la carta de postulación, se notificará a el/la Responsable técnico/a, quien tendrá un plazo de cinco días hábiles para subsanarla.</t>
    </r>
  </si>
  <si>
    <r>
      <t>Acciones realizadas en el periodo
UR:</t>
    </r>
    <r>
      <rPr>
        <sz val="10"/>
        <rFont val="MonTSERRAT"/>
      </rPr>
      <t xml:space="preserve"> 221
Los Términos de Referencia se encuentran en desarrollo, el documento es la base para el despliegue de la estrategia planteada, la reducción de tiempos por la Contingencia Sanitaria por la Pandemia COVID-19 retraso su conclusión, sin embargo se espera concluir el documento a finales de abril.
</t>
    </r>
    <r>
      <rPr>
        <b/>
        <sz val="10"/>
        <rFont val="MonTSERRAT"/>
      </rPr>
      <t>UR:</t>
    </r>
    <r>
      <rPr>
        <sz val="10"/>
        <rFont val="MonTSERRAT"/>
      </rPr>
      <t xml:space="preserve"> 222
En el primer trimestre, la Dirección General de Política y Desarrollo Policial se enfocó en el proceso de planeación de actividades y de la actualización e integración de nuevos contenidos de los programas de capacitación, así como la selección de los 15 municipios de mayor incidencia de delitos cometidos contra las mujeres, por lo cual no se realizaron trabajos en campo.</t>
    </r>
  </si>
  <si>
    <r>
      <t>Justificación de diferencia de avances con respecto a las metas programadas
UR:</t>
    </r>
    <r>
      <rPr>
        <sz val="10"/>
        <rFont val="MonTSERRAT"/>
      </rPr>
      <t xml:space="preserve"> 221
El 5% de la meta estimada para este período corresponde a los Términos de referencia, de los cuales se tiene un avance de 3% para este primer trimestre, ya que se realizaron acciones relacionadas con la planificación del planteamiento, tales como, consultas en documentos  especializados en el tema y que sirve de base para la elaboración de los términos de referencia, tales como el Censo Nacional del Sistema Penitenciario Federal 2018, actualizado a septiembre 2019 por el INEGI; Informe Especial de la Comisión Nacional de los Derechos Humanos Sobre las Condiciones de hijas e hijos de las Mujeres privadas de la Libertad en los Centros de Reclusión de la República Mexicana, 2016. También se participó en reunión con el INMUJERES en la que se recibió información y elementos adicionales que servirán de apoyo en el desarrollo de las actividades relacionadas con el indicador. 
</t>
    </r>
    <r>
      <rPr>
        <b/>
        <sz val="10"/>
        <rFont val="MonTSERRAT"/>
      </rPr>
      <t>UR:</t>
    </r>
    <r>
      <rPr>
        <sz val="10"/>
        <rFont val="MonTSERRAT"/>
      </rPr>
      <t xml:space="preserve"> 222
No existieron avances, sin embargo, se trabajo en la definición de los nuevos contenidos de la capacitación y en coordinación con el INMUJERES en la planeación del programa y la definición de las actividades a realizar durante ejercicio de 2020.</t>
    </r>
  </si>
  <si>
    <r>
      <t>Acciones de mejora para el siguiente periodo
UR:</t>
    </r>
    <r>
      <rPr>
        <sz val="10"/>
        <rFont val="MonTSERRAT"/>
      </rPr>
      <t xml:space="preserve"> 221
Impulsar la comunicación virtual y generar contactos vía correo electrónico  con las áreas involucradas para dar seguimiento a las actividades que permitiran el avance para el cumplimiento de las metas, así como dar un seguimiento oportuno en las fechas que se establezcan para los entregables.
</t>
    </r>
    <r>
      <rPr>
        <b/>
        <sz val="10"/>
        <rFont val="MonTSERRAT"/>
      </rPr>
      <t>UR:</t>
    </r>
    <r>
      <rPr>
        <sz val="10"/>
        <rFont val="MonTSERRAT"/>
      </rPr>
      <t xml:space="preserve"> 222
Dado el panorama de salud pública por el covid 19, solo se prevé integrar y capacitar a 2 corporaciones policiales municipales en el segundo trimestre; quedando la mayor parte de las capacitaciones en los dos últimos trimestres del año, por lo que se requiere fortalecer lazos de cooperación y coordinación con los municipios que se seleccionaron y que se fortalecerán en el desarrollo policial, a fin de reducir los tiempos y cumplir con las metas establecidas para el final del ejercicio.</t>
    </r>
  </si>
  <si>
    <r>
      <t>Acciones realizadas en el periodo
UR:</t>
    </r>
    <r>
      <rPr>
        <sz val="10"/>
        <rFont val="MonTSERRAT"/>
      </rPr>
      <t xml:space="preserve"> 112
6. Se han realizado acciones de difusión de temas relativos a derechos de las mujeres o sobre derechos humanos desde un enfoque de género, mediante 20 infografías electrónicas alusivas a la igualdad de género, masculinidades, derechos de las mujeres y el Día Internacional de las Mujeres. Los cuales sumaron un total de 2,300 visitas. Lo anterior, a efecto de fortalecer una cultura laboral y organizacional de igualdad de oportunidades, sin violencia y libre de discriminación.;  5. Acciones para la incorporación y fortalecimiento de la perspectiva de género en la Comisión Nacional: Se elaboró el documento de propuesta de la Política de Igualdad de Género, No Discriminación, Inclusión y Respeto a la Diversidad 2020-2024.Nota informativa sobre opciones respecto a los cambios en el criterio de entrega de los vales por el Día de Madres. Nota informativa para el Oficial Mayor y al Comité de Ética e Integridad para impulsar la difusión de Códigos de Ética y Conducta. Propuesta de texto de circu;  ACCIONES REALIZADAS EN EL PERIODO ENERO A MARZO DE 2020:    1. Se elabora y presenta el plan de trabajo de la Unidad de Igualdad de Género 2020, mismo que es aprobado.  </t>
    </r>
  </si>
  <si>
    <r>
      <t>Justificación de diferencia de avances con respecto a las metas programadas
UR:</t>
    </r>
    <r>
      <rPr>
        <sz val="10"/>
        <rFont val="MonTSERRAT"/>
      </rPr>
      <t xml:space="preserve"> 112
Indicador 5. ?Porcentaje de mujeres informadas e impactadas sobre el contenido del Protocolo para la Prevención y de Atención del Hostigamiento y Acoso Sexual?. En este indicador se realizó reprogramación de las actividades a partir del segundo trimestre, lo anterior debido a la situación de la contingencia de salud por el COVID 19 y que se plantean estrategias en línea.;  Indicador 3. Porcentaje del personal que manifiesta que incrementa sus  conocimientos sobre la perspectiva de género, lenguaje incluyente y no sexista y no discriminación. En este indicador de las 80 personas capacitas en el periodo(1), que debían expresar incremento en sus conocimientos, 72 personas expresaron tal mejora, lo que representa el 90.0 por ciento de la meta.  Esto se debido a la naturaleza de algunos eventos de capacitación, en los que no se aplican evaluaciones, así mismo, debido a la contingencia por la pandemia del Covid 19 ha obligado a posponer las actividades de capacitación para cumplir con las me;  Indicador 4. ?Porcentaje de mujeres informadas e impactadas sobre el contenido del Protocolo para la Prevención y de Atención del Hostigamiento y Acoso Sexual?, En este indicador se realizó reprogramación de las actividades a partir del segundo trimestre, lo anterior debido a la situación de la contingencia de salud por el COVID 19 y que se plantean estrategias en línea.</t>
    </r>
  </si>
  <si>
    <r>
      <t>Acciones de mejora para el siguiente periodo
UR:</t>
    </r>
    <r>
      <rPr>
        <sz val="10"/>
        <rFont val="MonTSERRAT"/>
      </rPr>
      <t xml:space="preserve"> 112
ACCIONES DE MEJORA PARA EL SIGUIENTE PERIODO:    Las capacitaciones ya iniciaron y frente a la contingencia de salud por el Covid 19 se planean estrategias en línea.  </t>
    </r>
  </si>
  <si>
    <r>
      <t>Acciones realizadas en el periodo
UR:</t>
    </r>
    <r>
      <rPr>
        <sz val="10"/>
        <rFont val="MonTSERRAT"/>
      </rPr>
      <t xml:space="preserve"> 104
14. INDICADOR ACTIVIDAD B3: Información cualitativa: Establecer relaciones con otras instituciones, dependencias o instancias públicas, sociales, académicas y privadas con el fin de concretar una actividad de promoción, como pueden ser: coorganizar eventos de capacitación, sensibilización, promoción o de cualquier otro tipo sobre los temas de interés mutuo y competencia del PAMIMH. La vinculación se relacionará con los siguientes temas: derechos humanos, igualdad entre mujeres y hombres, observancia en el cumplimiento de políticas de igualdad entre mujeres y hombres; y atención, prevención, sanción y erradicación de las distintas formas y modalidades de violencias contra las mujeres.  Avance y explicación de los resultados: De enero a marzo del presente año, fueron realizadas siete actividades de vinculación, respecto a las 12 actividades de vinculación solicitadas, lo que representa un cumplimiento del 58.6 por ciento.;  13. INDICADOR ACTIVIDAD B2: Información cualitativa: El Programa;  11. INDICADOR ACTIVIDAD A6: Información cualitativa: La participación de la CNDH está prevista en la fracción III del artículo 36 del Reglamento de la Ley General de Acceso de las Mujeres a una Vida Libre de Violencia, por ello se ha incluido como una de las actividades el continuar con el seguimiento a los procedimientos de Alerta de Violencia de Género contra las Mujeres.  Avance y explicación de los resultados: Durante el primer trimestre del 2020 la CNDH  11 reuniones que le fueron solicitadas. </t>
    </r>
  </si>
  <si>
    <r>
      <t>Justificación de diferencia de avances con respecto a las metas programadas
UR:</t>
    </r>
    <r>
      <rPr>
        <sz val="10"/>
        <rFont val="MonTSERRAT"/>
      </rPr>
      <t xml:space="preserve"> 104
14. NOMBRE DEL INDICADOR B3:  De enero a marzo del presente año, fueron realizadas siete actividades de vinculación, respecto a las 12 actividades de vinculación solicitadas, lo que representa un cumplimiento del 58.6 por ciento.;  13. NOMBRE DEL INDICADOR B2:  De enero a marzo del 2020, no se programaron servicios de promoción de relatorías y memorias, se empezará a reportar a partir del segundo trimestre.;  11. NOMBRE DEL INDICADOR A6: Durante el primer trimestre de 2020 se asistió a 11 reuniones de Alerta de Violencia de Género contra las Mujeres, las mismas 11 reuniones que fueron solicitadas durante el periodo(1), lo que representa un cumplimiento de 100.0 por ciento. Nota: (1) La cifra del número de reuniones solicitadas (correspondiente al denominador de la fórmula de cálculo de este indicador) corresponden al número de reuniones solicitas en el periodo que se reporta y no al estimado programado de las reuniones a las que la CNDH podría ser convocada como parte de los procedimie;  7. NOMBRE DEL INDICADOR A2:  Durante el primer trimestre de 2020 se realizó un documento para el fortalecimiento de indicadores del Atlas de Igualdad y Derechos Humanos (AIDH) para el seguimiento a las brechas de género y desigualdades, el mismo que se tenía programado, lo que representa un cumplimiento del 100.0 por ciento.</t>
    </r>
  </si>
  <si>
    <r>
      <t>Acciones de mejora para el siguiente periodo
UR:</t>
    </r>
    <r>
      <rPr>
        <sz val="10"/>
        <rFont val="MonTSERRAT"/>
      </rPr>
      <t xml:space="preserve"> 104
Observancia: En lo relacionado con el cálculo de las reuniones de Alerta de Violencia de Género contra las Mujeres, se requiere fortalecer el cálculo de posibles reuniones por trimestre.     Promoción: En cuanto a las actividades de promoción se evaluarán en el mes de junio y diciembre; en lo que respecta a la vinculación se comenzó a tener mayor contacto de respuesta a la oferta de promoción 2020 en el mes de marzo, una mejora podría ser que en el mes de enero se envíe y se tenga respuesta de la oferta de promoción.     Quejas. (indicadores semestrales se evalúa en el mes de junio de 2020)  </t>
    </r>
  </si>
  <si>
    <r>
      <t>Acciones realizadas en el periodo
UR:</t>
    </r>
    <r>
      <rPr>
        <sz val="10"/>
        <rFont val="MonTSERRAT"/>
      </rPr>
      <t xml:space="preserve"> 120
El SIMEI es contratado bianualmente mediante licitación pública nacional, en el primer trimestre, se detallaron las condiciones del servicio y los aspectos técnicos que se requieren para realizar la actividad contenida en el proyecto específico que nos ocupa, con el propósito de integrarlo al procedimiento de contratación anual del sistema en este año, mediante el ?Apéndice E?. Dicha contratación estuvo a cargo de la Dirección de Programación Nacional de la UTF.   Se llevó a cabo la notificación de adjudicación del ?Servicio Integral bajo la modalidad de Software como servicio (SaaS)?, a la empresa ?Grupo Caprinet S.C.?, para realizar las actividades correspondientes al monitoreo de espectaculares y demás propaganda colocada en vía pública, medios impresos e internet y levantamiento de actas para las visitas de verificación, de la cual se desprende el uso de 60 dispositivos móviles con servicio de datos del 01 de enero al 31 de diciembre de 2020, para la verificación de las actividades del gasto programadoen las 32 entidades federativas.    La Coordinación Operativa elaboró los oficios de resguardo y la carta responsiva de uso de dispositivos móviles, los cuales se enviaron a los enlaces de fiscalización en las entidades, para la realización de visitas de verificación del gasto programado de los partidos políticos nacionales y locales.  Se recibieron 774 escritos de invitación para actividades del gasto programado, de los cuales verificó mediante el aplicativo en dispositivos móviles 286 actividades notificadas en tiempo y forma. Es importante mencionar que, de los 488 eventos no verificados, se incluyen los avisos que no se recibieron en los plazos establecidos en la normatividad, los que no contienen la totalidad de los requisitos de forma necesarios para programar su verificación, los que fueron cancelados por los partidos políticos, además de los que no se verificaron por falta de personal de la UTF.
</t>
    </r>
    <r>
      <rPr>
        <b/>
        <sz val="10"/>
        <rFont val="MonTSERRAT"/>
      </rPr>
      <t>UR:</t>
    </r>
    <r>
      <rPr>
        <sz val="10"/>
        <rFont val="MonTSERRAT"/>
      </rPr>
      <t xml:space="preserve"> 109
Para el indicador: Porcentaje de avance para integrar el Módulo del Programa Anual de Trabajo en el Sistema Integral de Fiscalización y la Plataforma de capacitación.  Se han realizado pruebas en el proyecto piloto de integrar el Módulo del Programa Anual de Trabajo en el Sistema Integral de Fiscalización y la Plataforma de capacitación, en la cual se han identificado inconsistencias y mejoras para la ejecución del mismo.;  Para el indicador: Variación entre el financiamiento presupuestado en los Programas Anuales de Trabajo de los partidos políticos, y el financiamiento público que deben ejercer de conformidad con lo establecido por el acuerdo del Consejo General del INE y OPLEs, y para el indicador: Porcentaje del financiamiento destinado para las actividades de capacitación a mujeres respecto del financiamiento que reciben los partidos políticos para los rubros obligatorios.  Se contrataron un total de 9 personas, de las cuales 3 desempeñarán el puesto de ?Líder de Fiscalización con perspectiva de género? y 6 el puesto de ?Analista de Apoyo a la Fiscalización y Proyectos?, quiénes colaborarán con el personal de la Coordinación Operativa de la UTF, para realizar el análisis cualitativo y cuantitativo, gestión y verificación de la información contenida en los Programas Anuales de Trabajo del gasto programado que presenten los partidos políticos nacionales y locales en el ejercicio 2020.  En ese sentido, en el primer trimestre, se recibió un total de 398 Programas Anuales de Trabajo iniciales y 65 modificaciones, presentadas por los partidos políticos nacionales y locales, que suman 463, de los cuales al final del ejercicio, considerando las modificaciones presentadas, se determinara la variación del financiamiento que deben ejercer y el presupuestado, así como el financiamiento destinado para las actividades de capacitación a mujeres.</t>
    </r>
  </si>
  <si>
    <r>
      <t>Justificación de diferencia de avances con respecto a las metas programadas
UR:</t>
    </r>
    <r>
      <rPr>
        <sz val="10"/>
        <rFont val="MonTSERRAT"/>
      </rPr>
      <t xml:space="preserve"> 120
Se sobrepasó la meta del 15% al 18%, establecida en el primer trimestre, toda vez que, mediante el uso del aplicativo en dispositivos móviles, mejoró la gestión y concentración de la documentación relacionada con las actividades y proyectos que integran los PAT.
</t>
    </r>
    <r>
      <rPr>
        <b/>
        <sz val="10"/>
        <rFont val="MonTSERRAT"/>
      </rPr>
      <t>UR:</t>
    </r>
    <r>
      <rPr>
        <sz val="10"/>
        <rFont val="MonTSERRAT"/>
      </rPr>
      <t xml:space="preserve"> 109
  En los tres indicadores no existe diferencia en el avance programada, ya que la frecuencia de medición de la meta es anual.</t>
    </r>
  </si>
  <si>
    <r>
      <t>Acciones de mejora para el siguiente periodo
UR:</t>
    </r>
    <r>
      <rPr>
        <sz val="10"/>
        <rFont val="MonTSERRAT"/>
      </rPr>
      <t xml:space="preserve"> 120
Para la ejecución del proyecto del ejercicio 2020,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r>
      <rPr>
        <b/>
        <sz val="10"/>
        <rFont val="MonTSERRAT"/>
      </rPr>
      <t>UR:</t>
    </r>
    <r>
      <rPr>
        <sz val="10"/>
        <rFont val="MonTSERRAT"/>
      </rPr>
      <t xml:space="preserve"> 109
Para la ejecución del proyecto del ejercicio 2020,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</si>
  <si>
    <r>
      <t>Acciones realizadas en el periodo
UR:</t>
    </r>
    <r>
      <rPr>
        <sz val="10"/>
        <rFont val="MonTSERRAT"/>
      </rPr>
      <t xml:space="preserve"> 104
Durante el primer trimestre del 2020, la Coordinación Nacional de Comunicación Social monitoreó e integró la base de datos en prensa para los comicios locales de Coahuila e Hidalgo, desde el comienzo de ambos procesos electorales (diciembre) hasta el 29 de febrero, cuando con algunas variaciones entre ambas entidades, comenzarían las precampañas. Por otra parte, se comenzó el diseño e implementación de una metodología que integre en un mismo documento el análisis de la violencia política contra las mujeres en razón de género y la cobertura sobre las poblaciones en condiciones de vulnerabilidad durante los procesos electorales. </t>
    </r>
  </si>
  <si>
    <r>
      <t>Justificación de diferencia de avances con respecto a las metas programadas
UR:</t>
    </r>
    <r>
      <rPr>
        <sz val="10"/>
        <rFont val="MonTSERRAT"/>
      </rPr>
      <t xml:space="preserve"> 104
No existe diferencia en los avances ya que la meta programada es anual </t>
    </r>
  </si>
  <si>
    <r>
      <t>Acciones de mejora para el siguiente periodo
UR:</t>
    </r>
    <r>
      <rPr>
        <sz val="10"/>
        <rFont val="MonTSERRAT"/>
      </rPr>
      <t xml:space="preserve"> 104
Capacitar al personal en la identificación de la violencia política contra las mujeres en razón de género, así como la discriminación en prensa y redes sociales. </t>
    </r>
  </si>
  <si>
    <r>
      <t>Acciones realizadas en el periodo
UR:</t>
    </r>
    <r>
      <rPr>
        <sz val="10"/>
        <rFont val="MonTSERRAT"/>
      </rPr>
      <t xml:space="preserve"> 120
Para los indicadores 1. Porcentaje de avance en la organización para la realización de los congresos y 3. Porcentaje de asistencia de mujeres a los congresos.  Se tienen dos actividades: Actividad 1?Organizar un segundo encuentro nacional para promover y fortalecer los liderazgos juveniles mediante el gasto programado? y    #61558; Actividad 2 ?Organizar un tercer encuentro para difundir los avances y logros en el ejercicio de los recursos del gasto programado, enfocados a la promoción de los liderazgos femeninos y la difusión de la cultura democrática con perspectiva de género.?    Por lo que respecta a las actividades 1 y 2, la UTF se encuentra diseñando el contenido y temas a abordar en los encuentros programados, la población objetivo a quien estarán dirigidos los eventos, el personal que integrará los paneles y la logística para su contratación. De conformidad con el cronograma establecido las actividades comienzan a ejecutarse en el mes de mayo.  ;  Para el indicador 2. Porcentaje de Programas Anuales de Trabajo (PAT) y sus modificaciones, presentados por los partidos políticos, que sea objeto de observaciones y recomendaciones.  Se tiene una  actividad: ?Realizar el análisis cualitativo y cuantitativo de la información contenida en los Programas Anuales de Trabajo del gasto programado presentados por los partidos políticos en el ejercicio 2020?.    Para esta actividad se contrataron un total de 9 personas, de las cuales 3 desempeñarán el puesto de ?Líder de Fiscalización con perspectiva de género? y 6 el puesto de ?Analista de Apoyo a la Fiscalización y Proyectos?, quiénes colaborarán con el personal de la Coordinación Operativa de la UTF, para realizar el análisis cualitativo y cuantitativo, gestión y verificación de la información contenida en los Programas Anuales de Trabajo del gasto programado que presenten los partidos políticos nacionales y locales en el ejercicio 2020.    En ese sentido, en el primer trimestre, se revisaron un total de 398 Programas Anuales de Trabajo iniciales y 65 modificaciones, presentadas por los partidos políticos nacionales y locales, que suman 463, de los cuales se emitirán recomendaciones a dichos institutos políticos, para la mejora en su planeación, ejecución y aplicación de los recursos durante el ejercicio.</t>
    </r>
  </si>
  <si>
    <r>
      <t>Justificación de diferencia de avances con respecto a las metas programadas
UR:</t>
    </r>
    <r>
      <rPr>
        <sz val="10"/>
        <rFont val="MonTSERRAT"/>
      </rPr>
      <t xml:space="preserve"> 120
Para el indicador 2. Porcentaje de Programas Anuales de Trabajo (PAT) y sus modificaciones, presentados por los partidos políticos, que sea objeto de observaciones y recomendaciones.    En el primer trimestre, se revisaron 463 Programas Anuales de Trabajo iniciales y modificaciones, de los partidos políticos nacionales y locales, de los cuales se emitirán oficios de recomendaciones a dichos institutos políticos. Es importante señalar que hasta el 31 de marzo los partidos políticos seguían presentando PAT y modificaciones, asimismo es la fecha de corte para la emisión de los citados oficios.    Por otra parte, en seguimiento y atención a las medidas sugeridas por los principales organismos internacionales de salud, las autoridades sanitarias del país y diversos gobiernos de los estados, para la prevención, control y reducción del contagio del virus COVID-19, las observaciones y recomendaciones emitidas por la UTF serán notificadas vía oficio a las y los responsables de finanzas de los p;  Para los indicadores 1. Porcentaje de avance en la organización para la realización de los congresos y 3. Porcentaje de asistencia de mujeres a congresos. No hay diferencia de avance, la frecuencia de medición para este proyecto se determinó con una periodicidad anual, por lo cual hasta el momento no se refleja avance programado o realizado.</t>
    </r>
  </si>
  <si>
    <r>
      <t>Acciones de mejora para el siguiente periodo
UR:</t>
    </r>
    <r>
      <rPr>
        <sz val="10"/>
        <rFont val="MonTSERRAT"/>
      </rPr>
      <t xml:space="preserve"> 120
Para la ejecución del proyecto del ejercicio 2020,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</si>
  <si>
    <r>
      <t>Acciones realizadas en el periodo
UR:</t>
    </r>
    <r>
      <rPr>
        <sz val="10"/>
        <rFont val="MonTSERRAT"/>
      </rPr>
      <t xml:space="preserve"> 122
Durante el primer trimestre se realizaron las siguientes acciones:  - Estrategias par el liderazgo de mujeres en el INE   - Presentación de la campaña ?Voces de la Comunidad?  - Foros para promover la paridad y elecciones incluyentes en los PEL 2020 (Coahuila e Hidalgo)  - Talleres ?Participación política de las mujeres, por un derecho con reconocimiento mediático?  - Avance en los trabajos de investigación de mercado para el Estudio sobre violencia política en razón de género.
</t>
    </r>
    <r>
      <rPr>
        <b/>
        <sz val="10"/>
        <rFont val="MonTSERRAT"/>
      </rPr>
      <t>UR:</t>
    </r>
    <r>
      <rPr>
        <sz val="10"/>
        <rFont val="MonTSERRAT"/>
      </rPr>
      <t xml:space="preserve"> 123
Para el Indicador 1. Porcentaje de Designaciones de Consejeras Electorales en los OPL. En lo que se refiere al proceso de selección y designación 2019-2020 en las entidades de Campeche, Chiapas, Durango, Michoacán, Morelos, Nuevo León, San Luis Potosí y Sonora participaron en igualdad de condiciones tanto mujeres como hombres, así como para realizar la referida selección se atendió a lo dispuesto en el artículo 27 del Reglamento del Instituto Nacional Electoral para la designación y la remoción de las y los consejeros presidentes y las y los consejeros electorales de los organismos públicos locales electorales, que establece que en cada una de las etapas se procurará atender la igualdad de género, una composición multidisciplinaria y multicultural; que las y los aspirantes serán evaluados en atención a los principios de objetividad e imparcialidad y sin discriminación motivada por origen étnico, género, condición social, orientación religiosa, preferencias sexuales, estado civil o cual;  Para el Indicador 2. Porcentaje de Cumplimiento de paridad de género en los Organismos Públicos Locales a nivel nacional. Dicho indicador es complementario del Indicador 1, por lo que una vez que sean designados las y los Consejeros Electorales se plasmaran los avances correspondientes. Asimismo, se plasmaron metas semestrales, en razón de que al momento hay dos procesos de selección y designación EXTRAORDINARIOS (8 entidades / Michoacán y Nayarit) derivados de renuncias en los OPL, asimismo se tiene previsto el proceso de selección y designación ORDINARIO en 18 entidades en el segundo semestre.</t>
    </r>
  </si>
  <si>
    <r>
      <t>Justificación de diferencia de avances con respecto a las metas programadas
UR:</t>
    </r>
    <r>
      <rPr>
        <sz val="10"/>
        <rFont val="MonTSERRAT"/>
      </rPr>
      <t xml:space="preserve"> 122
Las metas establecidas para el Primer Trimestre de 2020 no se han alcanzado debido a que diversas actividades de sensibilización y capacitación se pospusieron en atención al Acuerdo INE/JGE34/2020 Por el que se determinan medidas preventivas y de actuación con motivo de la pandemia del COVID-19, en el cual se instruye la cancelación de todas las actividades presenciales debido a la contingencia sanitaria provocada por el COVID-19.    Al respecto, es preciso señalar que aun cuando las metas establecidas al trimestre no se alcanzaron por impedimentos externos, las actividades están contempladas para desarrollarse durante todo el año. En ese sentido, los siguientes tres trimestres serán fundamentales para el cumplimiento de las metas definidas.  
</t>
    </r>
    <r>
      <rPr>
        <b/>
        <sz val="10"/>
        <rFont val="MonTSERRAT"/>
      </rPr>
      <t>UR:</t>
    </r>
    <r>
      <rPr>
        <sz val="10"/>
        <rFont val="MonTSERRAT"/>
      </rPr>
      <t xml:space="preserve"> 123
Para el Indicador 1. Porcentaje de Designaciones de Consejeras Electorales en los OPL. No existe diferencia entre el avance físico programado y el realizado, debido a que la meta es anual.;  Para el Indicador 2. Porcentaje de Cumplimiento de paridad de género en los Organismos Públicos Locales a nivel nacional. No existe diferencia entre el avance físico programado y el realizado, debido a que la meta es semestral.</t>
    </r>
  </si>
  <si>
    <r>
      <t>Acciones de mejora para el siguiente periodo
UR:</t>
    </r>
    <r>
      <rPr>
        <sz val="10"/>
        <rFont val="MonTSERRAT"/>
      </rPr>
      <t xml:space="preserve"> 122
Avanzar con las cuestiones administrativas en tanto finaliza la contingencia sanitaria, a efecto de retomar las actividades de manera ágil en cuanto finalice. 
</t>
    </r>
    <r>
      <rPr>
        <b/>
        <sz val="10"/>
        <rFont val="MonTSERRAT"/>
      </rPr>
      <t>UR:</t>
    </r>
    <r>
      <rPr>
        <sz val="10"/>
        <rFont val="MonTSERRAT"/>
      </rPr>
      <t xml:space="preserve"> 123
Sin información</t>
    </r>
  </si>
  <si>
    <r>
      <t>Acciones realizadas en el periodo
UR:</t>
    </r>
    <r>
      <rPr>
        <sz val="10"/>
        <rFont val="MonTSERRAT"/>
      </rPr>
      <t xml:space="preserve"> 111
Para el indicador 2. Porcentaje de acciones realizadas el año para la sensibilización en materia de igualdad de género del personal y las familias. En el marco del Día Internacional de la Mujer se realizó la convocatoria para que el personal asistiera en compañía de sus familias a una caminata que tuvo como objetivo sensibilizar a través de actividades lúdicas acerca de los derechos de las mujeres, de los valores de igualdad de género, así como de cultura democrática. Al evento, asistieron 240 personas de los cuales 97 son funcionarias y funcionarios del INE (32 hombres y 65 mujeres). ;  Para el indicador 1. Porcentaje de materiales de difusión sobre la igualdad de género elaborados en el año. Se seleccionaron los materiales para difusión, se realizó la cotización de la elaboración de guiones, así como de los trípticos relativos a la Credencial para Votar. Adicionalmente, se coordinaron las acciones necesarias con las áreas responsables de la transmisión en línea de los productos a nivel nacional.</t>
    </r>
  </si>
  <si>
    <r>
      <t>Justificación de diferencia de avances con respecto a las metas programadas
UR:</t>
    </r>
    <r>
      <rPr>
        <sz val="10"/>
        <rFont val="MonTSERRAT"/>
      </rPr>
      <t xml:space="preserve"> 111
Para el indicador 1. Porcentaje de materiales de difusión sobre la igualdad de género elaborados en el año. Al ser un indicador semestral, se informará al segundo trimestre el avance correspondiente alcanzado en ese periodo.    ;  Para el indicador 2. Porcentaje de acciones realizadas el año para la sensibilización en materia de igualdad de género del personal y las familias. Se informa que ya se alcanzo la meta establecida en el avance programado derivado a que solo contemplo realizar una actividad al año, la cual se llevó a cabo en el mes de marzo en el marco del Día internacional de la Mujer.  </t>
    </r>
  </si>
  <si>
    <r>
      <t>Acciones de mejora para el siguiente periodo
UR:</t>
    </r>
    <r>
      <rPr>
        <sz val="10"/>
        <rFont val="MonTSERRAT"/>
      </rPr>
      <t xml:space="preserve"> 111
Para el indicador 1. Porcentaje de materiales de difusión sobre la igualdad de género elaborados en el año. Se prevé realizar la gestión para la contratación de los servicios para la elaboración del guion y de la producción de los trípticos. </t>
    </r>
  </si>
  <si>
    <r>
      <t>Acciones realizadas en el periodo
UR:</t>
    </r>
    <r>
      <rPr>
        <sz val="10"/>
        <rFont val="MonTSERRAT"/>
      </rPr>
      <t xml:space="preserve"> 115
Para el indicador 1. Asistentes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Organizaciones de la Sociedad Civil 2019. Una buena parte de las actividades programadas de estos proyectos están calendarizadas durante los primeros meses del año, para algunas de ellas, personal del Instituto ha sido invitado a participar. En el periodo que se reporta, se ha atendido a un total de 2,193 personas (1,525 mujeres y 668 hombres), del total de población, 1,579 personas pertenecen a diversos grupos étnicos, lo cual representa a un 72% de la población atendida, la mayor parte son de origen mixteco, nahuatl y maya. Quince de las 32 organizaciones trabajaron con población indígena.     Es importante destacar que por primera vez los proyectos incorporan a població;  Para el indicador 2. Proyectos impulsados para promover la participación de las mujeres en distintas vertientes. Se enviaron las reglas de operación a la Dirección Jurídica del Instituto Nacional Electoral para su validación, en preparación para su aprobación por parte de la Comisión de Capacitación Electoral y Educación Cívica al término de la contingencia derivada de la pandemia COVID-19.
</t>
    </r>
    <r>
      <rPr>
        <b/>
        <sz val="10"/>
        <rFont val="MonTSERRAT"/>
      </rPr>
      <t>UR:</t>
    </r>
    <r>
      <rPr>
        <sz val="10"/>
        <rFont val="MonTSERRAT"/>
      </rPr>
      <t xml:space="preserve"> 200
Para el indicador 2. Proyectos impulsados para promover la participación de las mujeres en distintas vertientes. Se enviaron las reglas de operación a la Dirección Jurídica del Instituto Nacional Electoral para su validación, en preparación para su aprobación por parte de la Comisión de Capacitación Electoral y Educación Cívica al término de la contingencia derivada de la pandemia COVID-19.;  Para el indicador 1. Asistentes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Organizaciones de la Sociedad Civil 2019. Una buena parte de las actividades programadas de estos proyectos están calendarizadas durante los primeros meses del año, para algunas de ellas, personal del Instituto ha sido invitado a participar. En el periodo que se reporta, se ha atendido a un total de 2,193 personas (1,525 mujeres y 668 hombres), del total de población, 1,579 personas pertenecen a diversos grupos étnicos, lo cual representa a un 72% de la población atendida, la mayor parte son de origen mixteco, nahuatl y maya. Quince de las 32 organizaciones trabajaron con población indígena.     Es importante destacar que por primera vez los proyectos incorporan a población infantil, y reportan participación de 573 niñas y niños menores de 14 años; la población juvenil fue de 692 personas, y en menor proporción la población adulta de más de 60 años (127 personas), la mayor participación se concentra entre la población de 30 a 59 años, la cual es mayoría con 801 personas.  </t>
    </r>
  </si>
  <si>
    <r>
      <t>Justificación de diferencia de avances con respecto a las metas programadas
UR:</t>
    </r>
    <r>
      <rPr>
        <sz val="10"/>
        <rFont val="MonTSERRAT"/>
      </rPr>
      <t xml:space="preserve"> 115
Para el indicador 1. Asistentes en actividades para promover la participación de las mujeres en distintas vertientes. No existe diferencia debido a que la frecuencia de medición es semestral.;  Para el indicador 2. Proyectos impulsados para promover la participación de las mujeres en distintas vertientes. No existe diferencia debido a que la frecuencia de medición es anual.
</t>
    </r>
    <r>
      <rPr>
        <b/>
        <sz val="10"/>
        <rFont val="MonTSERRAT"/>
      </rPr>
      <t>UR:</t>
    </r>
    <r>
      <rPr>
        <sz val="10"/>
        <rFont val="MonTSERRAT"/>
      </rPr>
      <t xml:space="preserve"> 200
Para el indicador 2. Proyectos impulsados para promover la participación de las mujeres en distintas vertientes. No existe diferencia debido a que la frecuencia de medición es anual.;  Para el indicador 1. Asistentes en actividades para promover la participación de las mujeres en distintas vertientes. No existe diferencia debido a que la frecuencia de medición es semestral.</t>
    </r>
  </si>
  <si>
    <r>
      <t>Acciones de mejora para el siguiente periodo
UR:</t>
    </r>
    <r>
      <rPr>
        <sz val="10"/>
        <rFont val="MonTSERRAT"/>
      </rPr>
      <t xml:space="preserve"> 115
Para el indicador 2. Proyectos impulsados para promover la participación de las mujeres en distintas vertientes. Las convocatorias de 2020 para el proyecto apoyado quedan temporalmente pospuestas derivado de las medidas preventivas y de actuación, con motivo de la pandemia del COVID-19, se informarán con oportunidad los nuevos plazos.    ;  Para el indicador 1. Asistentes en actividades para promover la participación de las mujeres en distintas vertientes. Se trabaja en la verificación de compromisos planteados en los proyectos, revisión de informes parciales y cotejo de listados de talleres impartidos.
</t>
    </r>
    <r>
      <rPr>
        <b/>
        <sz val="10"/>
        <rFont val="MonTSERRAT"/>
      </rPr>
      <t>UR:</t>
    </r>
    <r>
      <rPr>
        <sz val="10"/>
        <rFont val="MonTSERRAT"/>
      </rPr>
      <t xml:space="preserve"> 200
Para el indicador 2. Proyectos impulsados para promover la participación de las mujeres en distintas vertientes. Las convocatorias de 2020 para el proyecto apoyado quedan temporalmente pospuestas derivado de las medidas preventivas y de actuación, con motivo de la pandemia del COVID-19, se informarán con oportunidad los nuevos plazos.  ;  Para el indicador 1. Asistentes en actividades para promover la participación de las mujeres en distintas vertientes. Se trabaja en la verificación de compromisos planteados en los proyectos, revisión de informes parciales y cotejo de listados de talleres impartidos.</t>
    </r>
  </si>
  <si>
    <r>
      <t>Acciones realizadas en el periodo
UR:</t>
    </r>
    <r>
      <rPr>
        <sz val="10"/>
        <rFont val="MonTSERRAT"/>
      </rPr>
      <t xml:space="preserve"> 116
Para el indicador 2. Porcentaje de personal de mandos medios y superiores de la rama administrativa del INE que recibió al menos una acción de capacitación en temas de Igualdad de Género.  En el primer trimestre se tenía programado la contratación de las acciones de capacitación del programa, para iniciar a impartir las acciones a partir del 2 trimestre de 2020. Sin embargo, debido a la contingencia sanitaria, se suspendió el proceso de contratación hasta nuevo aviso.;  Para el indicador 1. Porcentaje del personal de la rama administrativa del INE que recibió al menos una acción de capacitación en temas de Igualdad de Género. En el primer trimestre se tenía programado la contratación de las acciones de capacitación del programa, para iniciar a impartir las acciones a partir del 2 trimestre de 2020.    Sin embargo, debido a la contingencia sanitaría, se suspendió el proceso de contratación hasta nuevo aviso.  </t>
    </r>
  </si>
  <si>
    <r>
      <t>Justificación de diferencia de avances con respecto a las metas programadas
UR:</t>
    </r>
    <r>
      <rPr>
        <sz val="10"/>
        <rFont val="MonTSERRAT"/>
      </rPr>
      <t xml:space="preserve"> 116
Para el indicador 2. Porcentaje de personal de mandos medios y superiores de la rama administrativa del INE que recibió al menos una acción de capacitación en temas de Igualdad de Género. Debido a la contingencia programada, se suspendió el proceso de contratación hasta nuevo aviso. Sin embargo no existe diferencia entre el avance físico programado y el avance físico reportado para este trimestre.;  Para el indicador 1. Porcentaje del personal de la rama administrativa del INE que recibió al menos una acción de capacitación en temas de Igualdad de Género. Debido a la contingencia programada, se suspendió el proceso de contratación hasta nuevo aviso. Sin embargo no existe diferencia entre el avance físico programado y el avance físico reportado para este trimestre</t>
    </r>
  </si>
  <si>
    <r>
      <t>Acciones de mejora para el siguiente periodo
UR:</t>
    </r>
    <r>
      <rPr>
        <sz val="10"/>
        <rFont val="MonTSERRAT"/>
      </rPr>
      <t xml:space="preserve"> 116
Para el indicador 2. Porcentaje de personal de mandos medios y superiores de la rama administrativa del INE que recibió al menos una acción de capacitación en temas de Igualdad de Género. En cuanto se levante la contingencia sanitaria, inmediatamente se continuará con la contratación e impartición de las acciones de capacitación.;  Para el indicador 1. Porcentaje del personal de la rama administrativa del INE que recibió al menos una acción de capacitación en temas de Igualdad de Género. En cuanto se levante la contingencia sanitaria, inmediatamente se continuará con la contratación e impartición de las acciones de capacitación.</t>
    </r>
  </si>
  <si>
    <r>
      <t>Acciones realizadas en el periodo
UR:</t>
    </r>
    <r>
      <rPr>
        <sz val="10"/>
        <rFont val="MonTSERRAT"/>
      </rPr>
      <t xml:space="preserve"> 600
Cultura Institucional. Se iniciaron las actividades para dar cumplimiento a los Acuerdos del Comité de Igualdad de Género del Sector Turismo Federal pendientes de 2019 y relacionados con el proceso de revisión y certificación en la Norma NMX R025 en Igualdad laboral y No Discriminación y para la actualización de sus documentos normativos, como son las Bases de Organización y Operación del Comité, así mismo se acompaña al Comité de Ética y Previsión de Conflictos de Interés en la actualización de los documentos para la prevención, atención y sanción del Hostigamiento Sexual y Acoso Sexual y se participó en el proceso para impulsar la paridad en puestos directivos de la Secretaría de Turismo, acompañando al área de Recursos Humanos en los procesos promovidos por la Secretaría de la Función Pública. Asimismo, en el marco del Día Internacional de la Mujer se impartieron dos conferencias magistrales La Igualdad como Vehículo de Transformación y Masculinidades Alternativas con el fin de sens;  Transversalización de la Perspectiva de Género en el Sector Turismo. Se realizaron acciones y actividades para definir e integrar el programa de trabajo 2020 de la Estrategia Integral de Previsión de la Trata de Personas y el Trabajo Infantil, así como el análisis de diferentes propuestas para validar y promover su realización.</t>
    </r>
  </si>
  <si>
    <r>
      <t>Justificación de diferencia de avances con respecto a las metas programadas
UR:</t>
    </r>
    <r>
      <rPr>
        <sz val="10"/>
        <rFont val="MonTSERRAT"/>
      </rPr>
      <t xml:space="preserve"> 600
En el primer trimestre no hubo diferencias, sin embargo se presentó la contingencia por la Pandemia del Coronavirus que ha implicado el trabajo a distancia y que dificulta las tareas de coordinación con otras áreas para impulsar las acciones que se prevén coordinar para el 2o trimestre de 2020</t>
    </r>
  </si>
  <si>
    <r>
      <t>Acciones de mejora para el siguiente periodo
UR:</t>
    </r>
    <r>
      <rPr>
        <sz val="10"/>
        <rFont val="MonTSERRAT"/>
      </rPr>
      <t xml:space="preserve"> 600
Se requiere evaluar ante los efectos de la Pandemia del Coronavirus, la posibilidad de realizar un mayor número de actividades utilizando las tecnologías de la información y la comunicación y el trabajo a distancia</t>
    </r>
  </si>
  <si>
    <r>
      <t>Acciones realizadas en el periodo
UR:</t>
    </r>
    <r>
      <rPr>
        <sz val="10"/>
        <rFont val="MonTSERRAT"/>
      </rPr>
      <t xml:space="preserve"> 600
Se realizaron acciones de supervisión y control para validar y verificar que durante el trimestre  el padrón de beneficiaros al Programa contara con un mínimo de 30% de mujeres.    El Programa no limita la participación de las mujeres como beneficiarias.</t>
    </r>
  </si>
  <si>
    <r>
      <t>Justificación de diferencia de avances con respecto a las metas programadas
UR:</t>
    </r>
    <r>
      <rPr>
        <sz val="10"/>
        <rFont val="MonTSERRAT"/>
      </rPr>
      <t xml:space="preserve"> 600
El programa no cuenta con resultados trimestrales ya que los indicadores del Programa Sembrando Vida son de periodicidad semestral.</t>
    </r>
  </si>
  <si>
    <r>
      <t>Acciones de mejora para el siguiente periodo
UR:</t>
    </r>
    <r>
      <rPr>
        <sz val="10"/>
        <rFont val="MonTSERRAT"/>
      </rPr>
      <t xml:space="preserve"> 600
Se continuará promoviendo la participación activa de las mujeres en el Programa.</t>
    </r>
  </si>
  <si>
    <r>
      <t>Acciones realizadas en el periodo
UR:</t>
    </r>
    <r>
      <rPr>
        <sz val="10"/>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muestra que de las 8,052,919 personas adultas mayores del Padrón de Beneficiarios de la Pensión para Adultos Mayores en el bimestre enero-febrero del ejercicio fiscal 2020, 3,558,248 son hombres y 4,494,628 son mujeres, es decir que las mujeres representan el 56% de la población atendida son mujeres. Se han identificado 43 beneficiarios con sexo no especificado.</t>
    </r>
  </si>
  <si>
    <r>
      <t>Justificación de diferencia de avances con respecto a las metas programadas
UR:</t>
    </r>
    <r>
      <rPr>
        <sz val="10"/>
        <rFont val="MonTSERRAT"/>
      </rPr>
      <t xml:space="preserve"> 213
El avance del bimestre enero-febrero es mayor a la meta anual debido a que se presenta una mayor incorporación de mujeres adultas mayores a la Pensión.</t>
    </r>
  </si>
  <si>
    <r>
      <t>Acciones de mejora para el siguiente periodo
UR:</t>
    </r>
    <r>
      <rPr>
        <sz val="10"/>
        <rFont val="MonTSERRAT"/>
      </rPr>
      <t xml:space="preserve"> 213
Continuar con la perspectiva de género para contribuir a el acceso y beneficio igualitario de las mujeres adultas mayores a sus derechos sociales. </t>
    </r>
  </si>
  <si>
    <r>
      <t>Acciones realizadas en el periodo
UR:</t>
    </r>
    <r>
      <rPr>
        <sz val="10"/>
        <rFont val="MonTSERRAT"/>
      </rPr>
      <t xml:space="preserve"> 211
Porcentaje de hijas o niñas al cuidado de personas Beneficiarias. El nivel de cumplimiento del indicador respecto a la meta programada muestra un desempeño destacado. Lo anterior indica que la relación de niñas atendidas por el Programa del total de infantes, se ha mantenido constante respecto a lo observado históricamente.;  Porcentaje de mujeres beneficiarias del programa. El nivel de cumplimiento del indicador respecto a la meta programa muestra un desempeño sobresaliente. Lo anterior indica que la relación de mujeres beneficiarias atendidas por el Programa de total de personas Beneficiarias, se ha mantenido sin variación respecto a lo observado históricamente.</t>
    </r>
  </si>
  <si>
    <r>
      <t>Justificación de diferencia de avances con respecto a las metas programadas
UR:</t>
    </r>
    <r>
      <rPr>
        <sz val="10"/>
        <rFont val="MonTSERRAT"/>
      </rPr>
      <t xml:space="preserve"> 211
Porcentaje de hijas o niñas al cuidado de personas Beneficiarias. El nivel de cumplimiento del indicador respecto a la meta programada muestra un desempeño destacado. Lo anterior indica que la relación de niñas atendidas por el Programa del total de infantes, se ha mantenido constante respecto a lo observado históricamente.;  Porcentaje de mujeres beneficiarias del programa. El nivel de cumplimiento del indicador respecto a la meta programa muestra un desempeño sobresaliente. Lo anterior indica que la relación de mujeres beneficiarias atendidas por el Programa de total de personas Beneficiarias, se ha mantenido sin variación respecto a lo observado históricamente.</t>
    </r>
  </si>
  <si>
    <r>
      <t>Acciones de mejora para el siguiente periodo
UR:</t>
    </r>
    <r>
      <rPr>
        <sz val="10"/>
        <rFont val="MonTSERRAT"/>
      </rPr>
      <t xml:space="preserve"> 211
Sin información</t>
    </r>
  </si>
  <si>
    <r>
      <t>Acciones realizadas en el periodo
UR:</t>
    </r>
    <r>
      <rPr>
        <sz val="10"/>
        <rFont val="MonTSERRAT"/>
      </rPr>
      <t xml:space="preserve"> D00
El primer trimestre no se programaron acciones derivadas de la implementación de los Programas Anuales de las IMEF, sin embargo, como parte de la operación del PAIMEF, se realizaron las siguientes acciones:  - Se terminaron de revisar los Informes Finales del ejercicio fiscal 2019 de las IMEF  - Se recibieron los Programas Anuales 2020, mismos que se analizaron en mesas colegiadas conformadas por especialistas de la academia, OSC y gobierno.  - Se firmaron 28 convenios de colaboración Indesol-IMEF.   - Se otorgó la primera ministración a 23 IMEF, es decir, el 60% de su recurso.</t>
    </r>
  </si>
  <si>
    <r>
      <t>Justificación de diferencia de avances con respecto a las metas programadas
UR:</t>
    </r>
    <r>
      <rPr>
        <sz val="10"/>
        <rFont val="MonTSERRAT"/>
      </rPr>
      <t xml:space="preserve"> D00
Este primer trimestre se cumplió con lo programado, por lo que la firma de convenios (o las actividades realizadas en este primer trimestre) propiciará que en el mes de abril las IMEF comiencen con el desarrollo de sus actividades, por lo que se espera realizar el informe de estas para el segundo trimestre.</t>
    </r>
  </si>
  <si>
    <r>
      <t>Acciones de mejora para el siguiente periodo
UR:</t>
    </r>
    <r>
      <rPr>
        <sz val="10"/>
        <rFont val="MonTSERRAT"/>
      </rPr>
      <t xml:space="preserve"> D00
Se brindará el acompañamiento a las nueve IMEF que todavía no cuentan con su recurso, con el propósito de que logren cerrar el ejercicio 2019 y queden validados sus Programas Anuales 2020.  Asimismo, se inició el acompañamiento a las IMEF con el propósito de asegurar el cumplimiento efectivo de las acciones de sus Programas Anuales y con ello, alcanzar las metas planteadas en relación con la población atendida.</t>
    </r>
  </si>
  <si>
    <r>
      <t>Acciones realizadas en el periodo
UR:</t>
    </r>
    <r>
      <rPr>
        <sz val="10"/>
        <rFont val="MonTSERRAT"/>
      </rPr>
      <t xml:space="preserve"> 210
Las Reglas de Operación del Programa para el ejercicio fiscal 2020 establecen criterios de priorización en el momento de seleccionar los apoyos que se otorgarán. En el numeral 3.5 se estipula dar prioridad a: Las solicitudes de OSSE exclusiva o mayoritariamente (cincuenta por ciento más uno) por mujeres, jóvenes, indígenas, así como a aquellos que entre sus integrantes se encuentre al menos una persona con discapacidad. De este modo se fomenta e impulsa a las mujeres de los municipios marginados, con altos índices de violencia o con presencia indígena a ser las propietarias de un proyecto productivo social o bien, participar en la constitución de cadenas productivas para el bienestar.</t>
    </r>
  </si>
  <si>
    <r>
      <t>Justificación de diferencia de avances con respecto a las metas programadas
UR:</t>
    </r>
    <r>
      <rPr>
        <sz val="10"/>
        <rFont val="MonTSERRAT"/>
      </rPr>
      <t xml:space="preserve"> 210
No hay diferencia porque no se programó meta para este primer trimestre</t>
    </r>
  </si>
  <si>
    <r>
      <t>Acciones de mejora para el siguiente periodo
UR:</t>
    </r>
    <r>
      <rPr>
        <sz val="10"/>
        <rFont val="MonTSERRAT"/>
      </rPr>
      <t xml:space="preserve"> 210
Sin información</t>
    </r>
  </si>
  <si>
    <r>
      <t>Acciones realizadas en el periodo
UR:</t>
    </r>
    <r>
      <rPr>
        <sz val="10"/>
        <rFont val="MonTSERRAT"/>
      </rPr>
      <t xml:space="preserve"> VUY
Publicación de las políticas de operación.   Elaboración de las propuestas en borrador de las convocatorias.   </t>
    </r>
  </si>
  <si>
    <r>
      <t>Justificación de diferencia de avances con respecto a las metas programadas
UR:</t>
    </r>
    <r>
      <rPr>
        <sz val="10"/>
        <rFont val="MonTSERRAT"/>
      </rPr>
      <t xml:space="preserve"> VUY
Debido a que el indicador tiene una meta anual no existen diferencias en los avances. </t>
    </r>
  </si>
  <si>
    <r>
      <t>Acciones de mejora para el siguiente periodo
UR:</t>
    </r>
    <r>
      <rPr>
        <sz val="10"/>
        <rFont val="MonTSERRAT"/>
      </rPr>
      <t xml:space="preserve"> VUY
No aplica</t>
    </r>
  </si>
  <si>
    <r>
      <t>Acciones realizadas en el periodo
UR:</t>
    </r>
    <r>
      <rPr>
        <sz val="10"/>
        <rFont val="MonTSERRAT"/>
      </rPr>
      <t xml:space="preserve"> 411
En el primer semestre de 2020, se lleva a cabo la revista de supervivencia, se actualizan datos personales de las beneficiarias y se efectúa el pago de su ayuda económica semestral</t>
    </r>
  </si>
  <si>
    <r>
      <t>Justificación de diferencia de avances con respecto a las metas programadas
UR:</t>
    </r>
    <r>
      <rPr>
        <sz val="10"/>
        <rFont val="MonTSERRAT"/>
      </rPr>
      <t xml:space="preserve"> 411
En el primer trimestre del 2020, se ministraron recursos para el pago de ayuda a 23 viudas. Del universo de las viudas a las que se les expidió el pago de la ayuda semestral, solo han cobrado 18 la ayuda correspondiente al primer semestre de 2020. Al concluir el primer trimestre de este año, se tiene conocimiento del fallecimiento de dos viudas que residían en el Estado de Guerrero, sus pagos fueron cancelados y reintegrados a la Tesorería de la Federación.</t>
    </r>
  </si>
  <si>
    <r>
      <t>Acciones de mejora para el siguiente periodo
UR:</t>
    </r>
    <r>
      <rPr>
        <sz val="10"/>
        <rFont val="MonTSERRAT"/>
      </rPr>
      <t xml:space="preserve"> 411
Continuar con el fortalecimiento de la relación que se tiene con las Delegaciones de la Secretaria de Bienestar y del SAT en las entidades federativas, siendo en algunas de éstas nuestro único contacto.  Seguir realizando el pase de Revista de Supervivencia para este grupo de mujeres.  Apertura para realizar el cobro de su ayuda en la sucursal del Banco Santander en la República Mexicana de su preferencia.  </t>
    </r>
  </si>
  <si>
    <r>
      <t>Acciones realizadas en el periodo
UR:</t>
    </r>
    <r>
      <rPr>
        <sz val="10"/>
        <rFont val="MonTSERRAT"/>
      </rPr>
      <t xml:space="preserve"> E00
Durante el primer trimestre del presente año, de difundieron de manera electrónica la votación para elegir al nuevo Comité de Ética y Prevención de Conflictos de Intereses (CEPCI) donde participaron las mujeres y hombres de esta Comisión. Con CONUEE con el fin de tomar a todo el personal en cuenta y elegir de manera democrática al nuevo CEPCI.  Así mismo, Se difundieron las campañas en materia Igualdad entre mujeres y hombres mediante correos electrónicos y fondos de pantalla en los equipos de cómputo de esta Comisión</t>
    </r>
  </si>
  <si>
    <r>
      <t>Justificación de diferencia de avances con respecto a las metas programadas
UR:</t>
    </r>
    <r>
      <rPr>
        <sz val="10"/>
        <rFont val="MonTSERRAT"/>
      </rPr>
      <t xml:space="preserve"> E00
? Dificultad para que el personal de la CONUEE participara en la votación debido a sus cargas de trabajo.   ? Se aplazo la aprobación del Programa Anual de Trabajo del CEPCI, debido a la Pandemia que se suscitó por el COVID-19   ? Se aplazo la Cedula de Detección de Necesidad de Capacitación DNC, debido a la Pandemia que se suscitó por el COVID-19 </t>
    </r>
  </si>
  <si>
    <r>
      <t>Acciones de mejora para el siguiente periodo
UR:</t>
    </r>
    <r>
      <rPr>
        <sz val="10"/>
        <rFont val="MonTSERRAT"/>
      </rPr>
      <t xml:space="preserve"> E00
Una vez que finalice el COVID-19, se presentaran la DNC y el nuevo Plan Anual de Trabajo del CEPCI, así como el los instrumentos como lo son el Código de Conducta, de Ética, el mecanismo de recepción, las bases de integración y mas difusión sobre temas de Igualdad entre Mujeres y Hombres de la Comisión, también se buscará la participación de todo el personal en los cursos en materia de género.       </t>
    </r>
  </si>
  <si>
    <r>
      <t>Acciones realizadas en el periodo
UR:</t>
    </r>
    <r>
      <rPr>
        <sz val="10"/>
        <rFont val="MonTSERRAT"/>
      </rPr>
      <t xml:space="preserve"> A00
Se colocó información en los tableros instalados en cada piso, relacionada a la conmemoración del Día Mundial de la Justicia Social, 20 de febrero.  Se difundió material a todo el personal, a través de correo electrónico, respecto a la conmemoración del día internacional de las mujeres, 08 de marzo.</t>
    </r>
  </si>
  <si>
    <r>
      <t>Justificación de diferencia de avances con respecto a las metas programadas
UR:</t>
    </r>
    <r>
      <rPr>
        <sz val="10"/>
        <rFont val="MonTSERRAT"/>
      </rPr>
      <t xml:space="preserve"> A00
El calendario para las acciones de capacitación se marca a partir del mes de abril, razón por la que en el periodo que se reporta no se realizaron avances.</t>
    </r>
  </si>
  <si>
    <r>
      <t>Acciones de mejora para el siguiente periodo
UR:</t>
    </r>
    <r>
      <rPr>
        <sz val="10"/>
        <rFont val="MonTSERRAT"/>
      </rPr>
      <t xml:space="preserve"> A00
Se pretende realizar diversas acciones de sensibilización en materia de igualdad de genero y de la importancia de mantener un lenguaje incluyente.</t>
    </r>
  </si>
  <si>
    <r>
      <t>Acciones realizadas en el periodo
UR:</t>
    </r>
    <r>
      <rPr>
        <sz val="10"/>
        <rFont val="MonTSERRAT"/>
      </rPr>
      <t xml:space="preserve"> TOM
Para la acción 207 Acciones para la igualdad entre mujeres y hombres en el primer trimestre, se llevó a cabo el panel Mujeres en energía: impacto y retos, en conmemoración del Día Internacional de la Mujer. En este mismo acto, se realizó la firma del Pronunciamiento de Cero Tolerancia al Hostigamiento Sexual y al Acoso Sexual por parte de la Dirección General del CENACE.     Asimismo, se llevo a cabo la difusión del Protocolo para la prevención, atención y sanción del hostigamiento sexual y acoso sexual y de la Convocatoria abierta al personal del CENACE para participar como Personas Consejeras.;  Para la acción 231 Certificar, difundir y verificar el cumplimiento de la Norma Mexicana en Igualdad Laboral y No Discriminación NMX-R-025-SCFI-2015 durante el primer trimestre de 2020 se llevaron a cabo los trabajos de análisis y planeación de las acciones a implementar durante el proceso de recertificación. De acuerdo con esta planeación, en el segundo trimestre se realizarán los Anexos Técnicos y la gestión para la contratación de los servicios de capacitación para el personal del CENACE que llevará a cabo la auditoría interna y la contratación del Organismo de Certificación para la recertificación en cita.</t>
    </r>
  </si>
  <si>
    <r>
      <t>Justificación de diferencia de avances con respecto a las metas programadas
UR:</t>
    </r>
    <r>
      <rPr>
        <sz val="10"/>
        <rFont val="MonTSERRAT"/>
      </rPr>
      <t xml:space="preserve"> TOM
Para la acción 231 Certificar, difundir y verificar el cumplimiento de la Norma Mexicana en Igualdad Laboral y No Discriminación NMX-R-025-SCFI-2015, durante el primer trimestre de 2020 no hay diferencias de avances.;  Para la acción 207 Acciones para la igualdad entre mujeres y hombres, durante el primer trimestre de 2020 no hay diferencias de avances.</t>
    </r>
  </si>
  <si>
    <r>
      <t>Acciones de mejora para el siguiente periodo
UR:</t>
    </r>
    <r>
      <rPr>
        <sz val="10"/>
        <rFont val="MonTSERRAT"/>
      </rPr>
      <t xml:space="preserve"> TOM
Para la acción 207 Acciones para la igualdad entre mujeres y hombres, se prevé que derivado de las medidas adoptadas por el Gobierno Federal y el CENACE, ante la contingencia sanitaria del COVID-19 en el país, las gestiones administrativas programadas se puedan realizar de manera remota, o en su defecto se informará de la reprogramación de los plazos para cada actividad que lo requiera.;  Para la acción 231 Certificar, difundir y verificar el cumplimiento de la Norma Mexicana en Igualdad Laboral y No Discriminación NMX-R-025-SCFI-2015, se prevé que derivado de las medidas adoptadas por el Gobierno Federal y el CENACE, ante la contingencia sanitaria del COVID-19 en el país, las gestiones administrativas programadas se puedan realizar de manera remota, o en su defecto se informará de la reprogramación de los plazos para cada actividad que lo requiera. </t>
    </r>
  </si>
  <si>
    <r>
      <t>Acciones realizadas en el periodo
UR:</t>
    </r>
    <r>
      <rPr>
        <sz val="10"/>
        <rFont val="MonTSERRAT"/>
      </rPr>
      <t xml:space="preserve"> RHQ
Durante el primer trimestre se realizaron acciones de difusión de las Reglas de Operación 2020, proceso en el que se enfatizó y fomentó  la participación de las mujeres en el diseño de proyectos forestales, se inició la recepción de solicitudes de apoyo para su revisión de requisitos y dictamen técnico y posterior proceso de asignación de recursos a través de los Comités Técnicos Nacional o Estatales.</t>
    </r>
  </si>
  <si>
    <r>
      <t>Justificación de diferencia de avances con respecto a las metas programadas
UR:</t>
    </r>
    <r>
      <rPr>
        <sz val="10"/>
        <rFont val="MonTSERRAT"/>
      </rPr>
      <t xml:space="preserve"> RHQ
Al cierre del primer trimestre de 2020, se presenta un apoyo asignado a mujeres de un total de dos apoyos lo que representa un avance del 50.0%, esto debido a que las Reglas de Operación 2020 del Programa presupuestario S219 Apoyos para el Desarrollo Forestal Sustentable, se publicaron el 16 de enero de 2020 y sus convocarías entraron en vigor al siguiente día hábil, adicionalmente los valores de numerador y denominador que corresponden a cifras estimadas, se ajustaron en función de los resultados de la demanda. El periodo de recepción de solicitudes de apoyo comprendió plazos de 20, 30 y 40 días hábiles a la entrada en vigor de cada convocatoria, contando así con cierres escalonados según las necesidades de cada componente de apoyo, que fueron el 14 y 28 de febrero y 13 de marzo de 2020. Lo anterior implica que a la fecha de cierre de reporte del primer trimestre, nos encontramos al inicio de la etapa de dictamen de las solicitudes y asignación de los apoyos, mismas que se tienen programadas concluir en el segundo trimestre del año de acuerdo a lo programado en el calendario de Reglas de Operación 2020 del Programa. Al cierre del primer trimestre se logró la asignación de un apoyo de una mujer para realizar el ?tratamiento fitosanitarios vía terrestre para descortezadores, agalladores, plantas parasitas, epífitas e invasoras.</t>
    </r>
  </si>
  <si>
    <r>
      <t>Acciones de mejora para el siguiente periodo
UR:</t>
    </r>
    <r>
      <rPr>
        <sz val="10"/>
        <rFont val="MonTSERRAT"/>
      </rPr>
      <t xml:space="preserve"> RHQ
Durante el segundo trimestre del año se tiene programado concluir el dictamen de las solicitudes de apoyo y con ellos la totalidad la asignación de apoyos.</t>
    </r>
  </si>
  <si>
    <r>
      <t>Acciones realizadas en el periodo
UR:</t>
    </r>
    <r>
      <rPr>
        <sz val="10"/>
        <rFont val="MonTSERRAT"/>
      </rPr>
      <t xml:space="preserve"> F00
Este programa a la fecha se encuentra en etapa pre-operativa, en cumplimiento al numeral 4.2. Actividades y plazos de sus Reglas de Operación 2020, las cuales se emitieron el 28 de diciembre del 2019, en el Diario Oficial de la Federación (DOF), el 20 de enero se emitió la convocatoria en el diario de mayor circulación para acceder a sus conceptos de apoyo. Del 19 de febrero al 10 de marzo se realizó la dictaminación técnica y económica de las solicitudes de apoyo de acuerdo a los criterios establecidos, posteriormente hasta el 22 de abril se publican los resultados. </t>
    </r>
  </si>
  <si>
    <r>
      <t>Justificación de diferencia de avances con respecto a las metas programadas
UR:</t>
    </r>
    <r>
      <rPr>
        <sz val="10"/>
        <rFont val="MonTSERRAT"/>
      </rPr>
      <t xml:space="preserve"> F00
No existen diferencias.</t>
    </r>
  </si>
  <si>
    <r>
      <t>Acciones de mejora para el siguiente periodo
UR:</t>
    </r>
    <r>
      <rPr>
        <sz val="10"/>
        <rFont val="MonTSERRAT"/>
      </rPr>
      <t xml:space="preserve"> F00
No existen acciones de mejora.</t>
    </r>
  </si>
  <si>
    <r>
      <t>Acciones realizadas en el periodo
UR:</t>
    </r>
    <r>
      <rPr>
        <sz val="10"/>
        <rFont val="MonTSERRAT"/>
      </rPr>
      <t xml:space="preserve"> 116
De enero a marzo en el marco de la conmemoración del Día Internacional de la Mujer  se realizó el Conversatorio Reflexión y Propuestas para la Igualdad con el objetivo de identificar acciones concretas en el tema y plasmarlas en un documento que será presentado al C. Secretario de Medio Ambiente y Recursos Naturales. Asimismo, se trabajó en conjunto con la Dirección General de Desarrollo Humano para dar  cumplimiento del Cuarto Transitorio del Protocolo para la prevención, atención y sanción del hostigamiento sexual y el acoso sexual (Pronunciamiento, campaña de sensibilización y términos de referencia para la contratación de la capacitación).</t>
    </r>
  </si>
  <si>
    <r>
      <t>Justificación de diferencia de avances con respecto a las metas programadas
UR:</t>
    </r>
    <r>
      <rPr>
        <sz val="10"/>
        <rFont val="MonTSERRAT"/>
      </rPr>
      <t xml:space="preserve"> 116
Se reporta lo realizado en el primer trimestre aunque el indicador es semestral.</t>
    </r>
  </si>
  <si>
    <r>
      <t>Acciones de mejora para el siguiente periodo
UR:</t>
    </r>
    <r>
      <rPr>
        <sz val="10"/>
        <rFont val="MonTSERRAT"/>
      </rPr>
      <t xml:space="preserve"> 116
Explorar la realización de las acciones considerando la situación generada en nuestro país por el COVID 19. </t>
    </r>
  </si>
  <si>
    <r>
      <t>Acciones realizadas en el periodo
UR:</t>
    </r>
    <r>
      <rPr>
        <sz val="10"/>
        <rFont val="MonTSERRAT"/>
      </rPr>
      <t xml:space="preserve"> 510
  Conforme a lo programado para el presente ejercicio fiscal, y considerando que la ejecución de los proyectos iniciará a partir del segundo trimestre, no se establecieron metas para el primer trimestre. </t>
    </r>
  </si>
  <si>
    <r>
      <t>Justificación de diferencia de avances con respecto a las metas programadas
UR:</t>
    </r>
    <r>
      <rPr>
        <sz val="10"/>
        <rFont val="MonTSERRAT"/>
      </rPr>
      <t xml:space="preserve"> 510
  Conforme a lo programado para el presente ejercicio fiscal, y considerando que la ejecución de los proyectos iniciará a partir del segundo trimestre, no se establecieron metas para el primer trimestre. </t>
    </r>
  </si>
  <si>
    <r>
      <t>Acciones de mejora para el siguiente periodo
UR:</t>
    </r>
    <r>
      <rPr>
        <sz val="10"/>
        <rFont val="MonTSERRAT"/>
      </rPr>
      <t xml:space="preserve"> 510
No se establecieron acciones de mejora</t>
    </r>
  </si>
  <si>
    <r>
      <t>Acciones realizadas en el periodo
UR:</t>
    </r>
    <r>
      <rPr>
        <sz val="10"/>
        <rFont val="MonTSERRAT"/>
      </rPr>
      <t xml:space="preserve"> 113
Convenio de colaboración con la SEDATU a fin de contar con el servicio eléctrico en los proyectos enmarcados en el Programa de Mejoramiento Urbano y de este modo poder garantizar alumbrado en los espacios públicos, que sea parte de una estrategia integral que brinde una mayor percepción de seguridad a las mujeres y niñas en el territorio.    Ejercicio del recurso   Actualmente nos encontramos en fase de iniciar los procesos administrativos necesarios para el ejercicio del recurso, por lo que se está diseñando el anexo Técnico de Servicio y las adecuaciones necesarias para contar con el presupuesto. No obstante, aun cuando no se ha concretado el proceso de concurso, los avances en este sentido son los siguientes:  Coordinación interna e interinstitucional para la creación del micrositio ?Mujeres en el Territorio? el cual se apertura para el registro de aspirantes de la Convocatoria del mismo nombre.  Coordinación con personas clave y experimentadas que puedan fungir como parte del jurado calificador de las propuestas de la convocatoria.  Evento de lanzamiento de la Primera edición de la Convocatoria Mujeres en el Territorio, la cual tiene por objetivo incentivar la participación de las mujeres a nivel Nacional en cinco modalidades:   ? Fotografía  ? Video  ? Análisis y visualización de datos  ? Política pública  ? Intervención urbana    La convocatoria tendrá como premio 50 mil pesos a los primeros lugares de cada modalidad, así como 20 mil pesos a los segundos lugares.  Se trabaja en un memorándum de entendimiento con ONU Mujeres para contar con un acompañamiento técnico en las acciones a realizar. Asimismo, se tienen programadas diferentes actividades que están enfocadas en el PROIGUALDAD para dar cumplimiento a las acciones de este y que están enfocadas en las tres esferas de la estrategia Institucional, las cuales se mencionan el en el formato Anexo 2 información cualitativa.</t>
    </r>
  </si>
  <si>
    <r>
      <t>Justificación de diferencia de avances con respecto a las metas programadas
UR:</t>
    </r>
    <r>
      <rPr>
        <sz val="10"/>
        <rFont val="MonTSERRAT"/>
      </rPr>
      <t xml:space="preserve"> 113
No aplica</t>
    </r>
  </si>
  <si>
    <r>
      <t>Acciones de mejora para el siguiente periodo
UR:</t>
    </r>
    <r>
      <rPr>
        <sz val="10"/>
        <rFont val="MonTSERRAT"/>
      </rPr>
      <t xml:space="preserve"> 113
Comprometer el recurso y comenzar con actividades de recopilación de información y trabajo de gabinete en tiempo y forma de tal modo que se puedan adelantar acciones aun con la emergencia sanitaria actual. </t>
    </r>
  </si>
  <si>
    <r>
      <t>Acciones realizadas en el periodo
UR:</t>
    </r>
    <r>
      <rPr>
        <sz val="10"/>
        <rFont val="MonTSERRAT"/>
      </rPr>
      <t xml:space="preserve"> 300
Al primer trimestres de 2020 el Programa ha beneficiado a 547,147 mujeres y 361,646 hombres de entre 18 a 29 años, este dato representa que el 60.21% de los aprendices beneficiarios del programa fueron mujeres. </t>
    </r>
  </si>
  <si>
    <r>
      <t>Justificación de diferencia de avances con respecto a las metas programadas
UR:</t>
    </r>
    <r>
      <rPr>
        <sz val="10"/>
        <rFont val="MonTSERRAT"/>
      </rPr>
      <t xml:space="preserve"> 300
Sin información</t>
    </r>
  </si>
  <si>
    <r>
      <t>Acciones de mejora para el siguiente periodo
UR:</t>
    </r>
    <r>
      <rPr>
        <sz val="10"/>
        <rFont val="MonTSERRAT"/>
      </rPr>
      <t xml:space="preserve"> 300
 El programa es punta de lanza dentro de los programas sociales, al ser completamente en línea puede operar en simultaneo en todo el territorio nacional, acercando la demanda de los jóvenes solicitantes con los centros de trabajo que están dispuestos a capacitar a esos jóvenes; de esta forma el Programa ofrece oportunidades de capacitación a hombres y mujeres por igual, acompañada de un apoyo económico mensual durante el tiempo que dure la práctica laboral y de seguridad social al afiliarlos al IMSS.</t>
    </r>
  </si>
  <si>
    <r>
      <t>Acciones realizadas en el periodo
UR:</t>
    </r>
    <r>
      <rPr>
        <sz val="10"/>
        <rFont val="MonTSERRAT"/>
      </rPr>
      <t xml:space="preserve"> 310
Al primer trimestre de 2020, se atendió a un total de 825 buscadores de empleo que acudieron al Servicio Nacional de Empleo (SNE) en alguna de sus 168 oficinas distribuidas en el territorio nacional para acceder a subsidios de apoyo a través de los subprogramas: Capacitación para la Empleabilidad. De estas personas 389 son mujeres (47.2%), a través de la capacitación los buscadores de trabajo, adquieren, fortalecen o reconvierten sus competencias laborales, con ello facilitan su inserción a un empleo formal.</t>
    </r>
  </si>
  <si>
    <r>
      <t>Justificación de diferencia de avances con respecto a las metas programadas
UR:</t>
    </r>
    <r>
      <rPr>
        <sz val="10"/>
        <rFont val="MonTSERRAT"/>
      </rPr>
      <t xml:space="preserve"> 310
Sin información</t>
    </r>
  </si>
  <si>
    <r>
      <t>Acciones de mejora para el siguiente periodo
UR:</t>
    </r>
    <r>
      <rPr>
        <sz val="10"/>
        <rFont val="MonTSERRAT"/>
      </rPr>
      <t xml:space="preserve"> 310
Sin información</t>
    </r>
  </si>
  <si>
    <r>
      <t>Acciones realizadas en el periodo
UR:</t>
    </r>
    <r>
      <rPr>
        <sz val="10"/>
        <rFont val="MonTSERRAT"/>
      </rPr>
      <t xml:space="preserve"> 411
212 Trabajo Domestico  Se realizaron dos eventos orientados a fomentar la seguridad social y la formalización del empleo, en lo tocante al segmento de personas trabajadoras del hogar.;  206 Reconocimiento del Convenio 189 de la OIT  Se realizaron dos reuniones correspondientes al grupo de trabajo orientado a fomentar la seguridad social y la formalización del empleo en materia de personas trabajadoras del hogar.
</t>
    </r>
    <r>
      <rPr>
        <b/>
        <sz val="10"/>
        <rFont val="MonTSERRAT"/>
      </rPr>
      <t>UR:</t>
    </r>
    <r>
      <rPr>
        <sz val="10"/>
        <rFont val="MonTSERRAT"/>
      </rPr>
      <t xml:space="preserve"> 410
155 Promoción de las buenas prácticas laborales en materia de inclusión, igualdad, combate a la violencia laboral y conciliación trabajo familia.    Para la certificación de la Norma Mexicana NMX-R-025-SCFI-2015 para la Igualdad Laboral entre Mujeres y hombres, se realizaron se realizaron 110 acciones de difusión y asesoría en 39 empresas, organizaciones e instituciones públicas y privadas que operan en el país e implementan buenas prácticas laborales y acciones en inclusión, igualdad y no discriminación. Derivado de las asesorías, se beneficiaron un total de 15,096 personas de las cuales 5,215 son mujeres (34.54%) y 9,881 (65.45 %) son hombres.;  154 Promoción de la Inclusión Laboral de mujeres y hombres en situaciones de vulnerabilidad.     Se realizaron 20 sesiones de las Redes Estatales de Vinculación Laboral en los estados de Baja California Sur, Campeche, Coahuila, Colima, Chihuahua, Ciudad de México, Durango, Guerrero, Hidalgo, Jalisco, Estado de México, Michoacán, Morelos, Naya;  153 Evaluaciones con fines de certificación de competencias laborales de Jornaleras y Jornaleros Agrícolas:     La Secretaría del Trabajo y Previsión Social, a través de la Dirección General de Previsión Social, tiene entre sus estrategias el Distintivo Empresa Agrícola Libre de Trabajo Infantil (DEALTI), el cual tiene por objetivo reconocer públicamente a los centros de trabajo agrícolas de todo el país que han adoptado y aplican en sus áreas y procesos una política de cuidado y protección infantil, a través de la cual rechazan la utilización de mano de obra infantil e instrumentan acciones para el pleno desarrollo de las y los hijos de familias jornaleras. En tal sentido se han iniciado las acciones pertinentes para que estos centros de trabajo obtengan este Certificado.  </t>
    </r>
  </si>
  <si>
    <r>
      <t>Justificación de diferencia de avances con respecto a las metas programadas
UR:</t>
    </r>
    <r>
      <rPr>
        <sz val="10"/>
        <rFont val="MonTSERRAT"/>
      </rPr>
      <t xml:space="preserve"> 411
Sin información
</t>
    </r>
    <r>
      <rPr>
        <b/>
        <sz val="10"/>
        <rFont val="MonTSERRAT"/>
      </rPr>
      <t>UR:</t>
    </r>
    <r>
      <rPr>
        <sz val="10"/>
        <rFont val="MonTSERRAT"/>
      </rPr>
      <t xml:space="preserve"> 410
Sin información</t>
    </r>
  </si>
  <si>
    <r>
      <t>Acciones de mejora para el siguiente periodo
UR:</t>
    </r>
    <r>
      <rPr>
        <sz val="10"/>
        <rFont val="MonTSERRAT"/>
      </rPr>
      <t xml:space="preserve"> 411
Sin información
</t>
    </r>
    <r>
      <rPr>
        <b/>
        <sz val="10"/>
        <rFont val="MonTSERRAT"/>
      </rPr>
      <t>UR:</t>
    </r>
    <r>
      <rPr>
        <sz val="10"/>
        <rFont val="MonTSERRAT"/>
      </rPr>
      <t xml:space="preserve"> 410
Obstáculos:  Los obstáculos que se han presentado durante la operación se reducen a la resistencia cultural a la inclusión de la Perspectiva de Género en los mecanismos de gestión de los Recursos Humanos al interior de los centros de trabajo. Además de lo anterior, la idea generalizada de que la adopción de las Buenas Prácticas Laborales implica un costo para los centros de trabajo.  Áreas de Oportunidad:  Fortalecer la coordinación al interior de la Secretaría del Trabajo y Previsión Social y el Consejo Interinstitucional de la NMX-R-025-SCFI-2015.;  La certificación de la competencia laboral de las y los jornaleros agrícolas enfrenta el obstáculo de poco presupuesto asignado para esta acción institucional.  Al ser el Sistema para el Control y Seguimiento de la Red Nacional de Vinculación Laboral (SRNVL) un mecanismo para la integración de la información que proveen las Redes de Vinculación Laboral, es necesario que su funcionamiento sea seguro, oportuno y ágil. Sin embargo, a la fecha no se han realizado acciones de mantenimiento, lo que trae consigo:  ? Algunas funciones no operan de acuerdo a lo esperado, ocasionando con ello que se invierta más tiempo en el proceso de análisis de la información y por tanto la obtención de resultados finales.  ? No se han podido integrar nuevas variables en el SRNVL, con la finalidad de obtener mayor información sobre los servicios de inclusión laboral.  ? Es necesario realizar procesos de análisis alternos ya que la presentación actual de la información es limitada.</t>
    </r>
  </si>
  <si>
    <r>
      <t>Acciones realizadas en el periodo
UR:</t>
    </r>
    <r>
      <rPr>
        <sz val="10"/>
        <rFont val="MonTSERRAT"/>
      </rPr>
      <t xml:space="preserve"> A00
Capacitación  Se sostuvieron reuniones de trabajo con La Subprocuraduría de Asesoría y Apoyo Técnico y con el Área de Capacitación, como un primer avance de la capacitación oportuna para las y los servidores públicos que tienen contacto con las personas usuarias.;  La Procuraduría Federal de la Defensa del Trabajo (PROFEDET), proporciona los servicios de Procuración de Justicia Laboral conforme a las atribuciones que se encuentran enmarcadas en la Ley Federal del Trabajo y su Reglamento. Al cierre del primer trimestre del ejercicio 2020, la PROFEDET, en su primer nivel de atención denominado ?servicios iniciados?, atendió un total de 42,209 servicios de procuración de justicia laboral, integrado por 36,491 orientaciones y asesorías (86.4%), 2,664 conciliaciones iniciadas (6.3%), 2,879 juicios iniciados (6.9%) y 175 amparos interpuestos (0.4%). Del total de servicios atendidos 18,119 estuvieron asociados a la atención de las quejas y solicitudes relacionadas con la mujer trabajadora (43%).    En su segundo nivel de atención denominado ?asuntos terminados? éste Órgano Desconcentrado mostró capacidad para terminar 42,027 asuntos terminados de asesoría, orientación, conciliación, representación jurídica y amparos, para los trabajadores y sus beneficiarios. Del total señalado el 43% (18,185 asuntos), fue para mujeres.</t>
    </r>
  </si>
  <si>
    <r>
      <t>Justificación de diferencia de avances con respecto a las metas programadas
UR:</t>
    </r>
    <r>
      <rPr>
        <sz val="10"/>
        <rFont val="MonTSERRAT"/>
      </rPr>
      <t xml:space="preserve"> A00
Los resultados obtenidos al primer trimestre de 2020, responden a variables cuyo comportamiento es sensible a los derechos que se reclaman, a los motivos de conflicto que se derivan en el mercado laboral y a las coyunturas específicas que se generan, es decir dependen de variables que responden más a situaciones con un importante sesgo económico, que a una situación de género, por tanto el análisis de brecha de servicio no necesariamente tiende a satisfacer este requisito en términos de proporcionalidad.</t>
    </r>
  </si>
  <si>
    <r>
      <t>Acciones de mejora para el siguiente periodo
UR:</t>
    </r>
    <r>
      <rPr>
        <sz val="10"/>
        <rFont val="MonTSERRAT"/>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</si>
  <si>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r>
      <t>Acciones realizadas en el periodo
UR:</t>
    </r>
    <r>
      <rPr>
        <sz val="10"/>
        <rFont val="MonTSERRAT"/>
      </rPr>
      <t xml:space="preserve"> 114
Durante el primer trimestre del presente año, se realizó la planeación y el trámite administrativo para llevar a cabo la contratación de los servicios de capacitación a servidoras y servidores públicos en materia de igualdad de género, a través de conferencias en forma presencial al personal de la Secretaria de Marina (Mujeres y Hombres) adscritos a los diversos Mandos Navales, Direcciones Generales, Direcciones Generales Adjuntas, Unidades y Establecimientos Navales del Área Metropolitana, la cual se llevará a cabo durante los meses de abril a noviembre del presente año, con lo cual se impactará al 25% de las mujeres y un 5.65% de los hombres que laboran en la Institución. Asimismo, se realizó la evaluación y el trámite administrativo para la contratación de servicios de impresión y elaboración de material informativo en materia de Igualdad de Género para atenciones de los Mandos Superiores, Medios, Homólogos, Operativos y Administrativos de la Secretaría de Marina-Armada de México, toda vez que se tiene programado adquirir y distribuir 29,400 artículos de difusión en materia de Igualdad de Género a los 38 Mandos Navales ubicados en ambos litorales, además de las Direcciones Generales, Direcciones Generales Adjuntas, Unidades y Establecimientos Navales del Área Metropolitana, durante los meses de abril a noviembre del presente año, con énfasis en el 100% de las mujeres de la institución las cuales representan aproximadamente el 18% de la planilla orgánica de la Secretaría de Marina-Armada de México. Con respecto a Sensibilización, se realizó la evaluación y el trámite administrativo para llevar a cabo la contratación de los servicios de sensibilización a servidoras y servidores públicos en materia de igualdad de género, a través de una campaña integral de concientización a fin de fomentar un cambio de cultura a favor de la igualdad sustantiva entre mujeres y hombres, así como la erradicación de la violencia contra las mujeres. </t>
    </r>
  </si>
  <si>
    <r>
      <t>Justificación de diferencia de avances con respecto a las metas programadas
UR:</t>
    </r>
    <r>
      <rPr>
        <sz val="10"/>
        <rFont val="MonTSERRAT"/>
      </rPr>
      <t xml:space="preserve"> 114
Durante el primer trimestre del presente año, se realizó la planeación y el trámite administrativo para llevar a cabo la contratación de los servicios de capacitación a servidoras y servidores públicos en materia de igualdad de género dirigida a mujeres y hombres navales. Asimismo, se realizó el trámite administrativo para la contratación de servicios de impresión y elaboración de material informativo´, con el fin de llevar a cabo la difusión en la materia, a través de la distribución de artículos. Por último, se llevó a cabo la planeación para la contratación de los servicios de sensibilización a servidoras y servidores públicos en materia de igualdad de género a través de una campaña integral de concientización, en el marco de la conmemoración del 25 de noviembre ?Día Internacional de la eliminación de la violencia contra las mujeres?.</t>
    </r>
  </si>
  <si>
    <r>
      <t>Acciones de mejora para el siguiente periodo
UR:</t>
    </r>
    <r>
      <rPr>
        <sz val="10"/>
        <rFont val="MonTSERRAT"/>
      </rPr>
      <t xml:space="preserve"> 114
Es necesario e indispensable seguir contando con presupuesto etiquetado en materia de Igualdad de Género, con lo cual se podrá mantener la continuidad de la capacitación, difusión y sensibilización al personal naval en los temas de igualdad de género, con la finalidad de fortalecer el cambio de cultura institucional a favor de la igualdad sustantiva entre mujeres y hombres, dentro y fuera de la Institución, en el entorno social y familiar de las mujeres y los hombres navales.</t>
    </r>
  </si>
  <si>
    <r>
      <t>Acciones realizadas en el periodo
UR:</t>
    </r>
    <r>
      <rPr>
        <sz val="10"/>
        <rFont val="MonTSERRAT"/>
      </rPr>
      <t xml:space="preserve"> O00
Se realizó el tamizaje de 547, 219 mujeres de 20 años y mas de edad responsabilidad de los 32 servicios estatales de salud, haciendo énfasis en las principales enfermedades cardiometabólicas (obesidad, diabetes mellitus tipo 2 e hipertensión arterial).
</t>
    </r>
    <r>
      <rPr>
        <b/>
        <sz val="10"/>
        <rFont val="MonTSERRAT"/>
      </rPr>
      <t>UR:</t>
    </r>
    <r>
      <rPr>
        <sz val="10"/>
        <rFont val="MonTSERRAT"/>
      </rPr>
      <t xml:space="preserve"> 310
Se implementaron acciones de promoción de la salud dirigidas a la población abierta de 5 a 60 años en todos los entornos y a través de eventos para la promoción de una alimentación correcta y consumo de agua, para promover la actividad física, así como acciones de lactancia materna y alimentación complementaria correcta y del rescate de la cultura alimentaria tradicional. Lo anterior coadyuva a las acciones de salud a través de un proceso incluyente y educativo en los temas antes mencionados, con la finalidad de que la población beneficiada adopte estilos de vida saludables. </t>
    </r>
  </si>
  <si>
    <r>
      <t>Justificación de diferencia de avances con respecto a las metas programadas
UR:</t>
    </r>
    <r>
      <rPr>
        <sz val="10"/>
        <rFont val="MonTSERRAT"/>
      </rPr>
      <t xml:space="preserve"> O00
El avance reportado al periodo, es información preliminar, dado las fechas que maneja la Dirección de Información en Salud (DGIS) en relación al registro de los datos por parte de las entidades federativas, motivo por el cual la consulta de este dato en fechas posteriores será diferente.
</t>
    </r>
    <r>
      <rPr>
        <b/>
        <sz val="10"/>
        <rFont val="MonTSERRAT"/>
      </rPr>
      <t>UR:</t>
    </r>
    <r>
      <rPr>
        <sz val="10"/>
        <rFont val="MonTSERRAT"/>
      </rPr>
      <t xml:space="preserve"> 310
Derivado de la emergencia por COVID-19 en las que se detuvieron varias de las actividades de promoción de estilos de vida saludable, así como el retraso en las ministraciones  para la adquisición o contratación de lo necesario para operar, se ha visto mermado el avance de las acciones. </t>
    </r>
  </si>
  <si>
    <r>
      <t>Acciones de mejora para el siguiente periodo
UR:</t>
    </r>
    <r>
      <rPr>
        <sz val="10"/>
        <rFont val="MonTSERRAT"/>
      </rPr>
      <t xml:space="preserve"> O00
Para el segundo trimestre del año, se reforzarán las acciones de tamizaje hacia la población sana para la identificación de factores asociados a enfermedades cardiometabólicas, confirmación diagnostica e ingreso a tratamiento de forma oportuna dentro de las unidades de salud del primer nivel de atención., con la finalidad de retrasar las complicaciones asociadas a estas patologías y mejorar el control de las personas que viven con estas. 
</t>
    </r>
    <r>
      <rPr>
        <b/>
        <sz val="10"/>
        <rFont val="MonTSERRAT"/>
      </rPr>
      <t>UR:</t>
    </r>
    <r>
      <rPr>
        <sz val="10"/>
        <rFont val="MonTSERRAT"/>
      </rPr>
      <t xml:space="preserve"> 310
Los responsables estatales del Programa, identificarán la importancia de incluir la igualdad de género en el desarrollo de los eventos educativos dirigidos a la población. </t>
    </r>
  </si>
  <si>
    <r>
      <t>Acciones realizadas en el periodo
UR:</t>
    </r>
    <r>
      <rPr>
        <sz val="10"/>
        <rFont val="MonTSERRAT"/>
      </rPr>
      <t xml:space="preserve"> NBV
Clínica de Cáncer Hereditario: Durante el período comprendido entre el 1º de enero al 31 de marzo del 2020, se brindaron 557 consultas a 484 pacientes en la Clínica de Cáncer Hereditario, del Instituto Nacional de Cancerología (INCAN). La mayoría de los pacientes atendidos fueron mujeres, en un 88% (425 pacientes). Los principales estados de origen, de las y los pacientes, fueron la Ciudad de México, Estado de México, Puebla, Oaxaca, Hidalgo, y Morelos, en relación a la ubicación geográfica del INCAN, en la región central del país.   Durante la atención otorgada, se brinda una atención dentro de la especialidad médica de Genética (Oncogenética) de carácter único en el país. De esta forma, se realizaron acciones para identificar a las, y los pacientes de alto riesgo para cáncer (estratificación de riesgo), lo cual incluyo la integración de un diagnóstico, y el análisis molecular de genes de alta susceptibilidad a los pacientes que así lo requirieron. La atención fue extensiva para los f;  Cáncer de Endometrio:  Se atendió a 359 mujeres pacientes del programa de cáncer de endometrio, 4 pacientes de nuevo ingreso y 355 subsecuentes. Se brindó a 42 pacientes terapias médicas, 23 recibieron Quimioterapia, 15 pacientes recibieron Radioterapia, se dotó a 11 pacientes de materiales de apoyo (catéteres y materiales de estomas) y se sentaron las bases para la capacitación de profesionales de la salud en el tema de cáncer de endometrio.  
</t>
    </r>
    <r>
      <rPr>
        <b/>
        <sz val="10"/>
        <rFont val="MonTSERRAT"/>
      </rPr>
      <t>UR:</t>
    </r>
    <r>
      <rPr>
        <sz val="10"/>
        <rFont val="MonTSERRAT"/>
      </rPr>
      <t xml:space="preserve"> 610
No se ha podido iniciar con la operación en las entidades, ya que, al tratarse de un programa nuevo, se requieren Convenios de Colaboración y Lineamientos de operación para establecer las corresponsabilidades con las Entidades que participarán, los cuales siguen en proceso de elaboración y pendientes de firma. Así mismo debido a la Contingencia por el virus SARS-COV-2 (COVID 19) el funcionamiento normal de todas las dependencias de gobierno se ha visto afectado, por lo que se han aplazado y se tendrán que reprogramar todas las actividades previstas para su implementación.
</t>
    </r>
    <r>
      <rPr>
        <b/>
        <sz val="10"/>
        <rFont val="MonTSERRAT"/>
      </rPr>
      <t>UR:</t>
    </r>
    <r>
      <rPr>
        <sz val="10"/>
        <rFont val="MonTSERRAT"/>
      </rPr>
      <t xml:space="preserve"> L00
Prevención y Atención de la Violencia. Se realizaron acciones de seguimiento, monitoreo y registro de información derivada de la operación del convenio AFASPE. Durante el periodo que se informa, se ha trabajado en la generación de lineamientos de capacitación de aborto seguro dirigidas a personal gerencial, personal médico y personal de salud, de igual manera, se trabaja en la generación de un documento para que las 32 entidades federativas apliquen en su estado y desarrollen un diagnostico situacional sobre la atención al aborto seguro y necesidades para su implementación.;  Planificación Familiar. Durante el primer trimestre del año las acciones se orientaron a la planeación estratégica a nivel nacional y estatal a efecto de seguir avanzando en las acciones para favorecer el ejercicio de las personas a decidir de manera libre y responsable sobre el número y espaciamiento de los hijos. La distribución de los recursos del Ramo 12 a los Servicios Estatales de Salud y la definición de ne;  Igualdad de Género en Salud. Se llevaron a cabo diversas actividades en nivel estatal, entre ellas destaca la operación de los Centros de Entretenimiento Infantil, además de actividades de difusión, vinculación y transversalización de los principios de igualdad y no discriminación en las 32 entidades federativas. Se brindaron conferencia sobre género en salud y familia dirigida a personal del INER; en el marco del 8 de marzo, se participó en el IN Perinatología con temas relacionados con igualdad laboral y género en salud; ponencia en IN Psiquiatría con el tema salud mental y género; IN Cardiología. Se acompañó en la construcción de la propuesta de Programa de personas adultas mayores, para incorporar la PG en él. Finalmente, se ha participado en las reuniones de trabajo convocadas por el INMujeres, para la colaboración y coordinación en los temas de CEDAW, Proigualdad y el SNIMH, entre otros.
</t>
    </r>
    <r>
      <rPr>
        <b/>
        <sz val="10"/>
        <rFont val="MonTSERRAT"/>
      </rPr>
      <t>UR:</t>
    </r>
    <r>
      <rPr>
        <sz val="10"/>
        <rFont val="MonTSERRAT"/>
      </rPr>
      <t xml:space="preserve"> M7F
Organización e impartición </t>
    </r>
  </si>
  <si>
    <r>
      <t>Justificación de diferencia de avances con respecto a las metas programadas
UR:</t>
    </r>
    <r>
      <rPr>
        <sz val="10"/>
        <rFont val="MonTSERRAT"/>
      </rPr>
      <t xml:space="preserve"> NBV
Sin información
</t>
    </r>
    <r>
      <rPr>
        <b/>
        <sz val="10"/>
        <rFont val="MonTSERRAT"/>
      </rPr>
      <t>UR:</t>
    </r>
    <r>
      <rPr>
        <sz val="10"/>
        <rFont val="MonTSERRAT"/>
      </rPr>
      <t xml:space="preserve"> 610
No se ha podido iniciar con la operación en las entidades, ya que, al tratarse de un programa nuevo, se requieren Convenios de Colaboración y Lineamientos de operación para establecer las corresponsabilidades con las Entidades que participarán, los cuales siguen en proceso de elaboración y pendientes de firma. Así mismo debido a la Contingencia por el virus SARS-COV-2 (COVID 19) el funcionamiento normal de todas las dependencias de gobierno se ha visto afectado, por lo que se han aplazado y se tendrán que reprogramar todas las actividades previstas para su implementación.
</t>
    </r>
    <r>
      <rPr>
        <b/>
        <sz val="10"/>
        <rFont val="MonTSERRAT"/>
      </rPr>
      <t>UR:</t>
    </r>
    <r>
      <rPr>
        <sz val="10"/>
        <rFont val="MonTSERRAT"/>
      </rPr>
      <t xml:space="preserve"> L00
Salud Materna y Perinatal. La transición de los sistemas de información actuales SIS-SINBA, aunado al subregistro de información en las entidades federativas, desafortunadamente no permiten evaluar el avance real de los indicadores ya que, los informes paralelos desarrollados al interior de cada estado registran coberturas por encima de la meta establecida. ;  Igualdad de Género en Salud. Para el primer trimestre del año no se programó avance en los indicadores, será a partir del segundo trimestre que se comiencen a reportar, esto debido a la distribución y los tiempos de ministración del recurso en las entidades federativas, además existe un retraso en las actividades por la emergencia sanitaria nacional.;  Prevención y Atención de la Violencia. Se cuenta con un documento preliminar para que las 32 entidades federativas apliquen en su estado y desarrollen un diagnostico situacional sobre la atención al aborto seguro y necesidades para su implementación, el avance cuantitativo se repor;  Cancer de la Mujer. El presupuesto asignado para la ejecución del programa en las entidades federativas, fue transferido de manera tardía, lo que debilitó la capacidad de respuesta de la entidad, ya que, con este recurso, se contrata a personal necesario para las actividades de detección y para la captura en el sistema de información. Una vez que se habilite la plataforma de SICOLAB se verán reflejadas más actividades de pruebas de PVH. Una vez que se de mantenimiento al SICAM mediante la contratación de un proveedor externo se podrá dar mejor seguimiento a las usuarias que se encuentra dentro del programa preventivo. La emergencia sanitaria de COVID-19, ha vuelto secundaria cualquier otra actividad.
</t>
    </r>
    <r>
      <rPr>
        <b/>
        <sz val="10"/>
        <rFont val="MonTSERRAT"/>
      </rPr>
      <t>UR:</t>
    </r>
    <r>
      <rPr>
        <sz val="10"/>
        <rFont val="MonTSERRAT"/>
      </rPr>
      <t xml:space="preserve"> M7F
Se logró superar en 28% (n=7) la meta programada, al capacitar a 32 personas durante el primer trimestre del año. Se continuará con la difusión de los modelos de intervención del Instituto para mantener el número de capacitados en estos modelos.
</t>
    </r>
    <r>
      <rPr>
        <b/>
        <sz val="10"/>
        <rFont val="MonTSERRAT"/>
      </rPr>
      <t>UR:</t>
    </r>
    <r>
      <rPr>
        <sz val="10"/>
        <rFont val="MonTSERRAT"/>
      </rPr>
      <t xml:space="preserve"> NCD
En el Trimestre el indicador Porcentaje de mujeres a las que se les otorgo tratamiento dirigido por presentar mutaciones de gen EGFR no se programó para el primer trimestre. En lo que se refiere al indicador Porcentaje de mujeres con diagnóstico de asma a las que se les otorgó consulta y tratamiento gratuito no se presenta cumplimiento debido a que durante este trimestre el Instituto se vio en la necesidad de reprogramar las consultas, toda vez que el INER inicio la reconversión hospitalaria por contingencia sanitaria por Covid-19 por lo que el personal encargado de la logística de este programa fue asignado a actividades prioritarias para la atención de pacientes con COVID -19.    Porcentaje de mujeres con EPID a quienes se les realizaron pruebas de función respiratoria de seguimiento gratuitas mostró un cumplimiento del 64.6%; el Porcentaje de mujeres a quienes se les realizaron estudios gratuitos para diagnóstico diferencial de EPID reflejo un cumplimiento del 176.7%, porcentaje mayor al programado originalmente. Por lo que se refiere al Porcentaje de mujeres con diagnóstico de EPID a las que se les otorgo tratamiento gratuito mostró un cumplimiento del 40.1%, reflejando un aumento en el número de mujeres a quienes se les otorgó medicamento gratuito.
</t>
    </r>
    <r>
      <rPr>
        <b/>
        <sz val="10"/>
        <rFont val="MonTSERRAT"/>
      </rPr>
      <t>UR:</t>
    </r>
    <r>
      <rPr>
        <sz val="10"/>
        <rFont val="MonTSERRAT"/>
      </rPr>
      <t xml:space="preserve"> NDE
En este trimestre, la mayoría de las consultas otorgadas fueron dirigidas a mujeres, quedando el indicador en 91.6%, únicame</t>
    </r>
  </si>
  <si>
    <r>
      <t>Acciones de mejora para el siguiente periodo
UR:</t>
    </r>
    <r>
      <rPr>
        <sz val="10"/>
        <rFont val="MonTSERRAT"/>
      </rPr>
      <t xml:space="preserve"> NBV
Sin información
</t>
    </r>
    <r>
      <rPr>
        <b/>
        <sz val="10"/>
        <rFont val="MonTSERRAT"/>
      </rPr>
      <t>UR:</t>
    </r>
    <r>
      <rPr>
        <sz val="10"/>
        <rFont val="MonTSERRAT"/>
      </rPr>
      <t xml:space="preserve"> 610
Sin información
</t>
    </r>
    <r>
      <rPr>
        <b/>
        <sz val="10"/>
        <rFont val="MonTSERRAT"/>
      </rPr>
      <t>UR:</t>
    </r>
    <r>
      <rPr>
        <sz val="10"/>
        <rFont val="MonTSERRAT"/>
      </rPr>
      <t xml:space="preserve"> L00
Planificación Familiar. Durante el segundo trimestre de 2020 las acciones se concentrarán en dar seguimiento al avance de las actividades comprometidas por los Servicios Estatales de Salud en su Programa Anual de Trabajo, orientadas a incrementar la cobertura y la calidad de los servicios de planificación familiar y anticoncepción. En el CNEGSR se avanzará en la integración de los documentos técnicos comprometidos en el Programa Anual de Trabajo, orientados a apoyar a los Servicios Estatales de Salud en la organización y operación de los servicios de planificación familiar y anticoncepción.  ;  Igualdad de Género en Salud. Para el siguiente periodo se pretenden reportar avances en materia de capacitación en la Secretaría de Salud federal, además de avanzar en las capacitaciones especializadas en los SESA, por otro lado, se pretende que las entidades avancen en el cumplimiento de los criterios para las USAMIs.;  Cáncer de la Mujer: Se realizará capacitación al personal encargado de diri;  Salud Materna y Perinatal. La supervisión y asesoría por parte de personal experimentado en muerte materna a las entidades federativas, la capacitación constante del personal de salud, la promoción de la salud en unidades médicas, la realización oportuna de detecciones de enfermedades concomitantes durante el control prenatal, el fortalecimiento de procesos tales como: referencia y contrarreferencia, planificación familiar, planeación y gestión, asegurar el tamizaje a toda persona recién nacida, son acciones implementadas y que seguirán siendo prioritarias para continuar con la reducción de la morbilidad y mortalidad materna y perinatal en nuestro país. 
</t>
    </r>
    <r>
      <rPr>
        <b/>
        <sz val="10"/>
        <rFont val="MonTSERRAT"/>
      </rPr>
      <t>UR:</t>
    </r>
    <r>
      <rPr>
        <sz val="10"/>
        <rFont val="MonTSERRAT"/>
      </rPr>
      <t xml:space="preserve"> M7F
Realizar difusión de los cursos para que un mayor número de personas de instituciones gubernamentales y organizaciones sociales que atienden a la población en las diferentes entidades del país se beneficien de su contenido y puedan aplicarlo en sus sitios de trabajo.
</t>
    </r>
    <r>
      <rPr>
        <b/>
        <sz val="10"/>
        <rFont val="MonTSERRAT"/>
      </rPr>
      <t>UR:</t>
    </r>
    <r>
      <rPr>
        <sz val="10"/>
        <rFont val="MonTSERRAT"/>
      </rPr>
      <t xml:space="preserve"> NCD
Se continuará buscando nuevas oportunidades para realizar perfiles tanto reumatológicos como de alérgenos que actualmente no se realizan en el laboratorio del INER y que permiten apoyar el diagnóstico en este tipo de EPID, así como la búsqueda a nivel de investigación básica (utilizando muestras de sangre) para identificar biomarcadores que permitan hacer diagnostico específico menos invasivos, sin embargo, con la limitación del presupuesto en este ejercicio se vio detenido.
</t>
    </r>
    <r>
      <rPr>
        <b/>
        <sz val="10"/>
        <rFont val="MonTSERRAT"/>
      </rPr>
      <t>UR:</t>
    </r>
    <r>
      <rPr>
        <sz val="10"/>
        <rFont val="MonTSERRAT"/>
      </rPr>
      <t xml:space="preserve"> NDE
Durante el primer trimestre del año 2020 nos enfrentamos a diversos obstáculos que interfirieron con el cumplimiento de las metas programadas de las variables que conforman los indicadores bajo análisis.  De entre los acontecimientos a que nos referimos se encuentran:  1. Un brote de virus sincicial respiratorio entre neonatos hospitalizados en la Unidad de Cuidados Intermedios del Recién Nacido (UCIREN), que comenzó en diciembre de 2019 y que continuó durante todo el mes de enero, por el cual se tuvo que reducir el número de cunas disponibles, para poder aislar los casos infectados.  2. A partir de los trabajos de limpieza profunda y desinfección que se efectuó en todos los servicios, especialmente en los neonatales, se identificaron anomalías estructurales importantes en la Unidad de Cuidados Intensivos Neonatales (UCIN), lo que llevó a tomar la decisión de cerrar dicho servicio para poder hacer una remodelación completa.  Ello derivó en la necesidad de trasladar las cunas de UCIN a uno de los ambientes de la UCIREN, con lo que las cunas de este servicio se redujeron de 45 a 23.   3. En el mes de marzo, tras la declaratoria de contingencia sanitaria, se decidió dar preferencia de atención a pacientes obstétricas, protegiendo el bienestar tanto de la madre como del producto, por lo que se suspendieron los ingresos de pacientes ginecológicas sin alguna condición de emergencia; también se suspendieron las consultas.   Todas estas situaciones evidentemente afectaron la productividad </t>
    </r>
  </si>
  <si>
    <r>
      <t>Acciones realizadas en el periodo
UR:</t>
    </r>
    <r>
      <rPr>
        <sz val="10"/>
        <rFont val="MonTSERRAT"/>
      </rPr>
      <t xml:space="preserve"> R00
Se elaboró el brief de la campaña de difusión, y se esta trabajando en el diseño del nuevo rotafolio para Síndrome de Turner.  También se ha logrado reportar el registro de la aplicación de  47 Guías rápidas para detección de Síndrome de Turner. </t>
    </r>
  </si>
  <si>
    <r>
      <t>Justificación de diferencia de avances con respecto a las metas programadas
UR:</t>
    </r>
    <r>
      <rPr>
        <sz val="10"/>
        <rFont val="MonTSERRAT"/>
      </rPr>
      <t xml:space="preserve"> R00
Debido a la contingencia por COVID-19 se reprogramaron algunas acciones las cuales se llevaran acabo en el segundo semestre del año.</t>
    </r>
  </si>
  <si>
    <r>
      <t>Acciones de mejora para el siguiente periodo
UR:</t>
    </r>
    <r>
      <rPr>
        <sz val="10"/>
        <rFont val="MonTSERRAT"/>
      </rPr>
      <t xml:space="preserve"> R00
Se tiene previsto avanzar en la elaboración del rotafolio para lanzar la propuesta, así mismo se trabajara con los estados para enfatizar en la importancia del seguimiento de las pacientes con sospecha de Síndrome de Turner. </t>
    </r>
  </si>
  <si>
    <r>
      <t>Acciones realizadas en el periodo
UR:</t>
    </r>
    <r>
      <rPr>
        <sz val="10"/>
        <rFont val="MonTSERRAT"/>
      </rPr>
      <t xml:space="preserve"> NBV
Se apertura la clínica de atención al paciente con Sarcoma de Kaposi y se continua con el programa de toma de muestras rápidas de VIH y sífilis en la clínica de colposcopia del Instituto, a fin de poder detectar casos y poder dar atención y seguimiento.  Las pruebas rápidas favorecen un diagnóstico temprano del VIH, la detención de infecciones oportunistas y el tratamiento oportuno de las infecciones, así como posibles neoplasias el seguimiento de la atención y el tratamiento adecuado, para mejorar la calidad de vida del paciente.    La clínica de displasias realiza pruebas se tamizaje, a todas las mujeres que acuden al servicio de ginecología y colposcopia para realización de Papanicolaou y estudios patológicos.  De igual forma, en el Departamento de Hematología se detecta mediante el tamizaje, la infección por VIH para el adecuado tratamiento y seguimiento de los pacientes por parte del servicio de infectología de este Instituto.  Como resultado de las pruebas tomadas de enero a la fecha 11 de marzo 2020, (384) se realizaron a mujeres en el servicio de colposcopia dependiente del Departamento de Ginecología, (0) pruebas resultaron positivas.  De las muestras que se tomaron en Hematología, 39 fueron a mujeres y 56 a hombres, resultaron 2 positivas en el primer trimestre de este ejercicio, dos hombres en edades de 36 y 44 años, mismos que ya fueron valorados por el servicio de infectología y se enviaron a los CAPASITS correspondientes para iniciar tratamiento antirretroviral.  
</t>
    </r>
    <r>
      <rPr>
        <b/>
        <sz val="10"/>
        <rFont val="MonTSERRAT"/>
      </rPr>
      <t>UR:</t>
    </r>
    <r>
      <rPr>
        <sz val="10"/>
        <rFont val="MonTSERRAT"/>
      </rPr>
      <t xml:space="preserve"> NCD
Durante el primer trimestre del año se proporcionó atención clínica a 211 mujeres en las diferentes especialidades que otorga el Centro de Investigación en Enfermedades Infecciosas, CIENI.  En el protocolo de investigación de embarazadas se reclutaron 82 mujeres, con el objeto de que tengan acceso a pruebas de detección de diversas infecciones para ser detectadas, tratadas, controladas o curadas y, en la mayoría de los casos, evitar que los productos adquieran las infecciones. Se realizaron 2319 estudios de laboratorio en el LDV-CIENI, lo que permite que las mujeres tengan acceso a servicios de laboratorio de calidad para su seguimiento clínico y detección.   En lo que se refiere a los servicios de consejería en VIH, se otorgaron a 128 mujeres, el CIENI es uno de los pocos centros en México que ofertan este modelo de consejería que permite centrarse en los usuarios del servicio e implementar planes personalizados para reducir el riesgo de adquirir o transmitir la infección por VIH. Con la finalidad de continuar proporcionando atención integral a mujeres que viven con VIH/SIDA, en este ejercicio se agregaron dos indicadores más que permitirán medir el proceso y resultado de las actividades desempeñadas. En este periodo se registró el egreso por mejoría de 7 mujeres que fueron hospitalizadas para estabilizar su sistema inmunológico y mejorar su calidad de vida. Asimismo, se continúa con el énfasis en talleres psicoeducativos de generalidades del VIH y nutrición, intensivos, prevención positiva y prevención sexual positiva que tienen como objetivo disminuir las conductas de riesgo y aumentar la adherencia al tratamiento y seguimiento, en este trimestre se tuvo una asistencia a los mismos de 53 mujeres. Por último, participaron 311 mujeres en protocolos de investigación en VIH.
</t>
    </r>
    <r>
      <rPr>
        <b/>
        <sz val="10"/>
        <rFont val="MonTSERRAT"/>
      </rPr>
      <t>UR:</t>
    </r>
    <r>
      <rPr>
        <sz val="10"/>
        <rFont val="MonTSERRAT"/>
      </rPr>
      <t xml:space="preserve"> NDE
En este periodo de Enero a Marzo la cobertura de estudios en mujeres fue de 2,305 tanto para VIH y otras ITS, a los hombres se le realizaron 380 estudios.
</t>
    </r>
    <r>
      <rPr>
        <b/>
        <sz val="10"/>
        <rFont val="MonTSERRAT"/>
      </rPr>
      <t>UR:</t>
    </r>
    <r>
      <rPr>
        <sz val="10"/>
        <rFont val="MonTSERRAT"/>
      </rPr>
      <t xml:space="preserve"> NBD
Se está ejecutando el Programa P016? Prevención y Atención de VIH/SIDA y otras ITS ?. Con una asignación de recursos para el ejercicio 2020 de $1? 378,877.60 y acciones específicas para detención de Pacientes Mujeres con VIH/SIDA y otras ITS, por lo que anualmente ya se encuentra incluido en el Presupuesto de Egresos de la Federación del Hospital General de México.  Estas Acciones Afirmativas: Consultadas totales otorgadas 1, 553, 1er. vez 742, Subsecuente        811; Egresos Hospitalarios 73 ; Días </t>
    </r>
  </si>
  <si>
    <r>
      <t>Justificación de diferencia de avances con respecto a las metas programadas
UR:</t>
    </r>
    <r>
      <rPr>
        <sz val="10"/>
        <rFont val="MonTSERRAT"/>
      </rPr>
      <t xml:space="preserve"> NBV
Sin información
</t>
    </r>
    <r>
      <rPr>
        <b/>
        <sz val="10"/>
        <rFont val="MonTSERRAT"/>
      </rPr>
      <t>UR:</t>
    </r>
    <r>
      <rPr>
        <sz val="10"/>
        <rFont val="MonTSERRAT"/>
      </rPr>
      <t xml:space="preserve"> NCD
En este periodo el indicador Porcentaje de mujeres que viven con VIH atendidas en las diferentes especialidades que otorga el CIENI y presentó un cumplimiento del 19.7% mostrando una disminución con respecto a la meta programada derivado de la demanda de atención en las diferentes especialidades. El indicador Porcentaje de mujeres reclutadas al protocolo de investigación de embarazadas a quienes se les realizaron pruebas de detección en el periodo mostró un cumplimiento del 31.3 %, reflejando una disminución respecto a lo programado. Por lo que respecta al indicador Porcentaje de mujeres a quienes se les realizaron estudios de laboratorio en el Laboratorio de Diagnóstico Virológico presentó un cumplimiento del 13.1%, resultado mayor al programado originalmente. Para el indicador Porcentaje de mujeres que recibieron una consejería en VIH en el periodo mostró un cumplimiento del 42.4% mostrando un incremento respecto a lo programado inicialmente. Referente al indicador Porcentaje de egresos por mejoría en mujeres que viven con VIH atendidas en hospitalización se obtuvo 87.5%, reflejando un incremento respecto a lo programado. El indicador porcentaje de mujeres a quienes se les proporcionó algún taller psicoeducativo en VIH registró 27.0% de cumplimiento mostrando una disminución respecto a lo programado. Y por último el Indicador Porcentaje de mujeres quienes participan en algunos de los protocolos de investigación en VIH reflejo un cumplimento del 13.7% mostrando un incremento respecto a lo programado.
</t>
    </r>
    <r>
      <rPr>
        <b/>
        <sz val="10"/>
        <rFont val="MonTSERRAT"/>
      </rPr>
      <t>UR:</t>
    </r>
    <r>
      <rPr>
        <sz val="10"/>
        <rFont val="MonTSERRAT"/>
      </rPr>
      <t xml:space="preserve"> NDE
En este periodo por cada hombre se atendieron 6 mujeres.
</t>
    </r>
    <r>
      <rPr>
        <b/>
        <sz val="10"/>
        <rFont val="MonTSERRAT"/>
      </rPr>
      <t>UR:</t>
    </r>
    <r>
      <rPr>
        <sz val="10"/>
        <rFont val="MonTSERRAT"/>
      </rPr>
      <t xml:space="preserve"> NBD
  El Programa P016 Prevención y Atención del VIH/SIDA y otras ITS, para el ejercicio presupuestal 2020, se evaluará a través del reporte de avance de los dos indicadores siguientes:  A) Porcentaje de mujeres detectadas con VIH/SIDA y otras ITS  y B) Porcentaje de mujeres satisfechas con la Atención Médica recibida en el área de VIH/SIDA y Otras ITS.    El indicador Porcentaje de mujeres Detectadas con VIH/SIDA y Otras ITS. Tiene una Meta anual de 0.9%(23/2,500); su avance al primer trimestre fue de 1.3%(6/454).  El indicador Porcentaje de mujeres satisfechas con la Atención Médica en el área de VIH/SIDA y Otras ITS. Tiene una Programación anual de 87.0%(288/331) y al primer semestre de, 86.2%(175/203); debido a que su reporte es semestral y anual, a este primer reporte, no se tienen avances.  Explicación sobre los resultados: En el indicador Porcentaje de mujeres detectadas con VIH/SIDA y otras ITS, se programó una meta del indicador de 0.9 programado el resultado alcanzado fue de 1.3 al primer trimestre, se obtuvo un nivel de cumplimiento de (1.3/0.9)*100=144.4%. Sin embargo, en las variables los valores absolutos, son valores menores a lo esperado, de 454 mujeres programadas a la prueba, solo 6 mujeres salieron positivas y la meta fue de 23 positivas de 2, 500 mujeres programadas.  En el caso del género masculino se programaron para la prueba a 448 varones resultando 31 positivos lo que da un resultado de ((31/448)*100)=6.9%, lo que refleja un alto índice de varones infectados  portadores del VIH/SIDA y otras ITS, lo que se convierte en una gran problemática para la salud.
</t>
    </r>
    <r>
      <rPr>
        <b/>
        <sz val="10"/>
        <rFont val="MonTSERRAT"/>
      </rPr>
      <t>UR:</t>
    </r>
    <r>
      <rPr>
        <sz val="10"/>
        <rFont val="MonTSERRAT"/>
      </rPr>
      <t xml:space="preserve"> K00
Se proporcionó medicamento antirretroviral al 100% de las mujeres que asistieron a las unidades de salud de la Secretaría de Salud. </t>
    </r>
  </si>
  <si>
    <r>
      <t>Acciones de mejora para el siguiente periodo
UR:</t>
    </r>
    <r>
      <rPr>
        <sz val="10"/>
        <rFont val="MonTSERRAT"/>
      </rPr>
      <t xml:space="preserve"> NBV
Sin información
</t>
    </r>
    <r>
      <rPr>
        <b/>
        <sz val="10"/>
        <rFont val="MonTSERRAT"/>
      </rPr>
      <t>UR:</t>
    </r>
    <r>
      <rPr>
        <sz val="10"/>
        <rFont val="MonTSERRAT"/>
      </rPr>
      <t xml:space="preserve"> NCD
Se continuará con los programas de atención clínica especializada por parte de Centro de Investigación en Enfermedades Infecciosas, CIENI como son atención clínica especializada, atención en el Laboratorio de Diagnóstico Virológico y la implementación de protocolos de investigación como el de mujeres embarazadas y proporcionar consejería en VIH. Los cuales permiten brindar una atención de calidad a las PVVIH, beneficiando directamente en la calidad de vida de las PVVIH y de sus familias. Así como en la participación de las mujeres en protocolos de investigación en VIH.
</t>
    </r>
    <r>
      <rPr>
        <b/>
        <sz val="10"/>
        <rFont val="MonTSERRAT"/>
      </rPr>
      <t>UR:</t>
    </r>
    <r>
      <rPr>
        <sz val="10"/>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10"/>
        <rFont val="MonTSERRAT"/>
      </rPr>
      <t>UR:</t>
    </r>
    <r>
      <rPr>
        <sz val="10"/>
        <rFont val="MonTSERRAT"/>
      </rPr>
      <t xml:space="preserve"> NBD
La orientación, educación y prevención sobre la salud de la población, es una oportunidad que las Instituciones de la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realizar estas actividades y ampliar la cobertura en la atención, por lo tanto, el objetivo principal es la educación y la prevención de la salud.  Así también, el reconocimiento y responsabilidad que deben asumir estos pacientes, de recibir la orientación y cuidados a seguir, para llevar una vida con calidad.  
</t>
    </r>
    <r>
      <rPr>
        <b/>
        <sz val="10"/>
        <rFont val="MonTSERRAT"/>
      </rPr>
      <t>UR:</t>
    </r>
    <r>
      <rPr>
        <sz val="10"/>
        <rFont val="MonTSERRAT"/>
      </rPr>
      <t xml:space="preserve"> K00
No existe ninguna, ya que en cumplimiento a las políticas nacionales de igualdad de oportunidades entre mujeres y hombres, se les proporciona TAR toda persona viviendo con VIH que ha sido diagnosticada.</t>
    </r>
  </si>
  <si>
    <r>
      <t>Acciones realizadas en el periodo
UR:</t>
    </r>
    <r>
      <rPr>
        <sz val="10"/>
        <rFont val="MonTSERRAT"/>
      </rPr>
      <t xml:space="preserve"> R00
Programación de las niñas de 5o año de primaria de 11 años no escolarizadas  de las áreas de responsabilidad de la Secretaria de Salud en cada una de las entidades federativas.</t>
    </r>
  </si>
  <si>
    <r>
      <t>Justificación de diferencia de avances con respecto a las metas programadas
UR:</t>
    </r>
    <r>
      <rPr>
        <sz val="10"/>
        <rFont val="MonTSERRAT"/>
      </rPr>
      <t xml:space="preserve"> R00
Durante el ciclo presupuestario 2020 se aplicará la vacuna Programación de las niñas de 5o año de primaria de 11 años no escolarizadas  del área de responsabilidad de la Secretaria de Salud en cada una de las entidades federativas. durante el programa permanente de vacunación 2020</t>
    </r>
  </si>
  <si>
    <r>
      <t>Acciones de mejora para el siguiente periodo
UR:</t>
    </r>
    <r>
      <rPr>
        <sz val="10"/>
        <rFont val="MonTSERRAT"/>
      </rPr>
      <t xml:space="preserve"> R00
Contar con los insumos necesarios para la aplicación de la vacuna VPH en las niñas de 5o grado de primaria y de 11 años no escolarizadas de las áreas de responsabilidad de la Secretaria de Salud</t>
    </r>
  </si>
  <si>
    <r>
      <t>Acciones realizadas en el periodo
UR:</t>
    </r>
    <r>
      <rPr>
        <sz val="10"/>
        <rFont val="MonTSERRAT"/>
      </rPr>
      <t xml:space="preserve"> X00
Se logró rebasar la meta durante el primer trimestre debido a varios factores:       *La participación de las unidades operativas en acciones de difusión para dar a conocer sus servicios: Semana Nacional compartiendo esfuerzos con A.A.    *Se ha reforzado el seguimiento del cumplimiento de meta por estado con el apoyo de las áreas de evaluación y de las coordinaciones regionales    *Se reforzaron las acciones preventivas en contextos educativos.    *Se fortaleció la capacitación de personal operativo que registra información en el Sistema de Información de los Consejos Estatales contra las Adicciones (SICECA), y se ha dado seguimiento a las fallas que reportan del sistema.  </t>
    </r>
  </si>
  <si>
    <r>
      <t>Justificación de diferencia de avances con respecto a las metas programadas
UR:</t>
    </r>
    <r>
      <rPr>
        <sz val="10"/>
        <rFont val="MonTSERRAT"/>
      </rPr>
      <t xml:space="preserve"> X00
Se rebasó la meta programada debido a que durante el primer trimestre del año, se realizaron diversas acciones de difusión, sobre la Semana Nacional de Compartiendo Esfuerzos con Alcohólicos Anónimos, además de otras acciones preventivas en contextos educativos; lo cual favoreció para que se aplicaran tamizajes a estudiantes en su contexto educativo. Entre otros eventos que se trabajaron, gracias a la vinculación institucional, se encuentran el del día internacional de la mujer, donde se aprovecharon los espacios para difundir los servicios de los Centros de Atención Primaria a las Adicciones, lo que repercutió en el ingreso a escuelas. Por otra parte, se ha dado seguimiento a las fallas registradas en el Sistema de Información de los Consejos Estatales contra las Adicciones (SICECA), así como a la capacitación al personal para que capture la información, lo que ha favorecido para que se registren las actividades. </t>
    </r>
  </si>
  <si>
    <r>
      <t>Acciones de mejora para el siguiente periodo
UR:</t>
    </r>
    <r>
      <rPr>
        <sz val="10"/>
        <rFont val="MonTSERRAT"/>
      </rPr>
      <t xml:space="preserve"> X00
Bajo la coyuntura actual del COVID 19, el Gobierno Federal suspendió las actividades escolares nivel básico a partir del día 20 de marzo de 2020, no obstante se rebasó la meta de tamizajes al primer trimestre.  Una vez que se reanuden  las actividades en contextos educativos y se reestructure el calendario escolar, se continuará fortaleciendo la vinculación institucional  de los Centros de Atención Primaria en Adicciones  y  las instituciones educativas para seguir teniendo acceso a las escuelas y desarrollar las pruebas de tamizaje.</t>
    </r>
  </si>
  <si>
    <r>
      <t>Acciones realizadas en el periodo
UR:</t>
    </r>
    <r>
      <rPr>
        <sz val="10"/>
        <rFont val="MonTSERRAT"/>
      </rPr>
      <t xml:space="preserve"> NCD
En la Acción 342 Otorgar atención hospitalaria, en este trimestre egresaron 143 mujeres con diagnóstico de enfermedades respiratorias de alta complejidad (influenza, neumonía, enfermedades pleurales, tuberculosis, rinitis alérgica y trastornos del sueño), de las cuales el 86.71 por ciento egreso por mejoría, lo que refleja la eficacia de las acciones en el área clínica de hospitalización para atender diversos padecimientos de alta complejidad. En la Acción 284 Otorgar atención médica especializada a mujeres con diagnóstico de EPOC y cáncer pulmonar por exposición a humo de leña, se proporcionaron 5 consultas de primera vez y subsecuentes a mujeres con éste diagnóstico, lo cual contribuye para que las mujeres con diagnóstico inicial comiencen con su tratamiento y las que ya lo tienen den un seguimiento a su enfermedad para mejorar su salud e incorporarse a sus actividades cotidianas. Cabe mencionar que en este trimestre se han iniciado los trabajos de logística para llevar a cabo la Campaña Respirar sin Humo en zonas marginadas.
</t>
    </r>
    <r>
      <rPr>
        <b/>
        <sz val="10"/>
        <rFont val="MonTSERRAT"/>
      </rPr>
      <t>UR:</t>
    </r>
    <r>
      <rPr>
        <sz val="10"/>
        <rFont val="MonTSERRAT"/>
      </rPr>
      <t xml:space="preserve"> NCK
Fortalecer y mejorar la infraestructura de los servicios de salud para las mujeres en todos sus ciclos de vida
</t>
    </r>
    <r>
      <rPr>
        <b/>
        <sz val="10"/>
        <rFont val="MonTSERRAT"/>
      </rPr>
      <t>UR:</t>
    </r>
    <r>
      <rPr>
        <sz val="10"/>
        <rFont val="MonTSERRAT"/>
      </rPr>
      <t xml:space="preserve"> 160
Se alcanza la meta programada, sin embargo, las variables tienen una diferencia en su ejecución debido a la falta de insumos y medicamentos fundamentales para la realización de las áreas hospitalarias. 
</t>
    </r>
    <r>
      <rPr>
        <b/>
        <sz val="10"/>
        <rFont val="MonTSERRAT"/>
      </rPr>
      <t>UR:</t>
    </r>
    <r>
      <rPr>
        <sz val="10"/>
        <rFont val="MonTSERRAT"/>
      </rPr>
      <t xml:space="preserve"> NDE
131 Otorgar atención ambulatoria se realizaron 667 encuestas.  134 Otorgar atención hospitalaria.   Conforme a lo esperado la mayoría de los egresos hospitalarios fueron de mujeres y por mejoría o curación (85% del total de egresos).  Dicho valor del indicador fue casi 8% mayor que la meta programada, ubicándose aún dentro del rango de variación considerado como aceptable.  El número de egresos hospitalarios (denominador) presentó una reducción del 8% con respecto de la meta esperada lo que se debió a la necesidad de restringir el número de ingresos  por los motivos que se exponen en la sección de Obstáculos y Oportunidades.  136 abastecer oportunamente medicamentos, se alcanzó un abasto del 99%.  137 Mejorar la calidad de la atención a la salud.  El indicador quedó únicamente 2.3% por debajo de la meta programada: se programó que el 61.6% del total de procedimientos realizados correspondería a procedimientos quirúrgicos de alta especialidad practicados a mujeres, y en este trimestre se alcanzó el 60.2%. se observa que hubo 8.8% más procedimientos de alta especialidad realizados en población femenina que lo que se había proyectado (se realizaron 965  de estos procedimientos en comparación con 887 programados); este incremento se dio fundamentalmente a expensas de cirugías uroginecológicas.  El denominador también resultó mayor que la meta programada, con un incremento relativo de 11.4%.  149 Reforzar las acciones contra la obesidad.  Este trimestre el 37.5% de las pacientes adultas atendidas en el Instituto, presentó un Índice de Masa Corporal de 30 o mayor, es decir que tuvieron obesidad, que en contraste con la meta programada de 39.3%, quedó 4.6% por debajo de ésta.    168 Mejorar la gestión de procesos sustantivos mediante sistemas y modelos de calidad que incluyan perspectiva de género, se realizaron 1350 consultas de valoración  
</t>
    </r>
    <r>
      <rPr>
        <b/>
        <sz val="10"/>
        <rFont val="MonTSERRAT"/>
      </rPr>
      <t>UR:</t>
    </r>
    <r>
      <rPr>
        <sz val="10"/>
        <rFont val="MonTSERRAT"/>
      </rPr>
      <t xml:space="preserve"> NBB
En Hospitalización durante el período de enero  a marzo de 2020, se alcanzó un cumplimiento del indicador Porcentaje de pacientes mujeres atendidas en hospitalización, del 94.0 por ciento con respecto a la meta programada del 60.0 por ciento; al lograrse que el 56,4 por ciento (1,110) pacientes mujeres se atendieran en el área de hospitalización en relación a los 1,968 pacientes atendidos en esta área.    Las pacientes femeninas que egresaron fueron de los siguientes servicios: 488 de Cirugía, 122 de Pediatría; 119 de Medicina Interna y 381 de Ginecobstetricia.                                             Se realizaron los siguientes Eventos Obstétricos:   167       partos,  80       cesáreas,   8 laparotomía exploradora,  1 </t>
    </r>
  </si>
  <si>
    <r>
      <t>Justificación de diferencia de avances con respecto a las metas programadas
UR:</t>
    </r>
    <r>
      <rPr>
        <sz val="10"/>
        <rFont val="MonTSERRAT"/>
      </rPr>
      <t xml:space="preserve"> NCD
En el trimestre, el indicador Porcentaje de mujeres con diagnóstico de enfermedades respiratorias de alta complejidad con atención médica especializada en los servicios de hospitalización mostró un cumplimiento del 30.6% mostrando un incremento con respecto a lo programado, el 86.71 por ciento egreso por mejoría lo que representa la eficiencia en la cobertura de atención médica especializada a las mujeres con diversas patologías de alta complejidad del aparato respiratorio. El indicador Porcentaje de consultas de primera vez y subsecuentes otorgadas a mujeres con diagnóstico de EPOC relacionado con el humo de leña reflejo un cumplimiento del 1.0% mostrando una disminución respecto a lo programado derivado de que en este trimestre se otorgaron menos consultas a mujeres con diagnóstico de EPOC por humo de leña. Debido a la reconversión hospitalaria por contingencia sanitaria por Covid-19.
</t>
    </r>
    <r>
      <rPr>
        <b/>
        <sz val="10"/>
        <rFont val="MonTSERRAT"/>
      </rPr>
      <t>UR:</t>
    </r>
    <r>
      <rPr>
        <sz val="10"/>
        <rFont val="MonTSERRAT"/>
      </rPr>
      <t xml:space="preserve"> NCK
La Esclerosis Múltiple es al día de hoy la Primera causa de discapacidad en gente joven de origen neurológico solo después de los traumatismos por accidentes.  Este padecimiento es progresivo en el Sistema Nervioso Central, el cual provoca lesiones afectando el cerebro y la médula espinal. En el sistema de salud aparece entre las primeras 10 causas de atención neurológica.  La mayoría de los pacientes con esclerosis múltiple, manifiestan el inicio de la enfermedad entre los 20 y los 40 años  
</t>
    </r>
    <r>
      <rPr>
        <b/>
        <sz val="10"/>
        <rFont val="MonTSERRAT"/>
      </rPr>
      <t>UR:</t>
    </r>
    <r>
      <rPr>
        <sz val="10"/>
        <rFont val="MonTSERRAT"/>
      </rPr>
      <t xml:space="preserve"> 160
La falta de medicamentos e insumos ha impactado en gran manera las actividades de atención médica, aún así se atienden a las pacientes logrando la mejoría en su beneficio. 
</t>
    </r>
    <r>
      <rPr>
        <b/>
        <sz val="10"/>
        <rFont val="MonTSERRAT"/>
      </rPr>
      <t>UR:</t>
    </r>
    <r>
      <rPr>
        <sz val="10"/>
        <rFont val="MonTSERRAT"/>
      </rPr>
      <t xml:space="preserve"> NDE
De 667 pacientes encuestadas, el 93.4% manifestaron satisfacción por la atención brindada, 131 Otorgar atención ambulatoria se realizaron 667 encuestas.  134 Otorgar atención hospitalaria.   Conforme a lo esperado la mayoría de los egresos hospitalarios fueron de mujeres y por mejoría o curación (85% del total de egresos).  Dicho valor del indicador fue casi 8% mayor que la meta programada, ubicándose aún dentro del rango de variación considerado como aceptable.  El número de egresos hospitalarios (denominador) presentó una reducción del 8% con respecto de la meta esperada lo que se debió a la necesidad de restringir el número de ingresos  por los motivos que se exponen en la sección de Obstáculos y Oportunidades.  136 abastecer oportunamente medicamentos, se alcanzó un abasto del 99%.  137 Mejorar la calidad de la atención a la salud.  El indicador quedó únicamente 2.3% por debajo de la meta programada: se programó que el 61.6% del total de procedimientos realizados correspondería a procedimientos quirúrgicos de alta especialidad practicados a mujeres, y en este trimestre se alcanzó el 60.2%. se observa que hubo 8.8% más procedimientos de alta especialidad realizados en población femenina que lo que se había proyectado (se realizaron 965  de estos procedimientos en comparación con 887 programados); este incremento se dio fundamentalmente a expensas de cirugías uroginecológicas.  El denominador también resultó mayor que la meta programada, con un incremento relativo de 11.4%.  149 Reforzar las acciones contra la obesidad.  Este trimestre el 37.5% de las pacientes adultas atendidas en el Instituto, presentó un Índice de Masa Corporal de 30 o mayor, es decir que tuvieron obesidad, que en contraste con la meta programada de 39.3%, quedó 4.6% por debajo de ésta.    168 Mejorar la gestión de procesos sustantivos mediante sistemas y modelos de calidad que incluyan perspectiva de género, se realizaron 1350 consultas de valoración.  
</t>
    </r>
    <r>
      <rPr>
        <b/>
        <sz val="10"/>
        <rFont val="MonTSERRAT"/>
      </rPr>
      <t>UR:</t>
    </r>
    <r>
      <rPr>
        <sz val="10"/>
        <rFont val="MonTSERRAT"/>
      </rPr>
      <t xml:space="preserve"> NBB
En el área de Consulta Externa durante el período de enero a marzo de 2020, se alcanzó un cumplimiento del indicador Porcentaje de pacientes mujeres atendidas en Consulta Externa del 92.9 por ciento con respecto a la meta programada del 63 por ciento; al lograrse que se otorgaran 19,899 consultas a pacientes mujeres, 58.5 por ciento de las 34,011 consultas otorgadas en esta área.    La disminución en el total de consultas oto</t>
    </r>
  </si>
  <si>
    <r>
      <t>Acciones de mejora para el siguiente periodo
UR:</t>
    </r>
    <r>
      <rPr>
        <sz val="10"/>
        <rFont val="MonTSERRAT"/>
      </rPr>
      <t xml:space="preserve"> NCD
Se continuará con la atención médica especializada a mujeres con diagnóstico de enfermedades respiratorias de alta complejidad en los servicios de hospitalización. Asimismo, se continuará con la identificación y atención de las enfermedades pulmonares asociadas a la inhalación de humo de leña al cocinar, abogando por la salud respiratoria de las mujeres de zonas marginadas y en pobreza extrema, se exponen a altas concentraciones de humo de leña. Estas acciones implementadas pretenden disminuir la brecha de género, al llevar hasta sus comunidades la Campaña Respirar sin Humo.
</t>
    </r>
    <r>
      <rPr>
        <b/>
        <sz val="10"/>
        <rFont val="MonTSERRAT"/>
      </rPr>
      <t>UR:</t>
    </r>
    <r>
      <rPr>
        <sz val="10"/>
        <rFont val="MonTSERRAT"/>
      </rPr>
      <t xml:space="preserve"> NCK
Impulsar el acceso de las mujeres a los servicios de cuidado a la salud en todo el ciclo de vida
</t>
    </r>
    <r>
      <rPr>
        <b/>
        <sz val="10"/>
        <rFont val="MonTSERRAT"/>
      </rPr>
      <t>UR:</t>
    </r>
    <r>
      <rPr>
        <sz val="10"/>
        <rFont val="MonTSERRAT"/>
      </rPr>
      <t xml:space="preserve"> 160
Respaldo de los requerimientos urgentes de medicamentos e insumos, así como de las solicitudes de mantenimiento correctivo de los equipos biomédicos para la atención médica realizados que soporten la necesidad y falta de los mismos.  
</t>
    </r>
    <r>
      <rPr>
        <b/>
        <sz val="10"/>
        <rFont val="MonTSERRAT"/>
      </rPr>
      <t>UR:</t>
    </r>
    <r>
      <rPr>
        <sz val="10"/>
        <rFont val="MonTSERRAT"/>
      </rPr>
      <t xml:space="preserve"> NDE
Durante el primer trimestre del año 2020 nos enfrentamos a diversos obstáculos que interfirieron con el cumplimiento de las metas programadas de las variables que conforman los indicadores bajo análisis.  De entre los acontecimientos a que nos referimos se encuentran:  1. Un brote de virus sincicial respiratorio entre neonatos hospitalizados en la Unidad de Cuidados Intermedios del Recién Nacido (UCIREN), que comenzó en diciembre de 2019 y que continuó durante todo el mes de enero, por el cual se tuvo que reducir el número de cunas disponibles, para poder aislar los casos infectados.  2. A partir de los trabajos de limpieza profunda y desinfección que se efectuó en todos los servicios, especialmente en los neonatales, se identificaron anomalías estructurales importantes en la Unidad de Cuidados Intensivos Neonatales (UCIN), lo que llevó a tomar la decisión de cerrar dicho servicio para poder hacer una remodelación completa.  Ello derivó en la necesidad de trasladar las cunas de UCIN a uno de los ambientes de la UCIREN, con lo que las cunas de este servicio se redujeron de 45 a 23.   3. En el mes de marzo, tras la declaratoria de contingencia sanitaria, se decidió dar preferencia de atención a pacientes obstétricas, protegiendo el bienestar tanto de la madre como del producto, por lo que se suspendieron los ingresos de pacientes ginecológicas sin alguna condición de emergencia; también se suspendieron las consultas.   Todas estas situaciones evidentemente afectaron la productividad de Consulta Externa y de Hospitalización, y continuarán hasta que se termine la remodelación de la UCIN y se levante el estado de contingencia sanitaria.  
</t>
    </r>
    <r>
      <rPr>
        <b/>
        <sz val="10"/>
        <rFont val="MonTSERRAT"/>
      </rPr>
      <t>UR:</t>
    </r>
    <r>
      <rPr>
        <sz val="10"/>
        <rFont val="MonTSERRAT"/>
      </rPr>
      <t xml:space="preserve"> NBB
Entre las acciones de mejora que se realizaron en el área de Hospitalización se encuentran:  1. Continuaron las reuniones  diarias del Grupo de Directores y Subdirectores  y médicos para agilizar la atención  médica de pacientes, principalmente en el área de urgencias.      ;  Entre las acciones de mejora en Consulta Externa que se realizaron se encuentran:    1. Se continua con la Clínica de Atención de Embarazo: Proyecto Gea, una nueva forma de nacer Programa de educación en psicoprofilaxis ; con el propósito de mejorar la calidad y calidez de la atención médica del Servicio de Obstetricia del  Hospital General Dr. Manuel Gea González,  mediante la organización de un nuevo modelo de atención de parto, con el  fin de disminuir la morbimortalidad materno fetal y el índice de cesáreas y que responda a las necesidades y expectativas culturales de las mujeres y sus familias, este programa se encuentra limitado debido a la falta de espacio e instalaciones para poder beneficiar a un número de pacientes.    
</t>
    </r>
    <r>
      <rPr>
        <b/>
        <sz val="10"/>
        <rFont val="MonTSERRAT"/>
      </rPr>
      <t>UR:</t>
    </r>
    <r>
      <rPr>
        <sz val="10"/>
        <rFont val="MonTSERRAT"/>
      </rPr>
      <t xml:space="preserve"> NBV
Sin información</t>
    </r>
  </si>
  <si>
    <r>
      <t>Acciones realizadas en el periodo
UR:</t>
    </r>
    <r>
      <rPr>
        <sz val="10"/>
        <rFont val="MonTSERRAT"/>
      </rPr>
      <t xml:space="preserve"> NDE
Durante el periodo se promovió la generación de proyectos de investigación que coadyuvaron a la disminución de la morbi-mortalidad materna y perinatal mediante la prevención, el diagnóstico temprano y el tratamiento, mejorar la calidad de vida de los pacientes y reducir el costo de su atención, tanto para las mujeres como para los hombres, así mismo el área de investigación mantuvo el equilibrio entre el número de investigadores del sexo femenino y masculino, al primer trimestre de 2020 se registran 27 mujeres y 24 hombres. 
</t>
    </r>
    <r>
      <rPr>
        <b/>
        <sz val="10"/>
        <rFont val="MonTSERRAT"/>
      </rPr>
      <t>UR:</t>
    </r>
    <r>
      <rPr>
        <sz val="10"/>
        <rFont val="MonTSERRAT"/>
      </rPr>
      <t xml:space="preserve"> NDY
Se anexa archivo Word en donde se detallan las acciones realizadas durante el primer trimestre 2020. </t>
    </r>
  </si>
  <si>
    <r>
      <t>Justificación de diferencia de avances con respecto a las metas programadas
UR:</t>
    </r>
    <r>
      <rPr>
        <sz val="10"/>
        <rFont val="MonTSERRAT"/>
      </rPr>
      <t xml:space="preserve"> NDE
El 52% de la población objetivo corresponde a investigadoras que obtuvieron o mantuvieron la acreditación como investigadoras nivel I, II y III del Sistema Nacional de Investigadores, durante el trimestre se realizaron 18 proyectos con enfoque de género de un total de 30.
</t>
    </r>
    <r>
      <rPr>
        <b/>
        <sz val="10"/>
        <rFont val="MonTSERRAT"/>
      </rPr>
      <t>UR:</t>
    </r>
    <r>
      <rPr>
        <sz val="10"/>
        <rFont val="MonTSERRAT"/>
      </rPr>
      <t xml:space="preserve"> NDY
Sin información</t>
    </r>
  </si>
  <si>
    <r>
      <t>Acciones de mejora para el siguiente periodo
UR:</t>
    </r>
    <r>
      <rPr>
        <sz val="10"/>
        <rFont val="MonTSERRAT"/>
      </rPr>
      <t xml:space="preserve"> NDE
se sigue dando prioridad al ejercicio del gasto para el pago de publicaciones y compra de reactivos que promuevan la participación y producción científica.
</t>
    </r>
    <r>
      <rPr>
        <b/>
        <sz val="10"/>
        <rFont val="MonTSERRAT"/>
      </rPr>
      <t>UR:</t>
    </r>
    <r>
      <rPr>
        <sz val="10"/>
        <rFont val="MonTSERRAT"/>
      </rPr>
      <t xml:space="preserve"> NDY
Sin información</t>
    </r>
  </si>
  <si>
    <r>
      <t>Acciones realizadas en el periodo
UR:</t>
    </r>
    <r>
      <rPr>
        <sz val="10"/>
        <rFont val="MonTSERRAT"/>
      </rPr>
      <t xml:space="preserve"> NDE
E010 163 Durante el primer trimestre ingresaron 202 médicos residentes de los cuales 135 son mujeres, fueron aceptados para la realización de una Especialización Médica en el Instituto que son: Ginecología y Obstetricia, Biología de la Reproducción Humana, Infectología, Medicina Materno Fetal, Neonatología y Urología Ginecológica; así como para los Curso de Posgrado de Alta Especialidad en Medicina que son: Cirugía Endoscópica Ginecológica, Cuidados Intensivos del Recién Nacido, Genética Perinatal, Medicina Crítica en Obstetricia, Periposmenopausia, Cardiología Fetal y Cirugía en el Recién Nacido.  E010 302 Durante el primer trimestre de 2020 se llevaron a cabo TRES cursos de inducción institucional: ?inducción enero?, ?inducción residentes? e ?inducción febrero? y UN curso que se llevó a cabo presencial y en línea (Programa Integral de Formación y Capacitación en Materia de Derechos Humanos particularmente sobre la legalidad, seguridad jurídica, acceso a la justicia, plazo razonable y trabajo decente).
</t>
    </r>
    <r>
      <rPr>
        <b/>
        <sz val="10"/>
        <rFont val="MonTSERRAT"/>
      </rPr>
      <t>UR:</t>
    </r>
    <r>
      <rPr>
        <sz val="10"/>
        <rFont val="MonTSERRAT"/>
      </rPr>
      <t xml:space="preserve"> NCE
En el periodo enero-marzo no se ha impartido la capacitación en Promoción de la salud de las mujeres adultas mayores, por lo que a la fecha de corte no se tiene número de participantes
</t>
    </r>
    <r>
      <rPr>
        <b/>
        <sz val="10"/>
        <rFont val="MonTSERRAT"/>
      </rPr>
      <t>UR:</t>
    </r>
    <r>
      <rPr>
        <sz val="10"/>
        <rFont val="MonTSERRAT"/>
      </rPr>
      <t xml:space="preserve"> 160
El indicador se reporta de forma anual, sin embargo, es importante comentar que las actividades académicas estan detenidas debido a la Contingencia Sanitaria en el país. Aún así, se organizan las guardias de médicos residentes para continuar con la atención médica y preparación de los médicos en formación con los debidos cuidados y previciones que garanticen la seguridad de cada uno de ellos. 
</t>
    </r>
    <r>
      <rPr>
        <b/>
        <sz val="10"/>
        <rFont val="MonTSERRAT"/>
      </rPr>
      <t>UR:</t>
    </r>
    <r>
      <rPr>
        <sz val="10"/>
        <rFont val="MonTSERRAT"/>
      </rPr>
      <t xml:space="preserve"> NDY
Se reporta en archivo Word las acciones realizadas por cada indicador correspondiente al primer trimestre 2020.</t>
    </r>
  </si>
  <si>
    <r>
      <t>Justificación de diferencia de avances con respecto a las metas programadas
UR:</t>
    </r>
    <r>
      <rPr>
        <sz val="10"/>
        <rFont val="MonTSERRAT"/>
      </rPr>
      <t xml:space="preserve"> NDE
E010 163 En este rubro se observa que el 66.99% de los médicos en preparación en el Instituto son mujeres y que por lo tanto en el INPer no se hacen diferencias de género para el ingreso o para la permanencia en los cursos de formación de recursos humanos especializados para la salud, mostrándose la equidad con la que se manejan las Especialidades Médicas y Curso de Posgrado de Alta Especialidad en Medicina, E010 302 De las 682 acciones de capacitación realizadas durante el primer trimestre (enero-marzo), 83 fueron servidores/as públicos que recibieron capacitación en materia de derechos humanos de las mujeres y perspectiva de género en la salud.
</t>
    </r>
    <r>
      <rPr>
        <b/>
        <sz val="10"/>
        <rFont val="MonTSERRAT"/>
      </rPr>
      <t>UR:</t>
    </r>
    <r>
      <rPr>
        <sz val="10"/>
        <rFont val="MonTSERRAT"/>
      </rPr>
      <t xml:space="preserve"> NCE
En el periodo enero-marzo no se ha impartido la capacitación en Promoción de la salud de las mujeres adultas mayores, por lo que a la fecha de corte no se tiene número de participantes
</t>
    </r>
    <r>
      <rPr>
        <b/>
        <sz val="10"/>
        <rFont val="MonTSERRAT"/>
      </rPr>
      <t>UR:</t>
    </r>
    <r>
      <rPr>
        <sz val="10"/>
        <rFont val="MonTSERRAT"/>
      </rPr>
      <t xml:space="preserve"> 160
Las actividades académicas estan detenidas hasta nuevo aviso debido a la Contingencia Sanitaria COVID-19. 
</t>
    </r>
    <r>
      <rPr>
        <b/>
        <sz val="10"/>
        <rFont val="MonTSERRAT"/>
      </rPr>
      <t>UR:</t>
    </r>
    <r>
      <rPr>
        <sz val="10"/>
        <rFont val="MonTSERRAT"/>
      </rPr>
      <t xml:space="preserve"> NDY
Sin información</t>
    </r>
  </si>
  <si>
    <r>
      <t>Acciones de mejora para el siguiente periodo
UR:</t>
    </r>
    <r>
      <rPr>
        <sz val="10"/>
        <rFont val="MonTSERRAT"/>
      </rPr>
      <t xml:space="preserve"> NDE
El Programa Anual de Capacitación está dirigido a los/las servidores/as públicos de la Dirección de Administración y Finanzas, así como al personal administrativo de las diferentes direcciones del Instituto. Y para dar cumplimiento en las materias de protección civil, inducción, calidad, derechos humanos y erogaciones para la igualdad entre mujeres y hombres, se contempla a todo el personal del instituto (área administrativa, médica, paramédica y afín)
</t>
    </r>
    <r>
      <rPr>
        <b/>
        <sz val="10"/>
        <rFont val="MonTSERRAT"/>
      </rPr>
      <t>UR:</t>
    </r>
    <r>
      <rPr>
        <sz val="10"/>
        <rFont val="MonTSERRAT"/>
      </rPr>
      <t xml:space="preserve"> NCE
La impartición del curso en Promoción de la salud de las mujeres adultas mayores en la modalidad en línea está prevista para el cuarto trimestre del año
</t>
    </r>
    <r>
      <rPr>
        <b/>
        <sz val="10"/>
        <rFont val="MonTSERRAT"/>
      </rPr>
      <t>UR:</t>
    </r>
    <r>
      <rPr>
        <sz val="10"/>
        <rFont val="MonTSERRAT"/>
      </rPr>
      <t xml:space="preserve"> 160
En espera de las acciones que se generen a raíz de la Contingencia Sanitaria. 
</t>
    </r>
    <r>
      <rPr>
        <b/>
        <sz val="10"/>
        <rFont val="MonTSERRAT"/>
      </rPr>
      <t>UR:</t>
    </r>
    <r>
      <rPr>
        <sz val="10"/>
        <rFont val="MonTSERRAT"/>
      </rPr>
      <t xml:space="preserve"> NDY
Sin información</t>
    </r>
  </si>
  <si>
    <r>
      <t>Acciones realizadas en el periodo
UR:</t>
    </r>
    <r>
      <rPr>
        <sz val="10"/>
        <rFont val="MonTSERRAT"/>
      </rPr>
      <t xml:space="preserve"> O00
Las acciones realizadas durante el primer trimestre del ejercicio fiscal 2020 fueron la entrega de 297,446 becas de las cuales el 53.6% se entregaron a mujeres. Para el primer trimestre del año se tuvo una estimación de entrega de 300 mil becas por lo que la meta del 50% de becas entregadas a mujeres se superó.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</si>
  <si>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Justificación de diferencia de avances con respecto a las metas programadas
UR:</t>
    </r>
    <r>
      <rPr>
        <sz val="10"/>
        <rFont val="MonTSERRAT"/>
      </rPr>
      <t xml:space="preserve"> O00
Sin información</t>
    </r>
  </si>
  <si>
    <r>
      <t>Acciones de mejora para el siguiente periodo
UR:</t>
    </r>
    <r>
      <rPr>
        <sz val="10"/>
        <rFont val="MonTSERRAT"/>
      </rPr>
      <t xml:space="preserve"> O00
El presupuesto parece quedarse corto para el interés que puede despertar esta beca por lo que se puede presentar una sobredemanda de la misma.</t>
    </r>
  </si>
  <si>
    <r>
      <t>Acciones realizadas en el periodo
UR:</t>
    </r>
    <r>
      <rPr>
        <sz val="10"/>
        <rFont val="MonTSERRAT"/>
      </rPr>
      <t xml:space="preserve"> O00
Durante el primer trimestre de 2020 la CNBBBJ ha otorgado 4,093,321 becas de educación media superior a través del Pp U084, de las cuales 2,013,522 (49.2%) han sido asignadas a mujeres.</t>
    </r>
  </si>
  <si>
    <r>
      <t>Justificación de diferencia de avances con respecto a las metas programadas
UR:</t>
    </r>
    <r>
      <rPr>
        <sz val="10"/>
        <rFont val="MonTSERRAT"/>
      </rPr>
      <t xml:space="preserve"> O00
IND1.-Porcentaje de becas de Educación Media Superior otorgadas a mujeres.-Se propone una meta del 50% de recursos asignados a mujeres, sin embargo, en el Anexo 13 se consideró un porcentaje del 25%  por lo que este umbral se cumple con holgura. Sin embargo en la meta establecida se cumplió al 98.4%  considerando que este programa depende de la matrícula de las Instituciones Educativas         </t>
    </r>
  </si>
  <si>
    <r>
      <t>Acciones de mejora para el siguiente periodo
UR:</t>
    </r>
    <r>
      <rPr>
        <sz val="10"/>
        <rFont val="MonTSERRAT"/>
      </rPr>
      <t xml:space="preserve"> O00
Mientras no se cuente con un vehículo automático de dispersión de los recursos de las becas se van a tener procesos masivos de entrega de recursos que son costosos en recursos y tiempo para la CNBBBJ y para los becarios.</t>
    </r>
  </si>
  <si>
    <r>
      <t>Acciones realizadas en el periodo
UR:</t>
    </r>
    <r>
      <rPr>
        <sz val="10"/>
        <rFont val="MonTSERRAT"/>
      </rPr>
      <t xml:space="preserve"> 515
Las Escuelas Normales Públicas participantes una vez que reciban el recurso, iniciarán las acciones de los programas de asesoría y tutoría para cada uno de los estudiantes inscritos en dichos planteles. La población de estudiantes normalistas es mayoritariamente mujeres y la población docente también, por lo que intrínsecamente se desarrollan acciones y actividades con igualdad de género.
</t>
    </r>
    <r>
      <rPr>
        <b/>
        <sz val="10"/>
        <rFont val="MonTSERRAT"/>
      </rPr>
      <t>UR:</t>
    </r>
    <r>
      <rPr>
        <sz val="10"/>
        <rFont val="MonTSERRAT"/>
      </rPr>
      <t xml:space="preserve"> 511
ACCION 290.-Actividades realizadas por las Instituciones de Educación Superior:  La acción correspondiente a la atención de las estancias infantiles o guarderías infantiles se encuentra actualmente en operación con recursos propios de las Instituciones de Educación Superior beneficiadas, ya que el recurso económico proveniente del PROFEXCE se empezará a gastar a partir de la expedición del oficio de autorización del gasto, por lo mismo no existen resultados a la fecha del recurso correspondiente al ejercicio 2020.  Actualmente el PROFEXCE se encuentra apoyando la operación 8 proyectos de Guarderías Infantiles operados por 7 Instituciones de Educación Superior beneficiadas pertenecientes a la población objetivo del Programa presupuestario S300 Fortalecimiento a la Excelencia Educativa (PROFEXCE).  Todos los proyectos apoyados se encuentran funcionando ininterrumpidamente durante el ciclo escolar para proporcionar el apoyo correspondiente a la comunidad estudiantil de las mismas.    Acti;  ACCION 291.- Actividades realizadas por las Instituciones de Educación Superior:  Para el ejercicio fiscal 2020 el PROFEXCE tiene destinados recursos económicos para la realización de eventos de capacitación (cursos, talleres y/o Conferencias) en 17 Instituciones de Educación Superior (IES), los cuales se contempla que empiecen a llevarse a cabo, de conformidad con lo establecido en las Reglas de Operación vigentes, a partir del mes de abril.   Actividades realizadas por el Programa Fortalecimiento a la Excelencia Educativa:  o Elaboración del modelo de asignación de los recursos.  o Elaboración de los convenios de apoyo  o Elaboración del Módulo de Reprogramación, para la revisión del ajuste de unidades y costos de conceptos de gasto.  Los recursos económicos que se entregan en el marco del Programa presupuestario S300 Fortalecimiento a la Excelencia Educativa (PROFEXCE), tiene como fecha de autorización para ejercer el recurso, de conformidad con las Reglas de Operación vigentes, el 1° de abril del presente año. Por lo mismo, a la fecha no se tienen resultados que reportar.  </t>
    </r>
  </si>
  <si>
    <r>
      <t>Justificación de diferencia de avances con respecto a las metas programadas
UR:</t>
    </r>
    <r>
      <rPr>
        <sz val="10"/>
        <rFont val="MonTSERRAT"/>
      </rPr>
      <t xml:space="preserve"> 515
Para que se puedan ministrar los recursos es necesario enviar a las Autoridades Educativas Locales, los convenios de colaboración, lineamientos internos de coordinación y su anexo que se realizan para formalizar el otorgamiento y/o ministración de los apoyos descritos en las Reglas de Operación del Programa. Una vez recibidos los convenios debidamente firmados, estos se entregan al área de recursos financieros y jurídico de la Subsecretaría de Educación Superior con el propósito de formalizar el otorgamiento de subsidios a cargo del programa, una vez puestos en operación los recursos asignados, las Escuelas Normales Públicas participantes iniciarán las acciones de los programas de asesoría y tutoría para cada uno de los estudiantes inscritos en dichos planteles, sin demérito del genero.          
</t>
    </r>
    <r>
      <rPr>
        <b/>
        <sz val="10"/>
        <rFont val="MonTSERRAT"/>
      </rPr>
      <t>UR:</t>
    </r>
    <r>
      <rPr>
        <sz val="10"/>
        <rFont val="MonTSERRAT"/>
      </rPr>
      <t xml:space="preserve"> 511
Los recursos económicos que se entregan en el marco del Programa presupuestario S300 Fortalecimiento a la Excelencia Educativa (PROFEXCE), tiene como fecha de autorización para ser ejercidos, de conformidad con las Reglas de Operación vigentes, a partir del 1° de abril del presente año. Por lo mismo, a la fecha no se tienen resultados que reportar.  Es importante señalar que para todos los indicadores que se reportan actualmente no se cuenta con la información necesaria que permita registrar los valores planificados por trimestre, esto debido a que el proceso de Reprogramación de los proyectos apoyados, definido en las Reglas de operación vigentes,             Los recursos económicos que se entregan en el marco del Programa presupuestario S300 Fortalecimiento a la Excelencia Educativa (PROFEXCE), tiene como fecha de autorización para ser ejercidos, de conformidad con las Reglas de Operación vigentes, a partir del 1° de abril del presente año. Por lo mismo, a la fecha no se tienen resultados que reportar.    Es importante señalar que para todos los indicadores que se reportan actualmente no se cuenta con la información necesaria que permita registrar los valores planificados por trimestre, esto debido a que el proceso de Reprogramación de los proyectos apoyados, definido en las Reglas de operación vigentes, se vio forzado a ser recalendarizado , por disposiciones oficiales, hasta finales del mes de abril; por lo mismo, actualmente solo contamos con la información correspondiente a las metas anuales que teóricamente las Instituciones de Educación Superior planificaban alcanzar antes de que se conociera la disposición presupuestal asignada al PROFEXCE.    Los valores reportados tanto en el denominador como en el numerador serán debidamente ajustados, de conformidad con lo que definan las Instituciones de Educación Superior beneficiadas, en cuanto se restablezca la operación normal del Programa y sus participantes.</t>
    </r>
  </si>
  <si>
    <r>
      <t>Acciones de mejora para el siguiente periodo
UR:</t>
    </r>
    <r>
      <rPr>
        <sz val="10"/>
        <rFont val="MonTSERRAT"/>
      </rPr>
      <t xml:space="preserve"> 515
No se ha ministrado el recurso de 2020, sin embargo, una vez puestos en operación los recursos asignados, las Escuelas Normales Públicas participantes iniciarán las acciones de los programas de asesoría y tutoría para cada uno de los estudiantes inscritos en dichos planteles, sin demérito del genero.
</t>
    </r>
    <r>
      <rPr>
        <b/>
        <sz val="10"/>
        <rFont val="MonTSERRAT"/>
      </rPr>
      <t>UR:</t>
    </r>
    <r>
      <rPr>
        <sz val="10"/>
        <rFont val="MonTSERRAT"/>
      </rPr>
      <t xml:space="preserve"> 511
ACCION 291.-Es importante destacar que la Dirección General de Educación Superior Universitaria (DGESU), es la responsable de la implementación y seguimiento del Programa presupuestario S300 Fortalecimiento a la Excelencia Educativa (PROFEXCE),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  ACCION 290.-Es importante destacar que la Dirección General de Educación Superior Universitaria (DGESU), es la responsable de la implementación y seguimiento del Programa presupuestario S300 Fortalecimiento a la Excelencia Educativas (PROFEXCE),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t>
    </r>
  </si>
  <si>
    <r>
      <t>Acciones realizadas en el periodo
UR:</t>
    </r>
    <r>
      <rPr>
        <sz val="10"/>
        <rFont val="MonTSERRAT"/>
      </rPr>
      <t xml:space="preserve"> 313
Para el presente periodo no se reportan avances, toda vez que aún no se realiza la primera ministración de los recursos a las entidades, para implementar las acciones  que tienen programadas.</t>
    </r>
  </si>
  <si>
    <r>
      <t>Justificación de diferencia de avances con respecto a las metas programadas
UR:</t>
    </r>
    <r>
      <rPr>
        <sz val="10"/>
        <rFont val="MonTSERRAT"/>
      </rPr>
      <t xml:space="preserve"> 313
Para el presente trimestre no se reportan avances, toda vez que  aún no se realiza la primera ministración de recursos a las entidades, por lo que  aún no han tenido oportunidad de  iniciar con  la implementación de las acciones.        </t>
    </r>
  </si>
  <si>
    <r>
      <t>Acciones de mejora para el siguiente periodo
UR:</t>
    </r>
    <r>
      <rPr>
        <sz val="10"/>
        <rFont val="MonTSERRAT"/>
      </rPr>
      <t xml:space="preserve"> 313
La temporalidad para la ministración de los recursos.</t>
    </r>
  </si>
  <si>
    <r>
      <t>Acciones realizadas en el periodo
UR:</t>
    </r>
    <r>
      <rPr>
        <sz val="10"/>
        <rFont val="MonTSERRAT"/>
      </rPr>
      <t xml:space="preserve"> 313
Para el presente trimestre no se reportan avances, debido a que aún no se ha realizado la primera ministración de los recursos a las entidades.</t>
    </r>
  </si>
  <si>
    <r>
      <t>Justificación de diferencia de avances con respecto a las metas programadas
UR:</t>
    </r>
    <r>
      <rPr>
        <sz val="10"/>
        <rFont val="MonTSERRAT"/>
      </rPr>
      <t xml:space="preserve"> 313
Para el presente trimestre no se reportan avances, toda vez que  aún no se realiza la primera ministración de recursos a las entidades, por lo que aún no han tenido oportunidad de  iniciar con  la implementación de las acciones.        </t>
    </r>
  </si>
  <si>
    <r>
      <t>Acciones de mejora para el siguiente periodo
UR:</t>
    </r>
    <r>
      <rPr>
        <sz val="10"/>
        <rFont val="MonTSERRAT"/>
      </rPr>
      <t xml:space="preserve"> 313
La primera ministración de recursos se programa para el mes de abril.</t>
    </r>
  </si>
  <si>
    <r>
      <t>Acciones realizadas en el periodo
UR:</t>
    </r>
    <r>
      <rPr>
        <sz val="10"/>
        <rFont val="MonTSERRAT"/>
      </rPr>
      <t xml:space="preserve"> 312
No hay acciones dado que, por Reglas de Operación, el Plan Anual de Trabajo que envían las Autoridades Educativas Locales Responsables del Programa, se termina de consolidar al 31 de mayo del presente.</t>
    </r>
  </si>
  <si>
    <r>
      <t>Justificación de diferencia de avances con respecto a las metas programadas
UR:</t>
    </r>
    <r>
      <rPr>
        <sz val="10"/>
        <rFont val="MonTSERRAT"/>
      </rPr>
      <t xml:space="preserve"> 312
No se puede reportar un avance del primer trimestre dado que, por Reglas de Operación, el Plan Anual de Trabajo que envían las Autoridades Educativas Locales Responsables del Programa, se termina de consolidar al 31 de mayo del presente.        </t>
    </r>
  </si>
  <si>
    <r>
      <t>Acciones de mejora para el siguiente periodo
UR:</t>
    </r>
    <r>
      <rPr>
        <sz val="10"/>
        <rFont val="MonTSERRAT"/>
      </rPr>
      <t xml:space="preserve"> 312
NA</t>
    </r>
  </si>
  <si>
    <r>
      <t>Acciones realizadas en el periodo
UR:</t>
    </r>
    <r>
      <rPr>
        <sz val="10"/>
        <rFont val="MonTSERRAT"/>
      </rPr>
      <t xml:space="preserve"> 310
Actualización del Fichero ?Promover la cultura de paz en y desde la escuela?.    Elaboración del documento:     a) La escuela como espacio de participación infantil y adolescente para la  formación ciudadana (formato impreso)    Apoyo en la construcción interinstitucional del documento:  b) Entornos Escolares Seguros.       Evaluación interna del PNCE correspondiente al ciclo escolar 2019-2020. Se elaboró el diseño de instrumentos y la metodología para su realización. Actualmente se cuenta con las bases de datos de las escuelas que participarán en el levantamiento de información y se está trabajando en el diseño de la plataforma para su desarrollo.  </t>
    </r>
  </si>
  <si>
    <r>
      <t>Acciones de mejora para el siguiente periodo
UR:</t>
    </r>
    <r>
      <rPr>
        <sz val="10"/>
        <rFont val="MonTSERRAT"/>
      </rPr>
      <t xml:space="preserve"> 310
Obstáculos  La principal problemática que enfrenta el Programa es la movilidad del personal de la Coordinaciones Locales, equipos de trabajo no consolidados, y la presión de grupos sindicales en las entidades que limitan la operación del PNCE en la entrega oportuna, en tiempo y forma, de materiales educativos a las escuelas; así como de la evaluación interna que se realiza.   Oportunidades  Fortalecer al equipo central y a los equipos estatales en los aspectos técnicos pedagógicos para la implementación y desarrollo del programa, con un enfoque de gestión democrática para impulsar una convivencia escolar que permita la mayor participación de niñas, niños y adolescentes en la toma de decisiones responsables en asuntos de su interés.   </t>
    </r>
  </si>
  <si>
    <r>
      <t>Acciones realizadas en el periodo
UR:</t>
    </r>
    <r>
      <rPr>
        <sz val="10"/>
        <rFont val="MonTSERRAT"/>
      </rPr>
      <t xml:space="preserve"> 314
Se ha diseñado una Estrategia Nacional de Formación Continua en el primer trimestre de 2020, la cual representa el documento normativo que regula los procesos de formación docente para el personal educativo de nivel básico de planteles públicos; las acciones de formación planeadas para dicha estrategia, tienen su fundamento en el Programa presupuestario S247, Programa para el Desarrollo Profesional Docente, tipo básico (PRODEP), el cual tiene por objetivo general, de acuerdo a sus Reglas de Operación 2020: Contribuir a fortalecer el perfil necesario para el desempeño de las funciones de los. profesores de tiempo completo, personal docente y personal con funciones de. dirección, supervisión o asesoría técnico pedagógica, mediante el acceso y/o conclusión de programas de formación, actualización académica, capacitación y/o proyectos de investigación.  Los temas transversales de relevancia social vinculados a los procesos de formación para la atención de este informe, son la perspectiva de género, derechos humanos y convivencia escolar pacífica en los ambientes de aprendizaje escolar, para ello, las Autoridades Educativas Locales desarrollarán una Estrategia de Formación a nivel Local, considerando las directrices establecidas en la Estrategia Nacional de Formación Continua, en la que diseñarán una oferta académica que incluirá cursos, talleres o diplomados, a fin de fortalecer conocimientos y habilidades del personal educativo, con el propósito de incorporarlos en sus procesos de enseñanza ? aprendizaje en el aula y en el contexto escolar.  En fechas próximas se publicará la Estrategia Nacional de Formación Continua 2020, con lo que las Autoridades Educativas Locales inician la operación de actividades, siendo la primera la presentación de su Estrategia Estatal de Formación para la validación de esta Unidad Responsable.  </t>
    </r>
  </si>
  <si>
    <r>
      <t>Justificación de diferencia de avances con respecto a las metas programadas
UR:</t>
    </r>
    <r>
      <rPr>
        <sz val="10"/>
        <rFont val="MonTSERRAT"/>
      </rPr>
      <t xml:space="preserve"> 314
Se ha diseñado una Estrategia Nacional de Formación Continua en el primer trimestre de 2020, la cual representa el documento normativo que regula los procesos de formación docente para el personal educativo de nivel básico de planteles públicos; las acciones de formación planeadas para dicha estrategia, tienen su fundamento en el Programa presupuestario S247, Programa para el Desarrollo Profesional Docente, tipo básico (PRODEP), el cual tiene por objetivo general, de acuerdo a sus Reglas de Operación 2020: Contribuir a fortalecer el perfil necesario para el desempeño de las funciones de los. profesores de tiempo completo, personal docente y personal con funciones de. dirección, supervisión o asesoría técnico pedagógica, mediante el acceso y/o conclusión de programas de formación, actualización académica, capacitación y/o proyectos de investigación.  Los temas transversales de relevancia social vinculados a los procesos de formación para la atención de este informe, son la perspectiva de género, derechos humanos y convivencia escolar pacífica en los ambientes de aprendizaje escolar, para ello, las Autoridades Educativas Locales desarrollarán una Estrategia de Formación a nivel Local, considerando las directrices establecidas en la Estrategia Nacional de Formación Continua, en la que diseñarán una oferta académica que incluirá cursos, talleres o diplomados, a fin de fortalecer conocimientos y habilidades del personal educativo, con el propósito de incorporarlos en sus procesos de enseñanza ? aprendizaje en el aula y en el contexto escolar.  En fechas próximas se publicará la Estrategia Nacional de Formación Continua 2020, con lo que las Autoridades Educativas Locales inician la operación de actividades, siendo la primera la presentación de su Estrategia Estatal de Formación para la validación de esta Unidad Responsable.  </t>
    </r>
  </si>
  <si>
    <r>
      <t>Acciones de mejora para el siguiente periodo
UR:</t>
    </r>
    <r>
      <rPr>
        <sz val="10"/>
        <rFont val="MonTSERRAT"/>
      </rPr>
      <t xml:space="preserve"> 314
Sin información</t>
    </r>
  </si>
  <si>
    <r>
      <t>Acciones realizadas en el periodo
UR:</t>
    </r>
    <r>
      <rPr>
        <sz val="10"/>
        <rFont val="MonTSERRAT"/>
      </rPr>
      <t xml:space="preserve"> A2M
La deserción, el rezago estudiantil y los bajos índices de eficiencia terminal se encuentran entre los problemas más complejos y frecuentes que enfrentan las Instituciones de Educación Superior.   En la Institución, se han detectado varios elementos que pueden llevar a que los alumnos tomen la decisión de abandonar sus estudios y que se resumen de la siguiente manera  ?Causas de origen social y familiar: desarticulación y/o disfuncionalidad familiar, desadaptación al medio por el origen sociocultural del que provienen, estudiantes que trabajan, problemas psicosociales y estudiantes casados y/o de paternidad o maternidad prematuras.   ?Causas de origen psicológico: desubicación en propósitos de vida e inadecuada opción vocacional.   ?Causas económicas: escasez de recursos y desempleo de los padres.   ?Causas atribuibles al rendimiento escolar: perfiles de ingreso inadecuados y falta de hábitos de estudio.   ?Causas físicas: problemas de salud y alimentación inadecuada.  
</t>
    </r>
    <r>
      <rPr>
        <b/>
        <sz val="10"/>
        <rFont val="MonTSERRAT"/>
      </rPr>
      <t>UR:</t>
    </r>
    <r>
      <rPr>
        <sz val="10"/>
        <rFont val="MonTSERRAT"/>
      </rPr>
      <t xml:space="preserve"> 600
Es importante mencionar que el Programa otorga becas de acuerdo a la demanda y al cumplimiento de los requisitos específicos, es decir, es necesario que las alumnas soliciten la beca y realicen el procedimiento en estricto apego a lo estipulado en la convocatoria de la beca solicitada. Por otro lado, de acuerdo a lo establecido a las Reglas de Operación del Programa de Becas Elisa Acuña para el ejercicio fiscal 2020, cuando los recursos disponibles sean insuficientes para otorgar una beca a todos/as los/as solicitantes, el Programa de Becas Elisa Acuña utiliza los siguientes criterios de priorización prevista en sus convocatorias de becas para el ejercicio fiscal 2020:  a) Estudiantes provenientes de escuelas ubicadas en localidades o municipios indígenas de alto o muy alto grado de marginación.  b) Ser mujer o varón indígena o afrodescendiente, por autoadscripción.  c) Estudiante con algún tipo de discapacidad.  d) Personas con calidad de víctimas directas o indirectas y que se encuentren en el Registro Nacional de Víctimas.  e) Los/as estudiantes que no cuenten con un beneficio otorgado por el Gobierno Federal y/o a través de un convenio de colaboración celebrad entre la SEMS y el gobierno de una Entidad Federativa.  
</t>
    </r>
    <r>
      <rPr>
        <b/>
        <sz val="10"/>
        <rFont val="MonTSERRAT"/>
      </rPr>
      <t>UR:</t>
    </r>
    <r>
      <rPr>
        <sz val="10"/>
        <rFont val="MonTSERRAT"/>
      </rPr>
      <t xml:space="preserve"> A00
  La UPN está atenta a la convocatoria que emitió la CNBBJ para la asignación 2020, con el fin de mantener el número de beneficios otorgados para los estudiantes del ciclo escolar 2019-2020.     
</t>
    </r>
    <r>
      <rPr>
        <b/>
        <sz val="10"/>
        <rFont val="MonTSERRAT"/>
      </rPr>
      <t>UR:</t>
    </r>
    <r>
      <rPr>
        <sz val="10"/>
        <rFont val="MonTSERRAT"/>
      </rPr>
      <t xml:space="preserve"> 313
  La Beca de Apoyo a la Educación Básica de Madres Jóvenes y Jóvenes Embarazadas del Programa Nacional de Becas es una acción afirmativa que busca apoyar a las adolescentes de entre 12 y 18 años de edad en situación de vulnerabilidad agravada por el embarazo y la maternidad temprana, a fin de que concluyan  la educación básica.  Para lograr lo anterior, se otorga a las beneficiarias un apoyo mensual de $800.00 (ochocientos cincuenta pesos 00/100 M.N.) hasta por diez meses en el ejercicio fiscal   
</t>
    </r>
    <r>
      <rPr>
        <b/>
        <sz val="10"/>
        <rFont val="MonTSERRAT"/>
      </rPr>
      <t>UR:</t>
    </r>
    <r>
      <rPr>
        <sz val="10"/>
        <rFont val="MonTSERRAT"/>
      </rPr>
      <t xml:space="preserve"> B00
De acuerdo a la programación de indicadores, la población atendida se reportará en los trimestres segundo y cuarto de 2020.  A la fecha de elaboración de este informe, no se cuenta con la cifra de becarios definitiva para el periodo escolar 2020-2.  
</t>
    </r>
    <r>
      <rPr>
        <b/>
        <sz val="10"/>
        <rFont val="MonTSERRAT"/>
      </rPr>
      <t>UR:</t>
    </r>
    <r>
      <rPr>
        <sz val="10"/>
        <rFont val="MonTSERRAT"/>
      </rPr>
      <t xml:space="preserve"> A3Q
Al cierre del primer trimestre, no se cuenta con avances, derivado de que la medición es anual.  A la fecha se tiene un registro de 43,653 alumnas becadas  de los niveles educativos medio superior, superior y de posgrado, cifra que corresponde al inicio del ciclo escolar.  Cabe señalar que el porcentaje de permanencia se tiene programado registrarlo en el 4to trimestre del año.  Al primer trimestre, se registró un monto de $177,814,357 erogados para el otorgamiento de becas para alumnas. A través de este indicador se busca apoyar en el acceso, la permanencia y la terminación de los estudios en los niveles educativos de nivel medio superior, superior y de posgrado.  Al cierre del primer trimestre, no se cuenta con avances, derivado de que la medición es anual.  No obs</t>
    </r>
  </si>
  <si>
    <r>
      <t>Justificación de diferencia de avances con respecto a las metas programadas
UR:</t>
    </r>
    <r>
      <rPr>
        <sz val="10"/>
        <rFont val="MonTSERRAT"/>
      </rPr>
      <t xml:space="preserve"> A2M
IND1.-Porcentaje de alumnas becadas que cursan el último año de estudios de nivel licenciatura.-El indicador considera una frecuencia de medición anual. Será en el último trimestre en donde se reporten los datos respectivos.  IND2.-Porcentaje de alumnas becadas que cursan el último año de estudios de nivel posgrado.- El indicador considera una frecuencia de medición anual. Será en el último trimestre en donde se reporten los datos respectivos  IND3.-Porcentaje de estudiantes becadas de licenciatura y posgrado con respecto a lo programado en el año t.-No se alcanza la meta planeada debido a los siguientes factores:    1. Las modalidades de becas de excelencia, becas para integrantes de grupos vulnerables y becas para continuación de estudios se vieron afectadas en su proceso de formalización de éstas derivado de la contingencia sanitaria.    2.. Modificación al calendario para el inicio de las becas de movilidad tanto nacional como al extranjero.    S eespera que en el segundo trimestre se regularicen los trámites pendientes y  se emitan con tiempo las convocatorias previstas   IND4.-Porcentaje de alumnas de licenciatura que terminaron sus estudios en el año t.-El indicador considera una frecuencia de medición anual. Será en el último trimestre en donde se reporten los datos respectivos
</t>
    </r>
    <r>
      <rPr>
        <b/>
        <sz val="10"/>
        <rFont val="MonTSERRAT"/>
      </rPr>
      <t>UR:</t>
    </r>
    <r>
      <rPr>
        <sz val="10"/>
        <rFont val="MonTSERRAT"/>
      </rPr>
      <t xml:space="preserve"> 600
El  20 de febrero de 2020, se publico en el portal del Programa de Becas Elisa Acuña becasmediasuperior.sep.gob.mx, la convocatoria para la Beca de Estímulo para Formación Dual, la cual está dirigida para  alumnos inscritos/as en el Colegio Nacional de Educación Técnica (CONALEP), Unidad de Educación Media Superior Tecnológica Industrial y de Servicios (UEMTIS), Unidad de Educación Media Superior Tecnológica Agropecuaria y Ciencias del Mar (UEMSTAyCM), Instituto Politécnico Nacional (IPN), Colegio de Estudios Científicos Tecnológicos (CECyTE) y Centro de Enseñanza Técnica Industrial (CETI), que han sido aceptados/as para realizar la Formación Dual y sean postulados por el Comité de Becas de su plantel a solictar la beca de Estímulo para formación dual. De acuerdo a la convocatoria, el Programa se encuentra en el proceso de validación de los requisitos para otorgar una beca, por lo que para  este primer trimestre, no se tienen datos a reportar con respecto a la población atendida.
</t>
    </r>
    <r>
      <rPr>
        <b/>
        <sz val="10"/>
        <rFont val="MonTSERRAT"/>
      </rPr>
      <t>UR:</t>
    </r>
    <r>
      <rPr>
        <sz val="10"/>
        <rFont val="MonTSERRAT"/>
      </rPr>
      <t xml:space="preserve"> A00
IND1.-Porcentaje de mujeres de bajos recursos económicos que cuentan con beca de nivel licenciatura.-La convocatoria para 2020 se publicó el 17 de marzo, el padrón de beneficiarios se dará a conocer el próximo 27 de abril, por tal motivo durante el primer trimestre del año no se registraron becas de Manutención.                  
</t>
    </r>
    <r>
      <rPr>
        <b/>
        <sz val="10"/>
        <rFont val="MonTSERRAT"/>
      </rPr>
      <t>UR:</t>
    </r>
    <r>
      <rPr>
        <sz val="10"/>
        <rFont val="MonTSERRAT"/>
      </rPr>
      <t xml:space="preserve"> 313
na
</t>
    </r>
    <r>
      <rPr>
        <b/>
        <sz val="10"/>
        <rFont val="MonTSERRAT"/>
      </rPr>
      <t>UR:</t>
    </r>
    <r>
      <rPr>
        <sz val="10"/>
        <rFont val="MonTSERRAT"/>
      </rPr>
      <t xml:space="preserve"> B00
IND1.-Porcentaje de alumnas becadas en el IPN en relación al total de becas otorgadas por periodo escolar.-  Este indicador está programado para el segundo y cuarto trimestre del año.      
</t>
    </r>
    <r>
      <rPr>
        <b/>
        <sz val="10"/>
        <rFont val="MonTSERRAT"/>
      </rPr>
      <t>UR:</t>
    </r>
    <r>
      <rPr>
        <sz val="10"/>
        <rFont val="MonTSERRAT"/>
      </rPr>
      <t xml:space="preserve"> A3Q
IND1-.Porcentaje de permanencia de estudiantes becadas  en los niveles medio superior, superior y posgrado.-  Al cierre del primer trimestre, no se cuenta con avances, derivado de que la medición es anual.  A la fecha se tiene un registró de  46,653 alumnas becadas  de los niveles educativos medio superior, superior y de posgrado, cifra que corresponde al inicio del ciclo escolar, con lo cual se busca apoyar el acceso, la permanencia y superación académica  Cabe señalar que el porcentaje de permanencia se tiene programado registrarlo en el 4to trimestre del año.  IND2.-Porcentaje de presupuesto asignado a becas para alumnas respecto al presupuesto asignado al programa presupuestario.-Al primer trimestre, se registro un monto de $77,814,357  erogados para el otorgamiento de becas para alumnas. A través de este indicador se busca apoyar en el acceso, la permanencia y la terminación de los estudios en los niveles educativos de nivel medio superior, superior y de posgrado.                      
</t>
    </r>
    <r>
      <rPr>
        <b/>
        <sz val="10"/>
        <rFont val="MonTSERRAT"/>
      </rPr>
      <t>UR:</t>
    </r>
    <r>
      <rPr>
        <sz val="10"/>
        <rFont val="MonTSERRAT"/>
      </rPr>
      <t xml:space="preserve"> O00
IND1.-Porcentaje de becas otorgadas a mujeres estudiantes en carreras de ingeniería, tecnología y ciencias físi</t>
    </r>
  </si>
  <si>
    <r>
      <t>Acciones de mejora para el siguiente periodo
UR:</t>
    </r>
    <r>
      <rPr>
        <sz val="10"/>
        <rFont val="MonTSERRAT"/>
      </rPr>
      <t xml:space="preserve"> A2M
1. Las modalidades de becas de excelencia, becas para integrantes de grupos vulnerables y becas para continuación de estudios se vieron afectadas en su proceso de formalización de éstas derivado de la contingencia sanitaria a nivel internacional  2. Modificación al calendario para el inicio de las becas de movilidad tanto nacional como al extranjero.  Se espera que en el segundo trimestre se regularicen los trámites pendientes y se emitan con tiempo las convocatorias previstas  
</t>
    </r>
    <r>
      <rPr>
        <b/>
        <sz val="10"/>
        <rFont val="MonTSERRAT"/>
      </rPr>
      <t>UR:</t>
    </r>
    <r>
      <rPr>
        <sz val="10"/>
        <rFont val="MonTSERRAT"/>
      </rPr>
      <t xml:space="preserve"> 600
Las becas otorgadas dependen de la demanda de cada estudiante y su otorgamiento del cumplimiento de los requisitos establecidos en las Reglas de Operación y en la convocatoria.
</t>
    </r>
    <r>
      <rPr>
        <b/>
        <sz val="10"/>
        <rFont val="MonTSERRAT"/>
      </rPr>
      <t>UR:</t>
    </r>
    <r>
      <rPr>
        <sz val="10"/>
        <rFont val="MonTSERRAT"/>
      </rPr>
      <t xml:space="preserve"> A00
A partir de 2019 el programa presupuestario S243 Programa de Becas Elisa Acuña, ha sufrido algunas modificaciones en su operación, anteriormente la convocatoria se publicaba de acuerdo al ciclo escolar ahora corresponde al año fiscal, el registro se realiza directamente en la CNBBJ, también se definieron cinco bimestres de beca y se definió un monto único para todos los beneficiarios independientemente del semestre que estén cursando.  La asignación en las Unidades de la CDMX disminuyó 40% en el número de alumnos beneficiados respecto al 2018, esto obedece los ajustes presupuestales que se realizaron en ese año registrando una reducción del 74%, además de los montos de asignación donde ahora son de 1,800 pesos por bimestre. Con ello, se ve afectada la permanencia y conclusión oportuna de los estudios de las mujeres inscritas en licenciatura.  
</t>
    </r>
    <r>
      <rPr>
        <b/>
        <sz val="10"/>
        <rFont val="MonTSERRAT"/>
      </rPr>
      <t>UR:</t>
    </r>
    <r>
      <rPr>
        <sz val="10"/>
        <rFont val="MonTSERRAT"/>
      </rPr>
      <t xml:space="preserve"> 313
No hay avances cualitativos toda vez que no se han ejercido los recursos.
</t>
    </r>
    <r>
      <rPr>
        <b/>
        <sz val="10"/>
        <rFont val="MonTSERRAT"/>
      </rPr>
      <t>UR:</t>
    </r>
    <r>
      <rPr>
        <sz val="10"/>
        <rFont val="MonTSERRAT"/>
      </rPr>
      <t xml:space="preserve"> B00
1.- La información académica que proporciona la Dirección de Administración Escolar del IPN no está actualizada en su totalidad, situación que dificulta la asignación de becas por parte de las unidades académicas.    2.- Los alumnos que registran su solicitud de becas en el Sistema Informático de Becas del IPN, no cumplen con la totalidad de requisitos o no concluyen con el trámite para poder acceder a una beca.  3.- La constante rotación de personal que se presenta entre los responsables de becas de las diferentes unidades académicas, dificulta la continuidad en la operación de los procesos.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
</t>
    </r>
    <r>
      <rPr>
        <b/>
        <sz val="10"/>
        <rFont val="MonTSERRAT"/>
      </rPr>
      <t>UR:</t>
    </r>
    <r>
      <rPr>
        <sz val="10"/>
        <rFont val="MonTSERRAT"/>
      </rPr>
      <t xml:space="preserve"> O00
Se reciben pocas solicitudes de beca por parte de mujeres embarazadas o madres jefas de familia, por lo que no es posible asignar más becas a dichos grupos de la población.</t>
    </r>
  </si>
  <si>
    <r>
      <t>Acciones realizadas en el periodo
UR:</t>
    </r>
    <r>
      <rPr>
        <sz val="10"/>
        <rFont val="MonTSERRAT"/>
      </rPr>
      <t xml:space="preserve"> O00
Durante el primer trimestre del 2020, el programa otorgó becas a 3,493,088 familias que cuentan con estudiantes de educación básica. El 98% de las titulares beneficiarias ante el programa son mujeres.</t>
    </r>
  </si>
  <si>
    <r>
      <t>Justificación de diferencia de avances con respecto a las metas programadas
UR:</t>
    </r>
    <r>
      <rPr>
        <sz val="10"/>
        <rFont val="MonTSERRAT"/>
      </rPr>
      <t xml:space="preserve"> O00
NA</t>
    </r>
  </si>
  <si>
    <r>
      <t>Acciones de mejora para el siguiente periodo
UR:</t>
    </r>
    <r>
      <rPr>
        <sz val="10"/>
        <rFont val="MonTSERRAT"/>
      </rPr>
      <t xml:space="preserve"> O00
Debido a que el apoyo se otorga por familia y no de forma individual, no es posible cuantificar el número de niñas, niños y adolescentes beneficiarios, por lo que el desglose por género que puede reportarse es de las y los tutores de cada familia beneficiaria.</t>
    </r>
  </si>
  <si>
    <r>
      <t>Acciones realizadas en el periodo
UR:</t>
    </r>
    <r>
      <rPr>
        <sz val="10"/>
        <rFont val="MonTSERRAT"/>
      </rPr>
      <t xml:space="preserve"> 700
Se dio inicio a los siguientes procesos que abonan a la incorporación de las perspectivas de género y respeto a los derechos humanos en sus prácticas institucionales así como al fortalecimiento del clima laboral:  ? Seguimiento a los trece Programas Presupuestarios responsabilidad de la SEP con recursos asignados en el  Anexo 13 Erogaciones para la Igualdad entre Mujeres y Hombres del Presupuesto de Egresos de la Federación.  ? Recertificación en la NMX-R-025-SCFI-2015 Norma para la Igualdad Laboral y No discriminación   ? Instrumentación  del nuevo Protocolo para la prevención, atención y sanción del hostigamiento sexual y acoso sexual en la Administración Pública Federal.    Se elaboró el documento denominado Diagnóstico sobre las necesidades de capacitación y difusión en materia de igualdad de género, derechos humanos y no discriminación, a partir del análisis de los resultados de la Encuesta de Clima y Cultura Organizacional, 2020.  Se elaboró una ?Nota Técnica sobre la Estrategia de Intervención para el Fortalecimiento de la Seguridad y Prevención de la Violencia contra Niños, Niñas y Adolescentes NNA    Se integró el ?Informe de acciones de la Secretaría de Educación Pública, en el marco de la Estrategia Nacional para la Prevención del Embarazo en Adolescentes, según sus componentes, objetivos y líneas de acción.    Se elaboró la ?Matriz de acciones para la atención a las recomendaciones de la Comisión para el seguimiento de las recomendaciones del Comité de los Derechos del niño de Naciones Unidas?.    Se desarrollaron dos campañas que abonan al fortalecimiento del clima laboral.  ? Conmemoración del 8 de marzo ?Día Internacional de la Mujer?  ? Campaña para la prevención, atención y sanción del hostigamiento sexual y acoso sexual.</t>
    </r>
  </si>
  <si>
    <r>
      <t>Justificación de diferencia de avances con respecto a las metas programadas
UR:</t>
    </r>
    <r>
      <rPr>
        <sz val="10"/>
        <rFont val="MonTSERRAT"/>
      </rPr>
      <t xml:space="preserve"> 700
NA</t>
    </r>
  </si>
  <si>
    <r>
      <t>Acciones de mejora para el siguiente periodo
UR:</t>
    </r>
    <r>
      <rPr>
        <sz val="10"/>
        <rFont val="MonTSERRAT"/>
      </rPr>
      <t xml:space="preserve"> 700
Se ratifica la importancia de fortalecer las redes de apoyo integradas por los enlaces de distintas Unidades Administrativas de la Secretaría de Educación Pública como una estrategia para generar las condiciones para la institucionalización de las perspectivas de género y de derechos humanos en el desarrollo de las prácticas institucionales derivadas de sus atribuciones, tal como lo establece el propósito del programa</t>
    </r>
  </si>
  <si>
    <r>
      <t>Acciones realizadas en el periodo
UR:</t>
    </r>
    <r>
      <rPr>
        <sz val="10"/>
        <rFont val="MonTSERRAT"/>
      </rPr>
      <t xml:space="preserve"> A3Q
Al primer trimestre, se alcanzó una meta de 16 actividades con un cifra superior a su estimación en 177.8%, impactando a 12,901 mujeres asistentes de un total de 24,413 (52.8%).  Se reportan actividades académicas con perspectiva de género, derechos humanos, derechos de las personas con discapacidad y la no discriminación, motivado por el interés de la población universitaria y público en general, en este tipo de actividades.  Especialmente, y en forma extraordinaria,  en este trimestres se desarrolló el partido de la Liga Mx femenil: Pumas vs Cruz Azul, en el marco del Festival ?Tiempo de Mujeres? en donde hubo un aforo aproximado de 11,145 mujeres de 22,289 asistentes. No obstante, la realización de las actividades programadas para el trimestre también arrojó una variación positiva de 1,756 mujeres asistentes respecto a un total de 2,124 lo que representa un 82.7%   </t>
    </r>
  </si>
  <si>
    <r>
      <t>Justificación de diferencia de avances con respecto a las metas programadas
UR:</t>
    </r>
    <r>
      <rPr>
        <sz val="10"/>
        <rFont val="MonTSERRAT"/>
      </rPr>
      <t xml:space="preserve"> A3Q
IND1.-Porcentaje actividades académicas con perspectiva de género realizadas respecto a las programadas a realizar en el año.-Al primer trimestre, se alcanzó una meta de 16 actividades académicas con perspectiva de género, derechos humanos, derechos de las personas con discapacidad y la no discriminación, cifra superior a su estimación en 177.8 por ciento.  IND2.-  Porcentaje de mujeres asistentes a las actividades académicas con perspectiva de género.-La meta alcanzada al  primer trimestre fue de 12,901 mujeres asistentes de un total de 24,413, a las actividades académicas con perspectiva de género, derechos humanos, derechos de las personas con discapacidad y la no discriminación,  motivado por el interés de la población universitaria y público en general, en este tipo de actividades.  Especialmente en este trimestres se desarrolló el partido de la Liga Mx femenil: Pumas vs Cruz Azul, en el marco del Festival Tiempo de Mujeres en donde hubo un aforo de aproximado de 11,145 mujeres de 22,289 asistentes.</t>
    </r>
  </si>
  <si>
    <r>
      <t>Acciones de mejora para el siguiente periodo
UR:</t>
    </r>
    <r>
      <rPr>
        <sz val="10"/>
        <rFont val="MonTSERRAT"/>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t>
    </r>
  </si>
  <si>
    <r>
      <t>Acciones realizadas en el periodo
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
</t>
    </r>
    <r>
      <rPr>
        <b/>
        <sz val="10"/>
        <rFont val="MonTSERRAT"/>
      </rPr>
      <t>UR:</t>
    </r>
    <r>
      <rPr>
        <sz val="10"/>
        <rFont val="MonTSERRAT"/>
      </rPr>
      <t xml:space="preserve"> B00
La Unidad Politécnica de Gestión con Perspectiva de Género (UPGPG) mediante la realización de 13 acciones de sensibilización y capacitación, formación, investigación y promoción de la perspectiva de género, así como 47 actividades de prevención y atención a la violencia de género, logró coadyuvar el acercamiento con dichas temáticas a 2,340 personas de la comunidad politécnica (1,255  mujeres y 1,085).</t>
    </r>
  </si>
  <si>
    <r>
      <t>Justificación de diferencia de avances con respecto a las metas programadas
UR:</t>
    </r>
    <r>
      <rPr>
        <sz val="10"/>
        <rFont val="MonTSERRAT"/>
      </rPr>
      <t xml:space="preserve"> A3Q
IND1.-Porcentaje de mujeres que acceden y permanecen en la educación superior y de posgrado.-Durante el primer trimestre el indicador reflejó un porcentaje de 100.3 por ciento, equivalente a 129,664 mujeres que acceden y permanecen en la educación superior y posgrado con respecto de 249,448 estudiantes de educación superior y posgrado en la UNAM.  A través de este indicador se logró dar seguimiento de los servicios educativos ofertados en el nivel de licenciatura y posgrado enfocados a la igualdad de género.  IND
</t>
    </r>
    <r>
      <rPr>
        <b/>
        <sz val="10"/>
        <rFont val="MonTSERRAT"/>
      </rPr>
      <t>UR:</t>
    </r>
    <r>
      <rPr>
        <sz val="10"/>
        <rFont val="MonTSERRAT"/>
      </rPr>
      <t xml:space="preserve"> B00
IND1.-Porcentaje de acciones realizadas de sensibilización, capacitación, formación, investigación y promoción de la perspectiva de género en el IPN.A17.-La metas y calendarización se establecieron conforme a los compromisos  creados en la Planeación Institucional, antes de que se diera  la Emergencia Sanitaria, por lo que muy probablemente  será  revisada la programación de actividades.Asimismo es importante señalar, que ante la eventualidad mencionada no se  contó con toda la documentación soporte para la conformación del presente informe.  IND2.-Porcentaje de acciones en perspectiva de género realizadas por la Redes de Género en el IPN.-La metas y calendarización se establecieron conforme a los compromisos  creados en la Planeación Institucional, antes de que se diera  la Emergencia Sanitaria, por lo que muy probablemente  será  revisada la programación de actividades.  Asimismo es importante señalar, que ante la eventualidad mencionada no se recibió el primer informe de actividades de varias Redes.  IND3.-Porcentaje de denuncias de violencia de género atendidas.-La metas y calendarización se establecieron conforme a los compromisos  creados en la Planeación Institucional, antes de que se diera  la Emergencia Sanitaria, por lo que muy probablemente  será  revisada la programación de actividades.  Asimismo es importante señalar, que ante la eventualidad mencionada no se contó con toda la documentación soporte para la conformación del presente informe.  En el primer trimestre se recibieron 440 denuncias y se dio atención de forma instrainstitucional a 121. Sin embargo, debido a la Emergencia Sanitaria se reprogramaron alrededor de 100 audiencias.                          </t>
    </r>
  </si>
  <si>
    <r>
      <t>Acciones de mejora para el siguiente periodo
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
</t>
    </r>
    <r>
      <rPr>
        <b/>
        <sz val="10"/>
        <rFont val="MonTSERRAT"/>
      </rPr>
      <t>UR:</t>
    </r>
    <r>
      <rPr>
        <sz val="10"/>
        <rFont val="MonTSERRAT"/>
      </rPr>
      <t xml:space="preserve"> B00
Una de las principales dificultades que se han identificado para la realización de las diferentes actividades, es quizá la falta de voluntad política de algunos directivos/as para apoyar la operación. Aunado a ello, existe una constante movilidad del personal que integra las Redes de Género, situación que incide en la operatividad para el cumplimiento de las metas en la materia.</t>
    </r>
  </si>
  <si>
    <r>
      <t>Acciones realizadas en el periodo
UR:</t>
    </r>
    <r>
      <rPr>
        <sz val="10"/>
        <rFont val="MonTSERRAT"/>
      </rPr>
      <t xml:space="preserve"> 112
Entre enero y marzo de 2020 se llevaron a cabo las acciones necesarias para el funcionamiento del Programa. Se publicaron las Reglas de Operación en el Diario Oficial de la Federación el 27 de febrero de 2020. La colocación de apoyos comenzará en abril.</t>
    </r>
  </si>
  <si>
    <r>
      <t>Justificación de diferencia de avances con respecto a las metas programadas
UR:</t>
    </r>
    <r>
      <rPr>
        <sz val="10"/>
        <rFont val="MonTSERRAT"/>
      </rPr>
      <t xml:space="preserve"> 112
El indicador es semestral. La colocación de apoyos comenzará en abril de 2020. </t>
    </r>
  </si>
  <si>
    <r>
      <t>Acciones de mejora para el siguiente periodo
UR:</t>
    </r>
    <r>
      <rPr>
        <sz val="10"/>
        <rFont val="MonTSERRAT"/>
      </rPr>
      <t xml:space="preserve"> 112
Incentivar a las personas a realizar sus reembolsos.</t>
    </r>
  </si>
  <si>
    <r>
      <t>Acciones realizadas en el periodo
UR:</t>
    </r>
    <r>
      <rPr>
        <sz val="10"/>
        <rFont val="MonTSERRAT"/>
      </rPr>
      <t xml:space="preserve"> 710
Derivado de dos situaciones que se presentaron durante el primer trimestre del ejercicio 2020; por una parte, la suspensión de términos por causa de fuerza mayor mediante ACUERDO por el que se suspenden términos en la Secretaría de Economía, publicado en el DOF el 24 de febrero de 2020; reanudando las actividades habituales el día 09 de marzo de 2020 mediante el ACUERDO publicado en el DOF en la misma fecha. Asimismo, y en consecuencia de las circunstancias de Emergencia Sanitaria por las que atraviesa el país; por las que el Gobierno Federal ha suspendido actividades no esenciales mediante diversos ACUERDOS publicados en el DOF; la Unidad de Igualdad de Género se ha visto imposibilitada para realizar acciones y ejercer recursos etiquetados en el Pp M001.</t>
    </r>
  </si>
  <si>
    <r>
      <t>Justificación de diferencia de avances con respecto a las metas programadas
UR:</t>
    </r>
    <r>
      <rPr>
        <sz val="10"/>
        <rFont val="MonTSERRAT"/>
      </rPr>
      <t xml:space="preserve"> 710
Se tiene previsto iniciar con el Programa Anual de Capacitación durante el segundo trimestre del año, siendo clave el regreso a las actividades normales del personal de la Secretaría.</t>
    </r>
  </si>
  <si>
    <r>
      <t>Acciones de mejora para el siguiente periodo
UR:</t>
    </r>
    <r>
      <rPr>
        <sz val="10"/>
        <rFont val="MonTSERRAT"/>
      </rPr>
      <t xml:space="preserve"> 710
Se tiene previsto iniciar con el Programa Anual de Capacitación durante el segundo trimestre del año, siendo clave el regreso a las actividades normales del personal de la Secretaría.</t>
    </r>
  </si>
  <si>
    <r>
      <t>Acciones realizadas en el periodo
UR:</t>
    </r>
    <r>
      <rPr>
        <sz val="10"/>
        <rFont val="MonTSERRAT"/>
      </rPr>
      <t xml:space="preserve"> 400
En el primer trimestre no hay resultados debido a que aún no se han publicado en el Diario Oficial de la Federación los Lineamientos de Operación del Programa de Desarrollo Rural ejercicio fiscal 2020. En cuanto se publiquen se iniciarán las acciones correspondientes que permitirán avanzar en las metas establecidas.</t>
    </r>
  </si>
  <si>
    <r>
      <t>Justificación de diferencia de avances con respecto a las metas programadas
UR:</t>
    </r>
    <r>
      <rPr>
        <sz val="10"/>
        <rFont val="MonTSERRAT"/>
      </rPr>
      <t xml:space="preserve"> 400
Sin información</t>
    </r>
  </si>
  <si>
    <r>
      <t>Acciones de mejora para el siguiente periodo
UR:</t>
    </r>
    <r>
      <rPr>
        <sz val="10"/>
        <rFont val="MonTSERRAT"/>
      </rPr>
      <t xml:space="preserve"> 400
Sin información</t>
    </r>
  </si>
  <si>
    <r>
      <t>Acciones realizadas en el periodo
UR:</t>
    </r>
    <r>
      <rPr>
        <sz val="10"/>
        <rFont val="MonTSERRAT"/>
      </rPr>
      <t xml:space="preserve"> 215
En el ACUERDO por el que se dan a conocer las Reglas de Operación del Programa Producción para el Bienestar de la Secretaría de Agricultura y Desarrollo Rural para el ejercicio fiscal 2020, inciso d, fracción II, Artículo 7. Apoyos directos y montos máximos, se establece: d. Que de los productores beneficiarios como resultado de los predios apoyados por el Programa, al menos el 23% sean mujeres.  Al primer trimestre de operaciones del Programa, se tiene un avance de 131,369 mujeres con predios  apoyados.  </t>
    </r>
  </si>
  <si>
    <r>
      <t>Justificación de diferencia de avances con respecto a las metas programadas
UR:</t>
    </r>
    <r>
      <rPr>
        <sz val="10"/>
        <rFont val="MonTSERRAT"/>
      </rPr>
      <t xml:space="preserve"> 215
Las Representaciones de la Secretaría en los estados solicitaron a la Unidad responsable la dispersión de apoyos a productores que cumplen con la normatividad del Programa. Dicha solicitud incluyó un número importante de mujeres, que cumplieron con los requisitos establecidos en las Reglas de Operación: esto es, de 131,369 mujeres, alcanzado con ello en este trimestre el 6.80% del total de la población factible de apoyar, 3.80 puntos porcentuales más respecto de la meta planteada.</t>
    </r>
  </si>
  <si>
    <r>
      <t>Acciones de mejora para el siguiente periodo
UR:</t>
    </r>
    <r>
      <rPr>
        <sz val="10"/>
        <rFont val="MonTSERRAT"/>
      </rPr>
      <t xml:space="preserve"> 215
Sin información</t>
    </r>
  </si>
  <si>
    <r>
      <t>Acciones realizadas en el periodo
UR:</t>
    </r>
    <r>
      <rPr>
        <sz val="10"/>
        <rFont val="MonTSERRAT"/>
      </rPr>
      <t xml:space="preserve"> JBP
De las 341 productoras registradas en el padrón de SEGALMEX, en el primer trimestre de 2020 se apoyaron a 182 productoras de leche, representando el 53% del total de apoyos.      En el primer trimestre de 2020, se apoyaron a 10,564 mujeres productoras de maíz sobre 38,208 productores.     En el periodo se apoyaron a 1,272 mujeres productoras de frijol sobre 12,204 productores.    Se apoyaron a 37 mujeres productoras de arroz sobre 709 productores.     En el primer trimestre de 2020, se apoyaron a 205 mujeres productoras de trigo panificable sobre 10,069 productores.   </t>
    </r>
  </si>
  <si>
    <r>
      <t>Justificación de diferencia de avances con respecto a las metas programadas
UR:</t>
    </r>
    <r>
      <rPr>
        <sz val="10"/>
        <rFont val="MonTSERRAT"/>
      </rPr>
      <t xml:space="preserve"> JBP
Sin información</t>
    </r>
  </si>
  <si>
    <r>
      <t>Acciones de mejora para el siguiente periodo
UR:</t>
    </r>
    <r>
      <rPr>
        <sz val="10"/>
        <rFont val="MonTSERRAT"/>
      </rPr>
      <t xml:space="preserve"> JBP
No se incluyó el anexo 1, información no disponible al momento del reporte.  Se contará con la información desagregada por entidad federativa a partir del segundo trimestre.</t>
    </r>
  </si>
  <si>
    <r>
      <t>Acciones realizadas en el periodo
UR:</t>
    </r>
    <r>
      <rPr>
        <sz val="10"/>
        <rFont val="MonTSERRAT"/>
      </rPr>
      <t xml:space="preserve"> VSS
De las 25,323 tiendas operando durante el primer trimestre de 2020, 15,434 están a cargo de mujeres, representando la mayoría de responsables de tiendas a cargo de mujeres (60.95%).</t>
    </r>
  </si>
  <si>
    <r>
      <t>Justificación de diferencia de avances con respecto a las metas programadas
UR:</t>
    </r>
    <r>
      <rPr>
        <sz val="10"/>
        <rFont val="MonTSERRAT"/>
      </rPr>
      <t xml:space="preserve"> VSS
Sin información</t>
    </r>
  </si>
  <si>
    <r>
      <t>Acciones de mejora para el siguiente periodo
UR:</t>
    </r>
    <r>
      <rPr>
        <sz val="10"/>
        <rFont val="MonTSERRAT"/>
      </rPr>
      <t xml:space="preserve"> VSS
No se incluyó el anexo 1, información no disponible al momento del reporte.  Se contará con la información desagregada por entidad federativa a partir del segundo trimestre.</t>
    </r>
  </si>
  <si>
    <r>
      <t>Acciones realizadas en el periodo
UR:</t>
    </r>
    <r>
      <rPr>
        <sz val="10"/>
        <rFont val="MonTSERRAT"/>
      </rPr>
      <t xml:space="preserve"> 138
Durante el primer trimestre se llevaron a cabo los tramites administrativos para la contratación de servicios de la Campaña de Difusión Interna
</t>
    </r>
    <r>
      <rPr>
        <b/>
        <sz val="10"/>
        <rFont val="MonTSERRAT"/>
      </rPr>
      <t>UR:</t>
    </r>
    <r>
      <rPr>
        <sz val="10"/>
        <rFont val="MonTSERRAT"/>
      </rPr>
      <t xml:space="preserve"> 115
Durante el primer trimestre se realizaron los tramites administrativos para la contratación de los servicios de los Diplomados La enseñanza-aprendizaje con perspectiva de género para la y los instructores del S.E.M., sobre Violencia Familiar y Derechos Humanos, igualdad de género y empoderamiento de la mujer, prevención y atención de la violencia de género, Cursos de sensibilización en derechos humanos, género y prevención de la violencia de género, sobre igualdad y Violencia de Genero, igualdad de género para el personal discente de la Escuela Militar de Enfermería, de igualdad de género, Estereotipos de Género y de capacitación en materia de Igualdad, Equidad y Violencia de Género; asimismo, 60 Talleres de Sensibilización de Género y 60 Talleres para la Prevención de la Violencia de Género.
</t>
    </r>
    <r>
      <rPr>
        <b/>
        <sz val="10"/>
        <rFont val="MonTSERRAT"/>
      </rPr>
      <t>UR:</t>
    </r>
    <r>
      <rPr>
        <sz val="10"/>
        <rFont val="MonTSERRAT"/>
      </rPr>
      <t xml:space="preserve"> 111
Durante el primer trimestre se llevaron a cabo los tramites administrativos para la contratación de servicios de los proyectos de Construcción de alojamientos para mujeres militares de la planta del Colegio del Aire (Zapopan, Jal.), Campo Mil. No. 27-F (Pie de la cuesta, Gro.), Bases Aéreas Militares Nos. B.A.M. Nos. 3 (El Ciprés, B.C.), 5 (Zapopan, Jal.), 8 (Mérida, Yuc.), 9 (La Paz, B.C.S.), 10 (Culiacán, Sin.), 13 (Chihuahua, Chih.), 15 (San Juan Bautista la Raya, Oax.); así como para Mujeres y Hombres de la planta de la Prisión Militar de la III R.M. (Mazatlán, Sin.) y la Ampliación de las instalaciones del Cen.D.I. No. 2 (Lomas de Sotelo, Cd. Méx.) y Remodelación de las instalaciones del Cen.D.I. No. 3 (Campo Mil. No. 1-A, Cd. Méx.); de igual forma el Equipamiento del gimnasio del Heroico Colegio Militar</t>
    </r>
  </si>
  <si>
    <r>
      <t>Justificación de diferencia de avances con respecto a las metas programadas
UR:</t>
    </r>
    <r>
      <rPr>
        <sz val="10"/>
        <rFont val="MonTSERRAT"/>
      </rPr>
      <t xml:space="preserve"> 138
Ninguna, debido a que se cumplió con la meta establecida
</t>
    </r>
    <r>
      <rPr>
        <b/>
        <sz val="10"/>
        <rFont val="MonTSERRAT"/>
      </rPr>
      <t>UR:</t>
    </r>
    <r>
      <rPr>
        <sz val="10"/>
        <rFont val="MonTSERRAT"/>
      </rPr>
      <t xml:space="preserve"> 115
Ninguna, debido a que se cumplió con la meta trimestral
</t>
    </r>
    <r>
      <rPr>
        <b/>
        <sz val="10"/>
        <rFont val="MonTSERRAT"/>
      </rPr>
      <t>UR:</t>
    </r>
    <r>
      <rPr>
        <sz val="10"/>
        <rFont val="MonTSERRAT"/>
      </rPr>
      <t xml:space="preserve"> 111
Ninguna, debido a que se cumplió con la meta del trimestre.</t>
    </r>
  </si>
  <si>
    <r>
      <t>Acciones de mejora para el siguiente periodo
UR:</t>
    </r>
    <r>
      <rPr>
        <sz val="10"/>
        <rFont val="MonTSERRAT"/>
      </rPr>
      <t xml:space="preserve"> 138
Ninguna
</t>
    </r>
    <r>
      <rPr>
        <b/>
        <sz val="10"/>
        <rFont val="MonTSERRAT"/>
      </rPr>
      <t>UR:</t>
    </r>
    <r>
      <rPr>
        <sz val="10"/>
        <rFont val="MonTSERRAT"/>
      </rPr>
      <t xml:space="preserve"> 115
Ninguna
</t>
    </r>
    <r>
      <rPr>
        <b/>
        <sz val="10"/>
        <rFont val="MonTSERRAT"/>
      </rPr>
      <t>UR:</t>
    </r>
    <r>
      <rPr>
        <sz val="10"/>
        <rFont val="MonTSERRAT"/>
      </rPr>
      <t xml:space="preserve"> 111
Ninguna</t>
    </r>
  </si>
  <si>
    <r>
      <t>Acciones realizadas en el periodo
UR:</t>
    </r>
    <r>
      <rPr>
        <sz val="10"/>
        <rFont val="MonTSERRAT"/>
      </rPr>
      <t xml:space="preserve"> 711
En el primer trimestre de 2020, el avance es el siguiente:  Indicador 157 acciones estratégicas en temas de igualdad entre mujeres y hombres (foros, talleres, eventos y marco jurídico, entre otros).- Se realizaron tres acciones  estratégicas en materia de igualdad entre mujeres y hombres con las cuales se logró sensibilizar y capacitar a 160 servidoras y servidores públicos cuyo perfil corresponde a las Personas que integran la Red de Enlaces de Género en el Sector Hacendario, así como los Órganos Internos de Control (OIC) de las dependencias del Sector (Central y Coordinado).   Indicador 160 capacitación y sensibilización.- Se realizó 1 acción de sensibilización y capacitación para 20 servidoras y servidores públicos del Sector Coordinado en materia de derechos humanos de las mujeres y la importancia de la conmemoración del Día Internacional de la Mujer.  Indicador 610 difusión-campañas.- Se diseñaron 5 acciones de difusión. Se difundió, entre todo el personal de la Dependencia, el Protocolo para la prevención, atención y sanción del hostigamiento sexual y acoso sexual en la Administración Pública Federal dado que el mismo fue actualizado el 03 de enero de 2020. En cumplimiento al citado Protocolo, se publicó la convocatoria abierta a todo el personal de la Dependencia para participar como personas consejeras. Así mismo, se publicaron los resultados de la convocatoria en comento. También se publicó en la página institucional la guía de recomendaciones para el uso del lenguaje incluyente y no sexista en las comunicaciones de la Secretaría de Hacienda y Crédito Público. Y se diseñaron y entregaron separadores en serie en el marco de la campaña de ONU Mujeres por el Día Internacional de la Mujer (08 de marzo), para el año 2020, cuya campaña se denomina ?Soy de la Generación Igualdad: Por los derechos de las mujeres?. Se realizaron 5 acciones difusión de las 5 programadas para el trimestre.</t>
    </r>
  </si>
  <si>
    <r>
      <t>Justificación de diferencia de avances con respecto a las metas programadas
UR:</t>
    </r>
    <r>
      <rPr>
        <sz val="10"/>
        <rFont val="MonTSERRAT"/>
      </rPr>
      <t xml:space="preserve"> 711
En el primer trimestre de 2020, ocurrió lo siguiente.    Indicador 157 acciones estratégicas en temas de igualdad entre mujeres y hombres (foros, talleres, eventos y marco jurídico, entre otros).- Se realizaron 3 acciones estratégicas de las 2 acciones programadas. Pese a ello, sólo se logró beneficiar a 160 servidoras y servidores públicos del Sector Hacendario (Central y Coordinado) de las 200 personas programadas, es decir, se cumplió en un 80% la meta  trimestral sobre las personas beneficiadas. Debido a la implementación de la Jornada Nacional de Sana Distancia en México a partir del reconocimiento de la epidemia de enfermedad por el virus SARS-CoV2 (COVID-19) como una enfermedad grave de atención prioritaria, la asistencia a las tres acciones estratégicas se vio afectada.    Indicador 160 capacitación y sensibilización.- Sólo se realizó una actividad de sensibilización y capacitación en materia de derechos humanos de las mujeres para 20 servidoras y servidores públicos del Sector. En este trimestre se programaron 100 personas de las cuales se benefició sólo al 20% de la meta trimestral. El resto de las actividades de capacitación y sensibilización presenciales fueron reprogramadas a partir de que el Consejo de Salubridad General, órgano colegiado que depende directamente del Presidente de la República y tiene el carácter de autoridad sanitaria, reconoció la epidemia de enfermedad por el virus SARS-CoV2 (COVID-19) en México como una enfermedad grave de atención prioritaria; en la sesión extraordinaria celebrada el 19 de marzo de 2020.     Indicador 610 difusión-campañas.- Se difundieron 5 acciones en medios electrónicos (correo institucional, página institucional e intranet) de las 5 actividades programadas en el trimestre. Se logró realizar la meta debido a los medio de difusión utilizados.      </t>
    </r>
  </si>
  <si>
    <r>
      <t>Acciones de mejora para el siguiente periodo
UR:</t>
    </r>
    <r>
      <rPr>
        <sz val="10"/>
        <rFont val="MonTSERRAT"/>
      </rPr>
      <t xml:space="preserve"> 711
Indicador 157 acciones estratégicas en temas de igualdad entre mujeres y hombres (foros, talleres, eventos y marco jurídico, entre otros).- Realizar la convocatoria a las acciones estratégicas mediante las Coordinaciones Administrativa con el propósito de garantizar el número estimado de personas asistentes. Indicador 160 capacitación y sensibilización.- Fomentar procesos de sensibilización y capacitación en otras modalidades, como a distancia o en línea para contribuir a la formación del personal del servicio público federal del Sector Hacendario (central y coordinado). Indicador 103 difusión-campañas.- Difundir en las dependencias que integran el sector coordinado, los separadores en serie elaborados en el marco de la campaña de ONU Mujeres por el Día Internacional de la Mujer (08 de marzo), para el año 2020, cuya campaña se denomina ?Soy de la Generación Igualdad: Por los derechos de las mujeres?; así como los materiales informativos que elabore la Unidad de Igualdad de Género.    </t>
    </r>
  </si>
  <si>
    <r>
      <t>Acciones realizadas en el periodo
UR:</t>
    </r>
    <r>
      <rPr>
        <sz val="10"/>
        <rFont val="MonTSERRAT"/>
      </rPr>
      <t xml:space="preserve"> 812
El periodo reportado coincidió con dos factores que incidieron en que no se pudieran llevar a cabo acciones afirmativas en el cumplimiento con las obligaciones de México en materia de género con cargo al P005. La primera, la disponibilidad presupuestal que se tuvo hasta finales de febrero de 2020; la segunda, la emergencia sanitaria mundial a causa del COVID -19 , lo que ocasionó la postergación y/o cancelación de eventos internacionales en los que se promueven los intereses de México en materia de igualdad de género. No obstante, México no dejo de cumplir sus compromisos internacionales, ya que nuestras Representaciones en el Exterior atendieron eventos y reuniones a pesar de la crisis sanitaria.</t>
    </r>
  </si>
  <si>
    <r>
      <t>Justificación de diferencia de avances con respecto a las metas programadas
UR:</t>
    </r>
    <r>
      <rPr>
        <sz val="10"/>
        <rFont val="MonTSERRAT"/>
      </rPr>
      <t xml:space="preserve"> 812
La meta reportada para el primer trimestre de 2020 no fue alcanzada, debido a que la situación sanitaria mundial reprogramó diversas actividades que se tenían previstas durante el primer trimestre. Por ejemplo, debido a la emergencia sanitaria internacional a causa del COVID ? 19 ocasionó la postergación del 64 periodo de sesiones de la Comisión de la Condición Jurídica y Social de la Mujer (64CSW), el cual se tenía previsto llevarse a cabo del 9 al 20 de marzo de 2020 y en el que se ejercerían recursos del P005 para apoyar la participación de personas funcionarias de la Cancillería, de especialistas en materia de igualdad de género y derechos humanos de las mujeres y niñas, así como el pago de radicaciones para llevar a cabo eventos paralelos en el marco del periodo de sesiones de la Comisión.  No se omite mencionar, que a pesar de no haber ejercido recursos en el periodo reportado, esos recursos se utilizarán en otro periodo. </t>
    </r>
  </si>
  <si>
    <r>
      <t>Acciones de mejora para el siguiente periodo
UR:</t>
    </r>
    <r>
      <rPr>
        <sz val="10"/>
        <rFont val="MonTSERRAT"/>
      </rPr>
      <t xml:space="preserve"> 812
No presenta acciones de mejora </t>
    </r>
  </si>
  <si>
    <r>
      <t>Acciones realizadas en el periodo
UR:</t>
    </r>
    <r>
      <rPr>
        <sz val="10"/>
        <rFont val="MonTSERRAT"/>
      </rPr>
      <t xml:space="preserve"> 610
1. Acciones para ampliar la Norma Mexicana NMX-R-025-SCFI-2015 en Igualdad Laboral y No Discriminación.  2.Campaña ?El amor no es Violencia?.  3.Evento en conmemoración del ?Día Internacional de las Mujeres?: ?Entrega del Certificado en la Norma Mexicana NMX-R-025-SCFI-2015 en Igualdad Laboral y No Discriminación?.  4.Evento taller ?Nuevo Protocolo para la Prevención, Atención y Sanción del Hostigamiento Sexual y Acoso Sexual? (DOF: 03/01/2020).  5.Registro de actividades realizadas por la Secretaría de Relaciones Exteriores, a través de sus representaciones en el exterior, oficinas de enlace, delegaciones y áreas centrales.                </t>
    </r>
  </si>
  <si>
    <r>
      <t>Justificación de diferencia de avances con respecto a las metas programadas
UR:</t>
    </r>
    <r>
      <rPr>
        <sz val="10"/>
        <rFont val="MonTSERRAT"/>
      </rPr>
      <t xml:space="preserve"> 610
La meta fue cumplida satisfactoriamente </t>
    </r>
  </si>
  <si>
    <r>
      <t>Acciones de mejora para el siguiente periodo
UR:</t>
    </r>
    <r>
      <rPr>
        <sz val="10"/>
        <rFont val="MonTSERRAT"/>
      </rPr>
      <t xml:space="preserve"> 610
No se tienen previstas acciones de mejora debido entre otros factores a la contingencia sanitaria.</t>
    </r>
  </si>
  <si>
    <r>
      <t>Acciones realizadas en el periodo
UR:</t>
    </r>
    <r>
      <rPr>
        <sz val="10"/>
        <rFont val="MonTSERRAT"/>
      </rPr>
      <t xml:space="preserve"> 211
Del 1 de enero al 31 de marzo de 2020, la red consular de México atendió un total de 1,151 casos de protección consular dentro del subprograma de Igualdad de Género de los cuales 993 fueron en Estados Unidos y 158 en otros países,  La meta trimestral programada para el indicador que da seguimiento a las personas víctimas de trata de personas en el exterior se alcanzó principalmente a la implementación por parte de la red consular de México en Estados Unidos del Protocolo de Atención consular a víctimas mexicanas de trata de personas en el exterior;  ya que dicho protocolo y su Caja de Herramientas facilitan la identificación de víctimas y posibles víctimas de trata, estableciendo pautas, criterios y actuaciones específicas para asistir y brindar protección consular siguiendo siempre un enfoque de derechos humanos, género, no discriminación, multiculturalidad e integridad.</t>
    </r>
  </si>
  <si>
    <r>
      <t>Justificación de diferencia de avances con respecto a las metas programadas
UR:</t>
    </r>
    <r>
      <rPr>
        <sz val="10"/>
        <rFont val="MonTSERRAT"/>
      </rPr>
      <t xml:space="preserve"> 211
La meta trimestral programada para el indicador que da seguimiento a las personas víctimas de trata de personas en el exterior se alcanzó principalmente a la implementación por parte de la red consular de México en Estados Unidos del Protocolo de Atención consular a víctimas mexicanas de trata de personas en el exterior;  ya que dicho protocolo y su Caja de Herramientas facilitan la identificación de víctimas y posibles víctimas de trata, estableciendo pautas, criterios y actuaciones específicas para asistir y brindar protección consular siguiendo siempre un enfoque de derechos humanos, género, no discriminación, multiculturalidad e integridad.</t>
    </r>
  </si>
  <si>
    <r>
      <t>Acciones de mejora para el siguiente periodo
UR:</t>
    </r>
    <r>
      <rPr>
        <sz val="10"/>
        <rFont val="MonTSERRAT"/>
      </rPr>
      <t xml:space="preserve"> 211
Instruir a las representaciones consulares de México en Estados Unidos a fortalecer, establecer y/o suscribir mecanismos de colaboración (grupos de tarea, alianzas estratégicas o memorándum de entendimiento), que tienen como principal objetivo desarrollar el fortalecimiento de la cooperación entre las instancias que intervienen en los procesos de apoyo a las personas mexicanas. </t>
    </r>
  </si>
  <si>
    <r>
      <t>Acciones realizadas en el periodo
UR:</t>
    </r>
    <r>
      <rPr>
        <sz val="10"/>
        <rFont val="MonTSERRAT"/>
      </rPr>
      <t xml:space="preserve"> EZQ
El indicador -Porcentaje de avance en las acciones de la campaña de difusión que contribuye al cambio cultural en favor de la Igualdad y la No Discriminación es de carácter anual, por lo que las acciones con referencia a la difusión de la campaña institucional se reportarán en el último trimestre del 2020.   No obstante, se hace reporte de las actividades administrativas que se realizaron en el primer trimestre de 2020.  </t>
    </r>
  </si>
  <si>
    <r>
      <t>Justificación de diferencia de avances con respecto a las metas programadas
UR:</t>
    </r>
    <r>
      <rPr>
        <sz val="10"/>
        <rFont val="MonTSERRAT"/>
      </rPr>
      <t xml:space="preserve"> EZQ
En el primer trimestre de 2020 no hubo desviaciones de la meta, ello responde a que el indicador es de carácter anual, por lo que no hay reportes de avances al momento, ya que estos serán reportados en el último trimestre; sin embargo se describen las acciones administrativas realizadas en el periodo en comento.  </t>
    </r>
  </si>
  <si>
    <r>
      <t>Acciones de mejora para el siguiente periodo
UR:</t>
    </r>
    <r>
      <rPr>
        <sz val="10"/>
        <rFont val="MonTSERRAT"/>
      </rPr>
      <t xml:space="preserve"> EZQ
No hay acciones de mejora en el primer trimestre de 2020. </t>
    </r>
  </si>
  <si>
    <r>
      <t>Acciones realizadas en el periodo
UR:</t>
    </r>
    <r>
      <rPr>
        <sz val="10"/>
        <rFont val="MonTSERRAT"/>
      </rPr>
      <t xml:space="preserve"> 911
Se atendieron 33 Solicitudes de Medidas de Protección ante el Mecanismo para la Protección de Personas Defensoras de Derechos Humanos y Periodistas, en las que solicitaban Medidas de Protección, de las cuales se atendió el 100% de ellas, se menciona que con las solicitudes presentadas se atendieron a 44 personas, correspondiendo 20 a mujeres y 24 a hombres, se hace la aclaración que una solicitud puede contener a 2 o más personas solicitantes de medidas.     Cabe mencionar que las solicitudes de medidas de protección que se reciben no necesariamente son atendidas por la Junta de Gobierno en el periodo que se reporta.      ? La Junta de Gobierno del Mecanismo para la Protección de Personas Defensoras de Derechos humanos y Periodistas, realizó tres sesiones ordinarias durante el Primer trimestre como se detalla a continuación:    Octogésima Sesión Ordinaria, llevada a cabo el 30 y 31 de enero de 2020.    Octogésima Primera Sesión Ordinaria, llevada a cabo el 27 y 28 de febrero de 2020.    Octogésima Segunda Sesión Ordinaria, llevada a cabo el 27 de marzo de 2020.    
</t>
    </r>
    <r>
      <rPr>
        <b/>
        <sz val="10"/>
        <rFont val="MonTSERRAT"/>
      </rPr>
      <t>UR:</t>
    </r>
    <r>
      <rPr>
        <sz val="10"/>
        <rFont val="MonTSERRAT"/>
      </rPr>
      <t xml:space="preserve"> 914
Porcentaje de casos registrados en el BANAVIM. Para el primer  trimestre se informa que se registraron 58,515 casos de violencia contra las mujeres por parte de las diferentes entidades Federativas, lo cual corresponde a un avance trimestral del 201.77% respecto a la meta programada y un avance anual de 47.18%.;  Porcentaje de servidores públicos capacitados y sensibilizados en el BANAVIM. Para el primer trimestre de este indicador se capacitaron a 187 servidoras y servidores públicos, de los cuales corresponden a 141 mujeres y 46 hombres, lo cual constituye un avance de 76.32% respecto a la meta programada y un avance de 18.24% respecto a la meta anual.;  Porcentaje de acciones para el fortalecimiento del BANAVIM. Durante el primer trimestre del 2020 se realizaron un total de 8 reuniones, lo cual constituye al 114.28% respecto a la meta programada y el 26.66% de la meta anual.</t>
    </r>
  </si>
  <si>
    <r>
      <t>Justificación de diferencia de avances con respecto a las metas programadas
UR:</t>
    </r>
    <r>
      <rPr>
        <sz val="10"/>
        <rFont val="MonTSERRAT"/>
      </rPr>
      <t xml:space="preserve"> 911
Respecto a la variación es pertinente hacer la aclaración que una solicitud de evaluación de riesgo puede contener a 2 o más personas solicitantes de medidas, derivado de ello es que se presenta el incremento en el primer trimestre.
</t>
    </r>
    <r>
      <rPr>
        <b/>
        <sz val="10"/>
        <rFont val="MonTSERRAT"/>
      </rPr>
      <t>UR:</t>
    </r>
    <r>
      <rPr>
        <sz val="10"/>
        <rFont val="MonTSERRAT"/>
      </rPr>
      <t xml:space="preserve"> 914
Porcentaje de casos registrados en el BANAVIM. El avance de esta meta corresponde a el seguimiento y coordinación que ha tenido la Federación con las entidades federativas, lo que sirvió para que se efectuara un registro mayor a lo planeado. Además de las solicitudes de declaratorias de alertas y pre-alertas de género, para las cuales se emitió una serie de recomendaciones entre las que se encuentran, el registrar los casos de violencia contra las mujeres de las Entidades Federativas en situación de violencia, al BANAVIM;  Porcentaje de servidores públicos capacitados y sensibilizados en el BANAVIM.  El avance de este indicador corresponde a factores externos y administrativos-recursos no fue posible llevar a cabo el cumplimiento de dicha meta.;  Porcentaje de acciones para el fortalecimiento del BANAVIM. En el primer trimestre de 2020, los días 13 y 20 de marzo, se llevaron a cabo dos reuniones con ONUMUJERES y diversas agencias internacionales, así como dependencias del Gobierno Federal para coordinar acciones por la iniciativa Spotlight, lo que incrementó el número de las actividades programadas con una reunión.</t>
    </r>
  </si>
  <si>
    <r>
      <t>Acciones de mejora para el siguiente periodo
UR:</t>
    </r>
    <r>
      <rPr>
        <sz val="10"/>
        <rFont val="MonTSERRAT"/>
      </rPr>
      <t xml:space="preserve"> 911
En proceso de cumplir la meta, con mejoras constantes de revisión
</t>
    </r>
    <r>
      <rPr>
        <b/>
        <sz val="10"/>
        <rFont val="MonTSERRAT"/>
      </rPr>
      <t>UR:</t>
    </r>
    <r>
      <rPr>
        <sz val="10"/>
        <rFont val="MonTSERRAT"/>
      </rPr>
      <t xml:space="preserve"> 914
Sin información</t>
    </r>
  </si>
  <si>
    <r>
      <t>Acciones realizadas en el periodo
UR:</t>
    </r>
    <r>
      <rPr>
        <sz val="10"/>
        <rFont val="MonTSERRAT"/>
      </rPr>
      <t xml:space="preserve"> G00
Al primer trimestre de 2020, se llevó a cabo la actividad de la planeación anual de la campaña en la cual se proyectan las actividades a realizar para fortalecer el mensaje de prevención del embarazo en adolescentes y la erradicación del embarazo en niñas de 10 a 14 años.</t>
    </r>
  </si>
  <si>
    <r>
      <t>Justificación de diferencia de avances con respecto a las metas programadas
UR:</t>
    </r>
    <r>
      <rPr>
        <sz val="10"/>
        <rFont val="MonTSERRAT"/>
      </rPr>
      <t xml:space="preserve"> G00
Al primer trimestre de 2020, se llevó a cabo la actividad de la planeación anual de la campaña en la cual se proyectan las actividades a realizar para fortalecer el mensaje de prevención del embarazo en adolescentes y la erradicación del embarazo en niñas de 10 a 14 años.</t>
    </r>
  </si>
  <si>
    <r>
      <t>Acciones de mejora para el siguiente periodo
UR:</t>
    </r>
    <r>
      <rPr>
        <sz val="10"/>
        <rFont val="MonTSERRAT"/>
      </rPr>
      <t xml:space="preserve"> G00
La población objetivo para la erradicación del embarazo en niñas de 10 a 14 años, son personas adultas de 19 a 60 años y más, con el objetivo de visibilizar la violencia sexual como causa del embarazo infantil y promover acciones de denuncia del delito que éste representa y contribuir a la garantía del derecho de las niñas a una vida de toda forma de violencia.  La realización de la campaña de comunicación, desde el 2015, es una de las actividades encaminadas a fortalecer la Estrategia Nacional para la Prevención del Embarazo en Adolescentes (ENAPEA), es una estrategia de comunicación difundida a través de medios masivos, por no es posible contabilizar de manera exacta la cantidad de mujeres y hombres que serán alcanzados con los mensajes.  </t>
    </r>
  </si>
  <si>
    <r>
      <t>Acciones realizadas en el periodo
UR:</t>
    </r>
    <r>
      <rPr>
        <sz val="10"/>
        <rFont val="MonTSERRAT"/>
      </rPr>
      <t xml:space="preserve"> V00
Porcentaje de avance en la aplicación de los lineamientos para la obtención y aplicación de recursos destinados a las acciones de coadyuvancia para las declaratorias de AVGM en Estados y Municipios: La meta para el primer trimestre se cumplió al 100%, toda vez que se realizaron las acciones correspondientes para la aprobación de los recursos para los 53 Proyectos en las siguientes entidades federativas: Chiapas, Colima, Durango, Estado de México, Guerrero, Jalisco, Michoacán, Morelos, Nayarit, Nuevo León, Oaxaca, Puebla, Quintana Roo, San Luis Potosí, Veracruz y Zacatecas. Por un monto de 113´143720.00.;  Porcentaje de avance de las acciones de coadyuvancia para las AVGM: La meta del indicador se cumplió al 100% durante el primer trimestre de 2020. Toda vez que se realizaron todas las acciones programadas. ;  Porcentaje de avance en las acciones para la instrumentación y seguimiento de algunas líneas de la SEGOB conforme a la LGIMH: La meta del indicador no se cumplió al 100% , toda ve;  Porcentaje de avance en la aplicación de los criterios de operación para acceder a los subsidios destinados a la creación o el fortalecimiento de los CJM: La meta para el primer trimestre se cumplió al 100%, toda vez que se realizaron las acciones correspondientes para la aprobación de los recursos para la creación y el fortalecimientos de los CJM por un monto de 124,201,709.00  para las entidades federativas de: Puebla, San Luis Potosí, Tamaulipas, Tlaxcala, Chiapas, Chihuahua, Michoacán y Zacatecas.</t>
    </r>
  </si>
  <si>
    <r>
      <t>Justificación de diferencia de avances con respecto a las metas programadas
UR:</t>
    </r>
    <r>
      <rPr>
        <sz val="10"/>
        <rFont val="MonTSERRAT"/>
      </rPr>
      <t xml:space="preserve"> V00
Porcentaje de avance en las acciones para la instrumentación y seguimiento de algunas líneas de la SEGOB conforme a la LGIMH: Debido a la contingencia sanitaria COVID-19 que enfrenta el país; las capacitaciones, talleres, conferencias, reuniones y asesorías programadas para el primer trimestre fueron cancelados. ;  Tasa de variación trimestral de mujeres atendidas en los CJM: La existencia de estos Centros de Justicia para las Mujeres, tan tenido un impacto significativo en la calidad de vida de las mujeres, adolescentes y niñas, al facilitar su acceso a la justicia y a servicios integrales de atención médica, psicológica, jurídica, refugios o casas de acogida,  capacitación y empoderamiento. </t>
    </r>
  </si>
  <si>
    <r>
      <t>Acciones de mejora para el siguiente periodo
UR:</t>
    </r>
    <r>
      <rPr>
        <sz val="10"/>
        <rFont val="MonTSERRAT"/>
      </rPr>
      <t xml:space="preserve"> V00
Sin información</t>
    </r>
  </si>
  <si>
    <t xml:space="preserve">Avance en los Programas Presupuestarios con Erogaciones para la Igualdad entre Mujeres y Hombres, Anexo 13, PEF 2020
    Periodo Enero - Marzo  </t>
  </si>
  <si>
    <t>Presupuesto anual aprobado para el Programa presupuestario registrado en el Anexo 13 del PEF 2020</t>
  </si>
  <si>
    <t>Porcentaje respecto de su total</t>
  </si>
  <si>
    <t>TOTAL</t>
  </si>
  <si>
    <t>100 o más</t>
  </si>
  <si>
    <t>Más de 75
menos de
100</t>
  </si>
  <si>
    <t>Más de 50
hasta 75</t>
  </si>
  <si>
    <t>Hasta 50</t>
  </si>
  <si>
    <t>Sin avance</t>
  </si>
  <si>
    <t>Con avance</t>
  </si>
  <si>
    <t>Sin meta al
periodo
(N/A)</t>
  </si>
  <si>
    <t>Total</t>
  </si>
  <si>
    <t>Avance de los indicadores reportados respecto a la meta programada al período</t>
  </si>
  <si>
    <t>EVOLUCIÓN DE LAS EROGACIONES CORRESPONDIENTES AL ANEXO PARA LA IGUALDAD ENTRE MUJERES Y HOMBRES</t>
  </si>
  <si>
    <t>Informes Sobre la Situación Económica, las Finanzas
Públicas y la Deuda Pública, Anexos</t>
  </si>
  <si>
    <t>Fuente: Dependencias y entidades de la Administración Pública Federal.</t>
  </si>
  <si>
    <t>(d)/(c)*100</t>
  </si>
  <si>
    <t>(d)/(b)*100</t>
  </si>
  <si>
    <t>(d)</t>
  </si>
  <si>
    <t>(c)</t>
  </si>
  <si>
    <t>(b)</t>
  </si>
  <si>
    <t>(a)</t>
  </si>
  <si>
    <t>Autorizado al
período</t>
  </si>
  <si>
    <t>Autorizado
anual</t>
  </si>
  <si>
    <t>Porcentaje de avance</t>
  </si>
  <si>
    <t>Gasto Pagado
Enero-marzo</t>
  </si>
  <si>
    <t>Autorizado
al período</t>
  </si>
  <si>
    <t>Aprobado
anual</t>
  </si>
  <si>
    <t>Avance en el ejercicio del presupuesto</t>
  </si>
  <si>
    <t>Indicadores
Reportados</t>
  </si>
  <si>
    <t>Programas
Presupuestarios</t>
  </si>
  <si>
    <t>EVOLUCIÓN DE LAS EROGACIONES CORRESPONDIENTES AL ANEXO PARA LA IGUALDAD ENTRE MUJERES Y HOMBRES
(Pesos)</t>
  </si>
  <si>
    <t>Primer Trimestre de 2020</t>
  </si>
  <si>
    <t>2/ El presupuesto no se suma en el total por ser recursos propios.</t>
  </si>
  <si>
    <r>
      <t xml:space="preserve">Energía </t>
    </r>
    <r>
      <rPr>
        <vertAlign val="superscript"/>
        <sz val="10"/>
        <color indexed="8"/>
        <rFont val="MonTSERRAT"/>
      </rPr>
      <t>1/</t>
    </r>
  </si>
  <si>
    <r>
      <t>Comisión Federal de Electricidad</t>
    </r>
    <r>
      <rPr>
        <vertAlign val="superscript"/>
        <sz val="10"/>
        <color indexed="8"/>
        <rFont val="MonTSERRAT"/>
      </rPr>
      <t xml:space="preserve"> 2/</t>
    </r>
  </si>
  <si>
    <r>
      <t xml:space="preserve">Petróleos Mexicanos </t>
    </r>
    <r>
      <rPr>
        <vertAlign val="superscript"/>
        <sz val="10"/>
        <color indexed="8"/>
        <rFont val="MonTSERRAT"/>
      </rPr>
      <t>2/</t>
    </r>
  </si>
  <si>
    <r>
      <t>Instituto de Seguridad y Servicios Sociales de los Trabajadores del Estado</t>
    </r>
    <r>
      <rPr>
        <vertAlign val="superscript"/>
        <sz val="10"/>
        <color indexed="8"/>
        <rFont val="MonTSERRAT"/>
      </rPr>
      <t xml:space="preserve"> 2/</t>
    </r>
  </si>
  <si>
    <r>
      <t>Instituto Mexicano del Seguro Social</t>
    </r>
    <r>
      <rPr>
        <vertAlign val="superscript"/>
        <sz val="10"/>
        <color indexed="8"/>
        <rFont val="MonTSERRAT"/>
      </rPr>
      <t xml:space="preserve"> 2/</t>
    </r>
  </si>
  <si>
    <t>Programa orientado a las actividades de apoyo administrativo (servicios básicos, arrendamiento y mantenimiento del inmueble) y Servicios Personales.</t>
  </si>
  <si>
    <t>O001</t>
  </si>
  <si>
    <t>Actividades de apoyo a la función pública y buen gobierno</t>
  </si>
  <si>
    <t>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</si>
  <si>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r>
      <t>Acciones de mejora para el siguiente periodo
UR:</t>
    </r>
    <r>
      <rPr>
        <sz val="10"/>
        <rFont val="MonTSERRAT"/>
      </rPr>
      <t xml:space="preserve"> HHG
Sin información.</t>
    </r>
  </si>
  <si>
    <t>Actividades de Apoyo Administrativo</t>
  </si>
  <si>
    <r>
      <t>Acciones realizadas en el periodo
UR:</t>
    </r>
    <r>
      <rPr>
        <sz val="10"/>
        <rFont val="MonTSERRAT"/>
      </rPr>
      <t xml:space="preserve"> HHG
Programa orientado a actividades de apoyo administrativo (servicios básicos, arrendamiento y mantenimiento del inmueble) y Servicios Personales.
Acciones Realizadas:
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representa el 73.5 por ciento con respecto al presupuesto programado modificado al periodo, lo que permitió contar con los servicios necesarios para el desarrollo de actividades institucionales.</t>
    </r>
  </si>
  <si>
    <r>
      <t>Acciones realizadas en el periodo
UR:</t>
    </r>
    <r>
      <rPr>
        <sz val="10"/>
        <rFont val="MonTSERRAT"/>
      </rPr>
      <t xml:space="preserve"> HHG
Programa orientado a las actividades de apoyo a la función pública y buen gobierno.</t>
    </r>
  </si>
  <si>
    <r>
      <t>Justificación de diferencia de avances con respecto a las metas programadas
UR:</t>
    </r>
    <r>
      <rPr>
        <sz val="10"/>
        <rFont val="MonTSERRAT"/>
      </rPr>
      <t xml:space="preserve"> HHG
Sin información.</t>
    </r>
  </si>
  <si>
    <r>
      <t>Justificación de diferencia de avances con respecto a las metas programadas
UR:</t>
    </r>
    <r>
      <rPr>
        <sz val="10"/>
        <rFont val="MonTSERRAT"/>
      </rPr>
      <t xml:space="preserve"> HHG
Sin información</t>
    </r>
  </si>
  <si>
    <r>
      <t>Acciones de mejora para el siguiente periodo
UR:</t>
    </r>
    <r>
      <rPr>
        <sz val="10"/>
        <rFont val="MonTSERRAT"/>
      </rPr>
      <t xml:space="preserve"> HHG
Sin información</t>
    </r>
  </si>
  <si>
    <r>
      <t>Acciones realizadas en el periodo
UR:</t>
    </r>
    <r>
      <rPr>
        <sz val="10"/>
        <rFont val="MonTSERRAT"/>
      </rPr>
      <t xml:space="preserve"> 300
Se elaboró el programa de trabajo para el 2020, enmarcado la acciones del Proigualdad 2019-2020  El objetivo del programa es Promover al interior del Sector de Comunicaciones y Transportes el diseño y la implementación de programas, proyectos y acciones que incorporen la perspectiva de género, como una política transversal, orientada a eliminar las brechas de desigualdad entre mujeres y hombres, así como cualquier forma discriminatoria y violencia hacia las mujeres.   Este programa cuenta con cuatro ejes principales:   ? El fomento a los procesos de capacitación y formación profesional dirigida a todo el personal del sector de comunicaciones y transportes en materia de Perspectiva de Género.  ? La incorporación en la cultura institucional, de prácticas antidiscriminatorias, lenguaje incluyente y no sexista, la construcción de nuevas formas de convivencia ante el bien común desde la Perspectiva de Género.  ? La prevención de las violencias dirigidas a las mujeres en el marco de la Ley de Accesos de las Mujeres a una Vida Libre de Violencia.  ? El fortalecimiento de la red de personas embajadores en materia de género en el sector, a fin de que proyecten en sus áreas correspondientes; acciones y programas enfocados a contribuir la eliminación de las brechas de desigualdad entre mujeres y hombres.</t>
    </r>
  </si>
  <si>
    <r>
      <t>Justificación de diferencia de avances con respecto a las metas programadas
UR:</t>
    </r>
    <r>
      <rPr>
        <sz val="10"/>
        <rFont val="MonTSERRAT"/>
      </rPr>
      <t xml:space="preserve"> 300
Sin lugar a duda unos de los obstáculos que limitó el desarrollo de las actividades de capacitación, así como de las reuniones de coordinación programadas fue la contingencia de Covid-19 este hecho género la reprogramación de las actividades hasta nuevo aviso. </t>
    </r>
  </si>
  <si>
    <r>
      <t>Acciones de mejora para el siguiente periodo
UR:</t>
    </r>
    <r>
      <rPr>
        <sz val="10"/>
        <rFont val="MonTSERRAT"/>
      </rPr>
      <t xml:space="preserve"> 300
Finalmente es necesario reiterar la importancia para que participen hombres en los procesos de capacitación ya que si bien en el sector hay una relación de 1.5 hombres por cada mujer, a estas capacitaciones de acuerdo a los datos numéricos asisten 0.8 hombres por cada mujer. </t>
    </r>
  </si>
  <si>
    <r>
      <t xml:space="preserve">Acciones de mejora para el siguiente periodo
UR: 410
</t>
    </r>
    <r>
      <rPr>
        <sz val="10"/>
        <rFont val="MonTSERRAT"/>
      </rPr>
      <t>Sin información</t>
    </r>
    <r>
      <rPr>
        <b/>
        <sz val="10"/>
        <rFont val="MonTSERRAT"/>
      </rPr>
      <t xml:space="preserve">
UR: 413
</t>
    </r>
    <r>
      <rPr>
        <sz val="10"/>
        <rFont val="MonTSERRAT"/>
      </rPr>
      <t>Sin información</t>
    </r>
  </si>
  <si>
    <r>
      <t xml:space="preserve">Justificación de diferencia de avances con respecto a las metas programadas
UR: 410
</t>
    </r>
    <r>
      <rPr>
        <sz val="10"/>
        <rFont val="MonTSERRAT"/>
      </rPr>
      <t>Sin información</t>
    </r>
    <r>
      <rPr>
        <b/>
        <sz val="10"/>
        <rFont val="MonTSERRAT"/>
      </rPr>
      <t xml:space="preserve">
UR: 413
</t>
    </r>
    <r>
      <rPr>
        <sz val="10"/>
        <rFont val="MonTSERRAT"/>
      </rPr>
      <t>Sin información</t>
    </r>
  </si>
  <si>
    <r>
      <t>Acciones realizadas en el periodo
UR: 410</t>
    </r>
    <r>
      <rPr>
        <sz val="10"/>
        <rFont val="MonTSERRAT"/>
      </rPr>
      <t xml:space="preserve">
Sin información
</t>
    </r>
    <r>
      <rPr>
        <b/>
        <sz val="10"/>
        <rFont val="MonTSERRAT"/>
      </rPr>
      <t xml:space="preserve">UR: 413
</t>
    </r>
    <r>
      <rPr>
        <sz val="10"/>
        <rFont val="MonTSERRAT"/>
      </rPr>
      <t>Sin información</t>
    </r>
  </si>
  <si>
    <t>UR: 413</t>
  </si>
  <si>
    <t>(Unidad de Enlace, Mejora Regulatoria y Programas Transversales)</t>
  </si>
  <si>
    <t>(Dirección General de Recursos Humanos, Materiales y Servicios Generales)</t>
  </si>
  <si>
    <t>Actividades de apoyo Administrativo</t>
  </si>
  <si>
    <r>
      <t>Acciones de mejora para el siguiente periodo
UR:</t>
    </r>
    <r>
      <rPr>
        <sz val="10"/>
        <rFont val="MonTSERRAT"/>
      </rPr>
      <t xml:space="preserve"> 300
</t>
    </r>
  </si>
  <si>
    <r>
      <t>Justificación de diferencia de avances con respecto a las metas programadas
UR:</t>
    </r>
    <r>
      <rPr>
        <sz val="10"/>
        <rFont val="MonTSERRAT"/>
      </rPr>
      <t xml:space="preserve"> 300
</t>
    </r>
  </si>
  <si>
    <r>
      <t>Acciones realizadas en el periodo
UR:</t>
    </r>
    <r>
      <rPr>
        <sz val="10"/>
        <rFont val="MonTSERRAT"/>
      </rPr>
      <t xml:space="preserve"> 300
</t>
    </r>
  </si>
  <si>
    <t xml:space="preserve"> 300- Subsecretaría de Electricidad</t>
  </si>
  <si>
    <t>(Subsecretaría de Electricidad)</t>
  </si>
  <si>
    <t>Coordinación de la política energética en electricidad</t>
  </si>
  <si>
    <t>Primer Trimestre 2020</t>
  </si>
  <si>
    <t>1/ Se presenta el monto total del Ramo 18, no obstante, para los totales del aprobado anual y autorizado anual no se suman 190,000 pesos, los cuales corresponden a recursos propios del programa presupuestario Dirección, coordinación y control de la operación del Sistema Eléctrico Nacional.</t>
  </si>
  <si>
    <t>UR: 320</t>
  </si>
  <si>
    <t>(Unidad del Programa Jóvenes Construyendo el Futuro)</t>
  </si>
  <si>
    <t>410- Dirección General de Recursos Humanos, Materiales y Servicios Generales   413- Unidad de Enlace, Mejora Regulatoria y Programas Transversales</t>
  </si>
  <si>
    <t>UR: 121</t>
  </si>
  <si>
    <t>UR: 125</t>
  </si>
  <si>
    <t>UR: 126</t>
  </si>
  <si>
    <t>UR: 127</t>
  </si>
  <si>
    <t>UR: 128</t>
  </si>
  <si>
    <t>UR: 129</t>
  </si>
  <si>
    <t>UR: 130</t>
  </si>
  <si>
    <t>UR: 131</t>
  </si>
  <si>
    <t>UR: 132</t>
  </si>
  <si>
    <t>UR: 134</t>
  </si>
  <si>
    <t>UR: 135</t>
  </si>
  <si>
    <t>UR: 136</t>
  </si>
  <si>
    <t>UR: 137</t>
  </si>
  <si>
    <t>UR: 139</t>
  </si>
  <si>
    <t>UR: 140</t>
  </si>
  <si>
    <t>UR: 141</t>
  </si>
  <si>
    <t>UR: 142</t>
  </si>
  <si>
    <t>UR: 143</t>
  </si>
  <si>
    <t>UR: 144</t>
  </si>
  <si>
    <t>UR: 145</t>
  </si>
  <si>
    <t>UR: 146</t>
  </si>
  <si>
    <t>UR: 147</t>
  </si>
  <si>
    <t>UR: 148</t>
  </si>
  <si>
    <t>UR: 149</t>
  </si>
  <si>
    <t>UR: 150</t>
  </si>
  <si>
    <t>UR: 151</t>
  </si>
  <si>
    <t>UR: 152</t>
  </si>
  <si>
    <t>Porcentaje de personal asistente a la capacitación sobre el Código de Ética de las personas servidoras públicas del Gobierno</t>
  </si>
  <si>
    <t>Porcentaje de avance en las acciones programadas relacionadas con la Norma Mexicana NMX-R-025-SCFI-2015 en Igualdad Laboral y No Discriminación.</t>
  </si>
  <si>
    <t>Porcentaje de aprobación del curso sobre Derechos Humanos, Igualdad y No Discriminación</t>
  </si>
  <si>
    <t>Porcentaje de avance en la implementación de acciones de sensibilización en la Secretaría de Energía.</t>
  </si>
  <si>
    <t>Porcentaje de avance en acciones de difusión en materia de igualdad de género y no discriminación</t>
  </si>
  <si>
    <t>Porcentaje de propuestas presentadas en el evento para el ascenso de mujeres en el Sector Energía</t>
  </si>
  <si>
    <t>Porcentaje de personal que recibió alguna acción de capacitación sobre el Protocolo para la prevención, atención y sanción del hostigamiento sexual y acoso sexual</t>
  </si>
  <si>
    <t>Avance en los Programas Presupuestarios con Erogaciones para la Igualdad entre Mujeres y Hombres, Anexo 13, PEF 2020
    Periodo Enero - Marzo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</si>
</sst>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0.0"/>
    <numFmt numFmtId="166" formatCode="00"/>
    <numFmt numFmtId="167" formatCode="_-* #,##0_-;\-* #,##0_-;_-* &quot;-&quot;??_-;_-@_-"/>
    <numFmt numFmtId="168" formatCode="_-* #,##0.0_-;\-* #,##0.0_-;_-* &quot;-&quot;??_-;_-@_-"/>
  </numFmts>
  <fonts count="45">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Soberana Sans"/>
      <family val="2"/>
    </font>
    <font>
      <b/>
      <sz val="16"/>
      <color indexed="8"/>
      <name val="MonTSERRAT"/>
    </font>
    <font>
      <sz val="14"/>
      <color indexed="8"/>
      <name val="MonTSERRAT"/>
    </font>
    <font>
      <b/>
      <sz val="16"/>
      <color indexed="9"/>
      <name val="MonTSERRAT"/>
    </font>
    <font>
      <sz val="10"/>
      <name val="MonTSERRAT"/>
    </font>
    <font>
      <b/>
      <sz val="10"/>
      <color indexed="53"/>
      <name val="MonTSERRAT"/>
    </font>
    <font>
      <sz val="12"/>
      <name val="MonTSERRAT"/>
    </font>
    <font>
      <b/>
      <sz val="10"/>
      <color indexed="8"/>
      <name val="MonTSERRAT"/>
    </font>
    <font>
      <sz val="10"/>
      <color indexed="8"/>
      <name val="MonTSERRAT"/>
    </font>
    <font>
      <b/>
      <sz val="12"/>
      <name val="MonTSERRAT"/>
    </font>
    <font>
      <b/>
      <sz val="12"/>
      <color indexed="8"/>
      <name val="MonTSERRAT"/>
    </font>
    <font>
      <b/>
      <sz val="10"/>
      <name val="MonTSERRAT"/>
    </font>
    <font>
      <b/>
      <sz val="9"/>
      <color indexed="8"/>
      <name val="MonTSERRAT"/>
    </font>
    <font>
      <sz val="9"/>
      <name val="MonTSERRAT"/>
    </font>
    <font>
      <sz val="11"/>
      <color theme="1"/>
      <name val="Montserrat"/>
    </font>
    <font>
      <b/>
      <sz val="11"/>
      <color theme="0"/>
      <name val="Montserrat"/>
    </font>
    <font>
      <b/>
      <sz val="11"/>
      <name val="Montserrat"/>
    </font>
    <font>
      <b/>
      <sz val="12"/>
      <color indexed="23"/>
      <name val="Montserrat"/>
    </font>
    <font>
      <sz val="12"/>
      <color theme="0"/>
      <name val="Montserrat"/>
    </font>
    <font>
      <sz val="11"/>
      <name val="Montserrat"/>
    </font>
    <font>
      <sz val="9"/>
      <color theme="1"/>
      <name val="Montserrat"/>
    </font>
    <font>
      <sz val="7"/>
      <name val="Montserrat"/>
    </font>
    <font>
      <vertAlign val="superscript"/>
      <sz val="10"/>
      <color indexed="8"/>
      <name val="MonTSERRAT"/>
    </font>
    <font>
      <sz val="10"/>
      <color rgb="FFFF0000"/>
      <name val="MonTSERRAT"/>
    </font>
    <font>
      <sz val="10"/>
      <color theme="1"/>
      <name val="Montserrat"/>
    </font>
    <font>
      <b/>
      <sz val="10"/>
      <color indexed="53"/>
      <name val="Soberana Sans"/>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4C19C"/>
        <bgColor indexed="64"/>
      </patternFill>
    </fill>
    <fill>
      <patternFill patternType="solid">
        <fgColor theme="0" tint="-4.9989318521683403E-2"/>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bottom style="thick">
        <color theme="0" tint="-0.499984740745262"/>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
      <left/>
      <right/>
      <top style="thick">
        <color rgb="FFD8D8D8"/>
      </top>
      <bottom/>
      <diagonal/>
    </border>
    <border>
      <left style="medium">
        <color auto="1"/>
      </left>
      <right/>
      <top style="medium">
        <color auto="1"/>
      </top>
      <bottom/>
      <diagonal/>
    </border>
    <border>
      <left/>
      <right/>
      <top style="medium">
        <color auto="1"/>
      </top>
      <bottom/>
      <diagonal/>
    </border>
    <border>
      <left style="medium">
        <color auto="1"/>
      </left>
      <right/>
      <top/>
      <bottom style="thick">
        <color rgb="FF969696"/>
      </bottom>
      <diagonal/>
    </border>
  </borders>
  <cellStyleXfs count="4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 fillId="0" borderId="0"/>
    <xf numFmtId="43" fontId="19" fillId="0" borderId="0" applyFont="0" applyFill="0" applyBorder="0" applyAlignment="0" applyProtection="0"/>
    <xf numFmtId="0" fontId="1" fillId="0" borderId="0"/>
  </cellStyleXfs>
  <cellXfs count="205">
    <xf numFmtId="0" fontId="0" fillId="0" borderId="0" xfId="0"/>
    <xf numFmtId="0" fontId="21" fillId="33" borderId="0" xfId="0" applyFont="1" applyFill="1" applyAlignment="1">
      <alignment vertical="center"/>
    </xf>
    <xf numFmtId="0" fontId="22" fillId="33" borderId="0" xfId="0" applyFont="1" applyFill="1" applyAlignment="1">
      <alignment vertical="center"/>
    </xf>
    <xf numFmtId="0" fontId="23" fillId="0" borderId="0" xfId="0" applyNumberFormat="1" applyFont="1" applyFill="1" applyBorder="1" applyAlignment="1" applyProtection="1"/>
    <xf numFmtId="0" fontId="24" fillId="0" borderId="0" xfId="0" applyFont="1"/>
    <xf numFmtId="0" fontId="23" fillId="0" borderId="0" xfId="0" applyFont="1" applyFill="1" applyAlignment="1">
      <alignment horizontal="center"/>
    </xf>
    <xf numFmtId="0" fontId="23" fillId="0" borderId="0" xfId="0" applyFont="1" applyAlignment="1">
      <alignment horizontal="center"/>
    </xf>
    <xf numFmtId="0" fontId="23" fillId="0" borderId="0" xfId="0" applyFont="1" applyFill="1"/>
    <xf numFmtId="0" fontId="26" fillId="34" borderId="11" xfId="0" applyFont="1" applyFill="1" applyBorder="1" applyAlignment="1">
      <alignment horizontal="centerContinuous" vertical="center"/>
    </xf>
    <xf numFmtId="0" fontId="27" fillId="34" borderId="12" xfId="0" applyFont="1" applyFill="1" applyBorder="1" applyAlignment="1">
      <alignment horizontal="centerContinuous" vertical="center"/>
    </xf>
    <xf numFmtId="0" fontId="27" fillId="34" borderId="12" xfId="0" applyFont="1" applyFill="1" applyBorder="1" applyAlignment="1">
      <alignment horizontal="centerContinuous" vertical="center" wrapText="1"/>
    </xf>
    <xf numFmtId="0" fontId="27" fillId="34" borderId="13" xfId="0" applyFont="1" applyFill="1" applyBorder="1" applyAlignment="1">
      <alignment horizontal="centerContinuous" vertical="center" wrapText="1"/>
    </xf>
    <xf numFmtId="0" fontId="23" fillId="0" borderId="0" xfId="0" applyFont="1" applyFill="1" applyAlignment="1">
      <alignment vertical="top" wrapText="1"/>
    </xf>
    <xf numFmtId="0" fontId="28" fillId="0" borderId="14" xfId="0" applyFont="1" applyFill="1" applyBorder="1" applyAlignment="1">
      <alignment vertical="center" wrapText="1"/>
    </xf>
    <xf numFmtId="0" fontId="28" fillId="0" borderId="15" xfId="0" applyFont="1" applyFill="1" applyBorder="1" applyAlignment="1">
      <alignment horizontal="center" vertical="center" wrapText="1"/>
    </xf>
    <xf numFmtId="0" fontId="23" fillId="0" borderId="0" xfId="0" applyFont="1" applyFill="1" applyBorder="1" applyAlignment="1">
      <alignment vertical="top" wrapText="1"/>
    </xf>
    <xf numFmtId="165" fontId="23" fillId="0" borderId="0" xfId="0" applyNumberFormat="1" applyFont="1" applyFill="1" applyBorder="1" applyAlignment="1">
      <alignment vertical="center"/>
    </xf>
    <xf numFmtId="0" fontId="30" fillId="0" borderId="20" xfId="0" applyFont="1" applyBorder="1" applyAlignment="1">
      <alignment vertical="top" wrapText="1"/>
    </xf>
    <xf numFmtId="0" fontId="23" fillId="0" borderId="0" xfId="0" applyFont="1" applyBorder="1" applyAlignment="1">
      <alignment horizontal="center" vertical="top" wrapText="1"/>
    </xf>
    <xf numFmtId="0" fontId="24" fillId="0" borderId="20" xfId="0" applyFont="1" applyBorder="1" applyAlignment="1">
      <alignment vertical="top" wrapText="1"/>
    </xf>
    <xf numFmtId="0" fontId="31" fillId="0" borderId="23" xfId="0" applyFont="1" applyBorder="1" applyAlignment="1">
      <alignment horizontal="center" vertical="center" wrapText="1"/>
    </xf>
    <xf numFmtId="0" fontId="24" fillId="0" borderId="0" xfId="0" applyFont="1" applyBorder="1" applyAlignment="1">
      <alignment vertical="top" wrapText="1"/>
    </xf>
    <xf numFmtId="3" fontId="32" fillId="0" borderId="23" xfId="0" applyNumberFormat="1" applyFont="1" applyBorder="1" applyAlignment="1">
      <alignment horizontal="center" vertical="center" wrapText="1"/>
    </xf>
    <xf numFmtId="0" fontId="30" fillId="0" borderId="24" xfId="0" applyFont="1" applyBorder="1" applyAlignment="1">
      <alignment horizontal="justify" vertical="center"/>
    </xf>
    <xf numFmtId="0" fontId="30" fillId="0" borderId="0" xfId="0" applyFont="1" applyAlignment="1">
      <alignment vertical="top" wrapText="1"/>
    </xf>
    <xf numFmtId="0" fontId="23" fillId="0" borderId="0" xfId="0" applyFont="1" applyAlignment="1">
      <alignment horizontal="right" vertical="top" wrapText="1"/>
    </xf>
    <xf numFmtId="0" fontId="23" fillId="0" borderId="17" xfId="0" applyFont="1" applyBorder="1" applyAlignment="1">
      <alignment vertical="top" wrapText="1"/>
    </xf>
    <xf numFmtId="0" fontId="30" fillId="0" borderId="17" xfId="0" applyFont="1" applyBorder="1" applyAlignment="1">
      <alignment vertical="top" wrapText="1"/>
    </xf>
    <xf numFmtId="0" fontId="30" fillId="0" borderId="0" xfId="0" applyFont="1" applyBorder="1" applyAlignment="1">
      <alignment vertical="top" wrapText="1"/>
    </xf>
    <xf numFmtId="0" fontId="30" fillId="0" borderId="27" xfId="0" applyFont="1" applyBorder="1" applyAlignment="1">
      <alignment horizontal="justify" vertical="top" wrapText="1"/>
    </xf>
    <xf numFmtId="164" fontId="23" fillId="0" borderId="0" xfId="0" applyNumberFormat="1" applyFont="1" applyAlignment="1">
      <alignment vertical="top" wrapText="1"/>
    </xf>
    <xf numFmtId="164" fontId="23" fillId="0" borderId="0" xfId="0" applyNumberFormat="1" applyFont="1" applyFill="1" applyBorder="1" applyAlignment="1">
      <alignment horizontal="center" vertical="center" wrapText="1"/>
    </xf>
    <xf numFmtId="0" fontId="23" fillId="0" borderId="21" xfId="0" applyFont="1" applyBorder="1" applyAlignment="1">
      <alignment horizontal="center" vertical="center" wrapText="1"/>
    </xf>
    <xf numFmtId="0" fontId="24" fillId="0" borderId="0" xfId="0" applyFont="1" applyAlignment="1">
      <alignment vertical="top" wrapText="1"/>
    </xf>
    <xf numFmtId="0" fontId="30" fillId="35" borderId="35" xfId="0" applyFont="1" applyFill="1" applyBorder="1" applyAlignment="1">
      <alignment vertical="center" wrapText="1"/>
    </xf>
    <xf numFmtId="0" fontId="30" fillId="35" borderId="45" xfId="0" applyFont="1" applyFill="1" applyBorder="1" applyAlignment="1">
      <alignment horizontal="center" vertical="center" wrapText="1"/>
    </xf>
    <xf numFmtId="0" fontId="23" fillId="0" borderId="22" xfId="0" applyFont="1" applyBorder="1" applyAlignment="1">
      <alignment vertical="top" wrapText="1"/>
    </xf>
    <xf numFmtId="4" fontId="23" fillId="0" borderId="22" xfId="0" applyNumberFormat="1" applyFont="1" applyBorder="1" applyAlignment="1">
      <alignment vertical="top" wrapText="1"/>
    </xf>
    <xf numFmtId="4" fontId="23" fillId="0" borderId="22" xfId="0" applyNumberFormat="1" applyFont="1" applyBorder="1" applyAlignment="1">
      <alignment horizontal="center" vertical="top" wrapText="1"/>
    </xf>
    <xf numFmtId="4" fontId="23" fillId="0" borderId="22" xfId="0" applyNumberFormat="1" applyFont="1" applyFill="1" applyBorder="1" applyAlignment="1">
      <alignment horizontal="center" vertical="top" wrapText="1"/>
    </xf>
    <xf numFmtId="0" fontId="23" fillId="0" borderId="51" xfId="0" applyFont="1" applyBorder="1" applyAlignment="1">
      <alignment horizontal="center" vertical="top" wrapText="1"/>
    </xf>
    <xf numFmtId="0" fontId="23" fillId="0" borderId="53" xfId="0" applyFont="1" applyBorder="1" applyAlignment="1">
      <alignment vertical="top" wrapText="1"/>
    </xf>
    <xf numFmtId="4" fontId="23" fillId="0" borderId="53" xfId="0" applyNumberFormat="1" applyFont="1" applyBorder="1" applyAlignment="1">
      <alignment vertical="top" wrapText="1"/>
    </xf>
    <xf numFmtId="4" fontId="23" fillId="0" borderId="53" xfId="0" applyNumberFormat="1" applyFont="1" applyBorder="1" applyAlignment="1">
      <alignment horizontal="center" vertical="top" wrapText="1"/>
    </xf>
    <xf numFmtId="4" fontId="23" fillId="0" borderId="53" xfId="0" applyNumberFormat="1" applyFont="1" applyFill="1" applyBorder="1" applyAlignment="1">
      <alignment horizontal="center" vertical="top" wrapText="1"/>
    </xf>
    <xf numFmtId="0" fontId="23" fillId="0" borderId="54" xfId="0" applyFont="1" applyBorder="1" applyAlignment="1">
      <alignment horizontal="center" vertical="top" wrapText="1"/>
    </xf>
    <xf numFmtId="0" fontId="33" fillId="0" borderId="0" xfId="42" applyFont="1"/>
    <xf numFmtId="0" fontId="33" fillId="0" borderId="0" xfId="42" applyFont="1" applyBorder="1" applyAlignment="1">
      <alignment horizontal="right"/>
    </xf>
    <xf numFmtId="0" fontId="27" fillId="0" borderId="0" xfId="42" applyFont="1"/>
    <xf numFmtId="0" fontId="27" fillId="37" borderId="35" xfId="42" applyFont="1" applyFill="1" applyBorder="1" applyAlignment="1">
      <alignment horizontal="center" vertical="center" wrapText="1"/>
    </xf>
    <xf numFmtId="0" fontId="27" fillId="37" borderId="35" xfId="42" applyFont="1" applyFill="1" applyBorder="1" applyAlignment="1">
      <alignment vertical="top" wrapText="1"/>
    </xf>
    <xf numFmtId="3" fontId="27" fillId="37" borderId="35" xfId="42" applyNumberFormat="1" applyFont="1" applyFill="1" applyBorder="1" applyAlignment="1">
      <alignment vertical="top"/>
    </xf>
    <xf numFmtId="3" fontId="27" fillId="37" borderId="0" xfId="42" applyNumberFormat="1" applyFont="1" applyFill="1" applyBorder="1" applyAlignment="1">
      <alignment horizontal="center"/>
    </xf>
    <xf numFmtId="0" fontId="27" fillId="37" borderId="0" xfId="42" applyFont="1" applyFill="1" applyBorder="1" applyAlignment="1">
      <alignment vertical="top" wrapText="1"/>
    </xf>
    <xf numFmtId="3" fontId="27" fillId="37" borderId="0" xfId="42" applyNumberFormat="1" applyFont="1" applyFill="1" applyBorder="1" applyAlignment="1">
      <alignment vertical="top"/>
    </xf>
    <xf numFmtId="166" fontId="27" fillId="37" borderId="0" xfId="42" applyNumberFormat="1" applyFont="1" applyFill="1" applyBorder="1" applyAlignment="1">
      <alignment vertical="top"/>
    </xf>
    <xf numFmtId="3" fontId="26" fillId="37" borderId="0" xfId="42" applyNumberFormat="1" applyFont="1" applyFill="1" applyBorder="1" applyAlignment="1">
      <alignment horizontal="center" vertical="center"/>
    </xf>
    <xf numFmtId="1" fontId="26" fillId="37" borderId="0" xfId="42" applyNumberFormat="1" applyFont="1" applyFill="1" applyBorder="1" applyAlignment="1">
      <alignment horizontal="center" vertical="center"/>
    </xf>
    <xf numFmtId="3" fontId="26" fillId="37" borderId="0" xfId="42" applyNumberFormat="1" applyFont="1" applyFill="1" applyBorder="1" applyAlignment="1">
      <alignment vertical="center"/>
    </xf>
    <xf numFmtId="0" fontId="33" fillId="0" borderId="0" xfId="42" applyFont="1" applyFill="1" applyAlignment="1">
      <alignment vertical="center"/>
    </xf>
    <xf numFmtId="0" fontId="34" fillId="0" borderId="58" xfId="42" applyFont="1" applyFill="1" applyBorder="1" applyAlignment="1">
      <alignment horizontal="center" vertical="center"/>
    </xf>
    <xf numFmtId="0" fontId="34" fillId="0" borderId="58" xfId="42" applyFont="1" applyFill="1" applyBorder="1" applyAlignment="1">
      <alignment horizontal="center" vertical="center" wrapText="1"/>
    </xf>
    <xf numFmtId="0" fontId="33" fillId="0" borderId="0" xfId="42" applyFont="1" applyFill="1" applyAlignment="1">
      <alignment horizontal="center" vertical="center"/>
    </xf>
    <xf numFmtId="0" fontId="34" fillId="0" borderId="59" xfId="42" applyFont="1" applyFill="1" applyBorder="1" applyAlignment="1">
      <alignment horizontal="center" vertical="center"/>
    </xf>
    <xf numFmtId="0" fontId="34" fillId="0" borderId="59" xfId="42" applyFont="1" applyFill="1" applyBorder="1" applyAlignment="1">
      <alignment horizontal="center" vertical="center" wrapText="1"/>
    </xf>
    <xf numFmtId="0" fontId="33" fillId="0" borderId="0" xfId="42" applyFont="1" applyAlignment="1">
      <alignment vertical="center"/>
    </xf>
    <xf numFmtId="0" fontId="33" fillId="0" borderId="0" xfId="42" applyFont="1" applyAlignment="1">
      <alignment horizontal="center" vertical="center"/>
    </xf>
    <xf numFmtId="0" fontId="34" fillId="36" borderId="0" xfId="42" applyFont="1" applyFill="1" applyBorder="1" applyAlignment="1">
      <alignment horizontal="center"/>
    </xf>
    <xf numFmtId="0" fontId="36" fillId="0" borderId="0" xfId="42" applyFont="1" applyFill="1" applyAlignment="1">
      <alignment vertical="center"/>
    </xf>
    <xf numFmtId="0" fontId="33" fillId="0" borderId="0" xfId="42" applyFont="1" applyBorder="1"/>
    <xf numFmtId="167" fontId="33" fillId="0" borderId="0" xfId="43" applyNumberFormat="1" applyFont="1" applyBorder="1"/>
    <xf numFmtId="168" fontId="33" fillId="0" borderId="0" xfId="43" applyNumberFormat="1" applyFont="1" applyBorder="1"/>
    <xf numFmtId="0" fontId="38" fillId="0" borderId="0" xfId="42" applyFont="1" applyBorder="1"/>
    <xf numFmtId="167" fontId="38" fillId="0" borderId="0" xfId="43" applyNumberFormat="1" applyFont="1" applyBorder="1"/>
    <xf numFmtId="0" fontId="38" fillId="0" borderId="0" xfId="42" applyFont="1" applyBorder="1" applyAlignment="1">
      <alignment horizontal="right"/>
    </xf>
    <xf numFmtId="168" fontId="38" fillId="0" borderId="0" xfId="43" applyNumberFormat="1" applyFont="1" applyBorder="1"/>
    <xf numFmtId="3" fontId="33" fillId="0" borderId="0" xfId="42" applyNumberFormat="1" applyFont="1" applyBorder="1"/>
    <xf numFmtId="168" fontId="39" fillId="0" borderId="0" xfId="43" applyNumberFormat="1" applyFont="1" applyBorder="1"/>
    <xf numFmtId="0" fontId="27" fillId="0" borderId="0" xfId="42" applyFont="1" applyBorder="1"/>
    <xf numFmtId="165" fontId="27" fillId="37" borderId="61" xfId="42" applyNumberFormat="1" applyFont="1" applyFill="1" applyBorder="1" applyAlignment="1">
      <alignment vertical="center"/>
    </xf>
    <xf numFmtId="3" fontId="27" fillId="37" borderId="61" xfId="42" applyNumberFormat="1" applyFont="1" applyFill="1" applyBorder="1" applyAlignment="1">
      <alignment vertical="center"/>
    </xf>
    <xf numFmtId="3" fontId="27" fillId="37" borderId="61" xfId="42" applyNumberFormat="1" applyFont="1" applyFill="1" applyBorder="1" applyAlignment="1">
      <alignment horizontal="center"/>
    </xf>
    <xf numFmtId="0" fontId="27" fillId="37" borderId="61" xfId="42" applyFont="1" applyFill="1" applyBorder="1" applyAlignment="1">
      <alignment vertical="top" wrapText="1"/>
    </xf>
    <xf numFmtId="3" fontId="27" fillId="37" borderId="61" xfId="42" applyNumberFormat="1" applyFont="1" applyFill="1" applyBorder="1" applyAlignment="1">
      <alignment vertical="top"/>
    </xf>
    <xf numFmtId="165" fontId="27" fillId="37" borderId="0" xfId="42" applyNumberFormat="1" applyFont="1" applyFill="1" applyBorder="1" applyAlignment="1">
      <alignment vertical="center"/>
    </xf>
    <xf numFmtId="3" fontId="27" fillId="37" borderId="0" xfId="42" applyNumberFormat="1" applyFont="1" applyFill="1" applyBorder="1" applyAlignment="1">
      <alignment vertical="center"/>
    </xf>
    <xf numFmtId="168" fontId="40" fillId="37" borderId="0" xfId="43" applyNumberFormat="1" applyFont="1" applyFill="1" applyBorder="1" applyAlignment="1">
      <alignment vertical="top" wrapText="1"/>
    </xf>
    <xf numFmtId="165" fontId="26" fillId="37" borderId="0" xfId="42" applyNumberFormat="1" applyFont="1" applyFill="1" applyBorder="1" applyAlignment="1">
      <alignment vertical="center"/>
    </xf>
    <xf numFmtId="0" fontId="33" fillId="0" borderId="58" xfId="42" applyFont="1" applyBorder="1"/>
    <xf numFmtId="0" fontId="33" fillId="0" borderId="58" xfId="42" applyFont="1" applyBorder="1" applyAlignment="1">
      <alignment horizontal="right"/>
    </xf>
    <xf numFmtId="0" fontId="33" fillId="0" borderId="0" xfId="42" applyFont="1" applyFill="1" applyBorder="1"/>
    <xf numFmtId="167" fontId="33" fillId="0" borderId="0" xfId="43" applyNumberFormat="1" applyFont="1" applyFill="1" applyBorder="1"/>
    <xf numFmtId="168" fontId="33" fillId="0" borderId="0" xfId="43" applyNumberFormat="1" applyFont="1" applyFill="1" applyBorder="1"/>
    <xf numFmtId="0" fontId="34" fillId="0" borderId="59" xfId="42" applyFont="1" applyFill="1" applyBorder="1" applyAlignment="1">
      <alignment horizontal="center"/>
    </xf>
    <xf numFmtId="0" fontId="33" fillId="0" borderId="0" xfId="42" applyFont="1" applyBorder="1" applyAlignment="1">
      <alignment vertical="center"/>
    </xf>
    <xf numFmtId="167" fontId="33" fillId="0" borderId="0" xfId="43" applyNumberFormat="1" applyFont="1" applyBorder="1" applyAlignment="1">
      <alignment vertical="center"/>
    </xf>
    <xf numFmtId="168" fontId="33" fillId="0" borderId="0" xfId="43" applyNumberFormat="1" applyFont="1" applyBorder="1" applyAlignment="1">
      <alignment vertical="center"/>
    </xf>
    <xf numFmtId="0" fontId="33" fillId="0" borderId="0" xfId="42" applyFont="1" applyBorder="1" applyAlignment="1">
      <alignment horizontal="center" vertical="center"/>
    </xf>
    <xf numFmtId="0" fontId="36" fillId="0" borderId="0" xfId="42" applyFont="1" applyFill="1" applyBorder="1" applyAlignment="1">
      <alignment vertical="center"/>
    </xf>
    <xf numFmtId="0" fontId="23" fillId="0" borderId="0" xfId="0" applyFont="1" applyAlignment="1">
      <alignment vertical="top" wrapText="1"/>
    </xf>
    <xf numFmtId="4" fontId="42" fillId="0" borderId="22" xfId="0" applyNumberFormat="1" applyFont="1" applyFill="1" applyBorder="1" applyAlignment="1">
      <alignment horizontal="center" vertical="top" wrapText="1"/>
    </xf>
    <xf numFmtId="4" fontId="42" fillId="0" borderId="22" xfId="0" applyNumberFormat="1" applyFont="1" applyBorder="1" applyAlignment="1">
      <alignment vertical="top" wrapText="1"/>
    </xf>
    <xf numFmtId="3" fontId="42" fillId="37" borderId="0" xfId="42" applyNumberFormat="1" applyFont="1" applyFill="1" applyBorder="1" applyAlignment="1">
      <alignment horizontal="center"/>
    </xf>
    <xf numFmtId="167" fontId="39" fillId="0" borderId="0" xfId="43" applyNumberFormat="1" applyFont="1" applyBorder="1"/>
    <xf numFmtId="0" fontId="34" fillId="36" borderId="0" xfId="42" applyFont="1" applyFill="1" applyBorder="1" applyAlignment="1">
      <alignment horizontal="center" vertical="center" wrapText="1"/>
    </xf>
    <xf numFmtId="0" fontId="35" fillId="0" borderId="0" xfId="42" applyFont="1" applyFill="1" applyBorder="1" applyAlignment="1">
      <alignment horizontal="center" vertical="center" wrapText="1"/>
    </xf>
    <xf numFmtId="0" fontId="23" fillId="0" borderId="0" xfId="0" applyFont="1" applyBorder="1" applyAlignment="1">
      <alignment vertical="top" wrapText="1"/>
    </xf>
    <xf numFmtId="0" fontId="30" fillId="35" borderId="35" xfId="0" applyFont="1" applyFill="1" applyBorder="1" applyAlignment="1">
      <alignment horizontal="center" vertical="center" wrapText="1"/>
    </xf>
    <xf numFmtId="0" fontId="30" fillId="35" borderId="39" xfId="0" applyFont="1" applyFill="1" applyBorder="1" applyAlignment="1">
      <alignment horizontal="center" vertical="center" wrapText="1"/>
    </xf>
    <xf numFmtId="0" fontId="30" fillId="0" borderId="22" xfId="0" applyFont="1" applyBorder="1" applyAlignment="1">
      <alignment horizontal="justify" vertical="top" wrapText="1"/>
    </xf>
    <xf numFmtId="0" fontId="30" fillId="0" borderId="53" xfId="0" applyFont="1" applyBorder="1" applyAlignment="1">
      <alignment horizontal="justify" vertical="top" wrapText="1"/>
    </xf>
    <xf numFmtId="0" fontId="43" fillId="0" borderId="0" xfId="44" applyFont="1"/>
    <xf numFmtId="0" fontId="0" fillId="0" borderId="0" xfId="0" applyAlignment="1">
      <alignment vertical="top" wrapText="1"/>
    </xf>
    <xf numFmtId="0" fontId="44" fillId="0" borderId="0" xfId="0" applyFont="1" applyAlignment="1">
      <alignment vertical="top" wrapText="1"/>
    </xf>
    <xf numFmtId="164" fontId="0" fillId="0" borderId="0" xfId="0" applyNumberFormat="1" applyAlignment="1">
      <alignment vertical="top" wrapText="1"/>
    </xf>
    <xf numFmtId="0" fontId="0" fillId="0" borderId="0" xfId="0" applyNumberFormat="1" applyFont="1" applyFill="1" applyBorder="1" applyAlignment="1" applyProtection="1"/>
    <xf numFmtId="0" fontId="0" fillId="0" borderId="0" xfId="0" applyFill="1"/>
    <xf numFmtId="0" fontId="0" fillId="0" borderId="0" xfId="0" applyAlignment="1">
      <alignment horizontal="center"/>
    </xf>
    <xf numFmtId="0" fontId="0" fillId="0" borderId="0" xfId="0" applyFill="1" applyAlignment="1">
      <alignment horizontal="center"/>
    </xf>
    <xf numFmtId="0" fontId="17" fillId="0" borderId="0" xfId="0" applyFont="1" applyAlignment="1">
      <alignment horizontal="right"/>
    </xf>
    <xf numFmtId="168" fontId="0" fillId="0" borderId="0" xfId="0" applyNumberFormat="1"/>
    <xf numFmtId="0" fontId="0" fillId="0" borderId="0" xfId="0" applyAlignment="1">
      <alignment horizontal="right"/>
    </xf>
    <xf numFmtId="0" fontId="26" fillId="37" borderId="0" xfId="42" applyFont="1" applyFill="1" applyBorder="1" applyAlignment="1">
      <alignment horizontal="left" vertical="center"/>
    </xf>
    <xf numFmtId="0" fontId="37" fillId="36" borderId="0" xfId="42" applyFont="1" applyFill="1" applyAlignment="1">
      <alignment horizontal="center" vertical="center" wrapText="1"/>
    </xf>
    <xf numFmtId="0" fontId="35" fillId="0" borderId="59" xfId="42" applyFont="1" applyFill="1" applyBorder="1" applyAlignment="1">
      <alignment horizontal="center" vertical="center" wrapText="1"/>
    </xf>
    <xf numFmtId="0" fontId="34" fillId="36" borderId="0" xfId="42" applyFont="1" applyFill="1" applyBorder="1" applyAlignment="1">
      <alignment horizontal="center" vertical="center"/>
    </xf>
    <xf numFmtId="0" fontId="34" fillId="36" borderId="0" xfId="42" applyFont="1" applyFill="1" applyBorder="1" applyAlignment="1">
      <alignment horizontal="center" vertical="center" wrapText="1"/>
    </xf>
    <xf numFmtId="0" fontId="34" fillId="36" borderId="60" xfId="42" applyFont="1" applyFill="1" applyBorder="1" applyAlignment="1">
      <alignment horizontal="center" vertical="center"/>
    </xf>
    <xf numFmtId="0" fontId="34" fillId="36" borderId="60" xfId="42" applyFont="1" applyFill="1" applyBorder="1" applyAlignment="1">
      <alignment horizontal="center" vertical="center" wrapText="1"/>
    </xf>
    <xf numFmtId="0" fontId="37" fillId="36" borderId="0" xfId="42" applyFont="1" applyFill="1" applyBorder="1" applyAlignment="1">
      <alignment horizontal="center" vertical="center" wrapText="1"/>
    </xf>
    <xf numFmtId="0" fontId="35" fillId="0" borderId="0" xfId="42" applyFont="1" applyFill="1" applyBorder="1" applyAlignment="1">
      <alignment horizontal="center" vertical="center" wrapText="1"/>
    </xf>
    <xf numFmtId="0" fontId="34" fillId="36" borderId="63" xfId="42" applyFont="1" applyFill="1" applyBorder="1" applyAlignment="1">
      <alignment horizontal="center" vertical="center"/>
    </xf>
    <xf numFmtId="0" fontId="23" fillId="0" borderId="0" xfId="44" applyFont="1" applyAlignment="1">
      <alignment horizontal="left" vertical="top" wrapText="1"/>
    </xf>
    <xf numFmtId="0" fontId="34" fillId="36" borderId="64" xfId="42" applyFont="1" applyFill="1" applyBorder="1" applyAlignment="1">
      <alignment horizontal="center" vertical="center" wrapText="1"/>
    </xf>
    <xf numFmtId="0" fontId="26" fillId="37" borderId="62" xfId="42" applyFont="1" applyFill="1" applyBorder="1" applyAlignment="1">
      <alignment horizontal="left" vertical="center"/>
    </xf>
    <xf numFmtId="0" fontId="23" fillId="0" borderId="0" xfId="0" applyFont="1" applyBorder="1" applyAlignment="1">
      <alignment vertical="top" wrapText="1"/>
    </xf>
    <xf numFmtId="0" fontId="23" fillId="0" borderId="21" xfId="0" applyFont="1" applyBorder="1" applyAlignment="1">
      <alignment vertical="top" wrapText="1"/>
    </xf>
    <xf numFmtId="0" fontId="20" fillId="36" borderId="0" xfId="0" applyFont="1" applyFill="1" applyAlignment="1">
      <alignment horizontal="center" vertical="center" wrapText="1"/>
    </xf>
    <xf numFmtId="0" fontId="25" fillId="0" borderId="10" xfId="0" applyFont="1" applyBorder="1" applyAlignment="1">
      <alignment horizontal="center" vertical="center" wrapText="1"/>
    </xf>
    <xf numFmtId="0" fontId="28" fillId="0" borderId="15" xfId="0" applyFont="1" applyFill="1" applyBorder="1" applyAlignment="1">
      <alignment horizontal="justify" vertical="center" wrapText="1"/>
    </xf>
    <xf numFmtId="0" fontId="28" fillId="0" borderId="16" xfId="0" applyFont="1" applyFill="1" applyBorder="1" applyAlignment="1">
      <alignment horizontal="justify" vertical="center" wrapText="1"/>
    </xf>
    <xf numFmtId="0" fontId="28" fillId="0" borderId="14" xfId="0" applyFont="1" applyFill="1" applyBorder="1" applyAlignment="1">
      <alignment horizontal="justify" vertical="center" wrapText="1"/>
    </xf>
    <xf numFmtId="0" fontId="29" fillId="0" borderId="15" xfId="0" applyFont="1" applyFill="1" applyBorder="1" applyAlignment="1">
      <alignment horizontal="justify" vertical="center" wrapText="1"/>
    </xf>
    <xf numFmtId="0" fontId="29" fillId="0" borderId="16" xfId="0" applyFont="1" applyFill="1" applyBorder="1" applyAlignment="1">
      <alignment horizontal="justify" vertical="center" wrapText="1"/>
    </xf>
    <xf numFmtId="165" fontId="30" fillId="0" borderId="14" xfId="0" applyNumberFormat="1" applyFont="1" applyFill="1" applyBorder="1" applyAlignment="1">
      <alignment horizontal="center" vertical="center" wrapText="1"/>
    </xf>
    <xf numFmtId="165" fontId="30" fillId="0" borderId="15" xfId="0" applyNumberFormat="1" applyFont="1" applyFill="1" applyBorder="1" applyAlignment="1">
      <alignment horizontal="center" vertical="center" wrapText="1"/>
    </xf>
    <xf numFmtId="164" fontId="25" fillId="0" borderId="19" xfId="0" applyNumberFormat="1" applyFont="1" applyFill="1" applyBorder="1" applyAlignment="1">
      <alignment horizontal="left" vertical="center" wrapText="1"/>
    </xf>
    <xf numFmtId="164" fontId="25" fillId="0" borderId="18" xfId="0" applyNumberFormat="1" applyFont="1" applyFill="1" applyBorder="1" applyAlignment="1">
      <alignment horizontal="left" vertical="center" wrapText="1"/>
    </xf>
    <xf numFmtId="0" fontId="23" fillId="0" borderId="0" xfId="0" applyFont="1" applyBorder="1" applyAlignment="1">
      <alignment horizontal="justify" vertical="top" wrapText="1"/>
    </xf>
    <xf numFmtId="0" fontId="31" fillId="0" borderId="22" xfId="0" applyFont="1" applyBorder="1" applyAlignment="1">
      <alignment horizontal="center" vertical="center" wrapText="1"/>
    </xf>
    <xf numFmtId="0" fontId="30" fillId="0" borderId="25" xfId="0" applyFont="1" applyBorder="1" applyAlignment="1">
      <alignment horizontal="center" vertical="top" wrapText="1"/>
    </xf>
    <xf numFmtId="0" fontId="30" fillId="0" borderId="17" xfId="0" applyFont="1" applyBorder="1" applyAlignment="1">
      <alignment horizontal="center" vertical="top" wrapText="1"/>
    </xf>
    <xf numFmtId="0" fontId="30" fillId="0" borderId="26" xfId="0" applyFont="1" applyBorder="1" applyAlignment="1">
      <alignment horizontal="center" vertical="top" wrapText="1"/>
    </xf>
    <xf numFmtId="0" fontId="23" fillId="0" borderId="21" xfId="0" applyFont="1" applyBorder="1" applyAlignment="1">
      <alignment horizontal="justify" vertical="top" wrapText="1"/>
    </xf>
    <xf numFmtId="0" fontId="23" fillId="0" borderId="29" xfId="0" applyFont="1" applyBorder="1" applyAlignment="1">
      <alignment horizontal="justify" vertical="top" wrapText="1"/>
    </xf>
    <xf numFmtId="0" fontId="23" fillId="0" borderId="28" xfId="0" applyFont="1" applyBorder="1" applyAlignment="1">
      <alignment horizontal="justify" vertical="top" wrapText="1"/>
    </xf>
    <xf numFmtId="0" fontId="30" fillId="35" borderId="30" xfId="0" applyFont="1" applyFill="1" applyBorder="1" applyAlignment="1">
      <alignment horizontal="center" vertical="center" wrapText="1"/>
    </xf>
    <xf numFmtId="0" fontId="30" fillId="35" borderId="32" xfId="0" applyFont="1" applyFill="1" applyBorder="1" applyAlignment="1">
      <alignment horizontal="center" vertical="center" wrapText="1"/>
    </xf>
    <xf numFmtId="0" fontId="30" fillId="35" borderId="31" xfId="0" applyFont="1" applyFill="1" applyBorder="1" applyAlignment="1">
      <alignment horizontal="center" vertical="center" wrapText="1"/>
    </xf>
    <xf numFmtId="0" fontId="30" fillId="35" borderId="33" xfId="0" applyFont="1" applyFill="1" applyBorder="1" applyAlignment="1">
      <alignment horizontal="center" vertical="center" wrapText="1"/>
    </xf>
    <xf numFmtId="0" fontId="30" fillId="35" borderId="35" xfId="0" applyFont="1" applyFill="1" applyBorder="1" applyAlignment="1">
      <alignment horizontal="center" vertical="center" wrapText="1"/>
    </xf>
    <xf numFmtId="0" fontId="30" fillId="35" borderId="34" xfId="0" applyFont="1" applyFill="1" applyBorder="1" applyAlignment="1">
      <alignment horizontal="center" vertical="center" wrapText="1"/>
    </xf>
    <xf numFmtId="0" fontId="30" fillId="35" borderId="37" xfId="0" applyFont="1" applyFill="1" applyBorder="1" applyAlignment="1">
      <alignment horizontal="center" vertical="center" wrapText="1"/>
    </xf>
    <xf numFmtId="0" fontId="30" fillId="35" borderId="36" xfId="0" applyFont="1" applyFill="1" applyBorder="1" applyAlignment="1">
      <alignment horizontal="center" vertical="center" wrapText="1"/>
    </xf>
    <xf numFmtId="0" fontId="30" fillId="35" borderId="38" xfId="0" applyFont="1" applyFill="1" applyBorder="1" applyAlignment="1">
      <alignment horizontal="center" vertical="center" wrapText="1"/>
    </xf>
    <xf numFmtId="0" fontId="30" fillId="35" borderId="39" xfId="0" applyFont="1" applyFill="1" applyBorder="1" applyAlignment="1">
      <alignment horizontal="center" vertical="center" wrapText="1"/>
    </xf>
    <xf numFmtId="0" fontId="30" fillId="35" borderId="40" xfId="0" applyFont="1" applyFill="1" applyBorder="1" applyAlignment="1">
      <alignment horizontal="center" vertical="center" wrapText="1"/>
    </xf>
    <xf numFmtId="0" fontId="30" fillId="35" borderId="41" xfId="0" applyFont="1" applyFill="1" applyBorder="1" applyAlignment="1">
      <alignment horizontal="center" vertical="center" wrapText="1"/>
    </xf>
    <xf numFmtId="0" fontId="30" fillId="35" borderId="42" xfId="0" applyFont="1" applyFill="1" applyBorder="1" applyAlignment="1">
      <alignment horizontal="center" vertical="center" wrapText="1"/>
    </xf>
    <xf numFmtId="0" fontId="30" fillId="35" borderId="43" xfId="0" applyFont="1" applyFill="1" applyBorder="1" applyAlignment="1">
      <alignment horizontal="center" vertical="center" wrapText="1"/>
    </xf>
    <xf numFmtId="0" fontId="30" fillId="35" borderId="44" xfId="0" applyFont="1" applyFill="1" applyBorder="1" applyAlignment="1">
      <alignment horizontal="center" vertical="center" wrapText="1"/>
    </xf>
    <xf numFmtId="0" fontId="30" fillId="35" borderId="46" xfId="0" applyFont="1" applyFill="1" applyBorder="1" applyAlignment="1">
      <alignment horizontal="center" vertical="center" wrapText="1"/>
    </xf>
    <xf numFmtId="0" fontId="30" fillId="35" borderId="47" xfId="0" applyFont="1" applyFill="1" applyBorder="1" applyAlignment="1">
      <alignment horizontal="center" vertical="center" wrapText="1"/>
    </xf>
    <xf numFmtId="0" fontId="30" fillId="0" borderId="20" xfId="0" applyFont="1" applyBorder="1" applyAlignment="1">
      <alignment horizontal="justify" vertical="center" wrapText="1"/>
    </xf>
    <xf numFmtId="0" fontId="30" fillId="0" borderId="0" xfId="0" applyFont="1" applyBorder="1" applyAlignment="1">
      <alignment horizontal="justify" vertical="center" wrapText="1"/>
    </xf>
    <xf numFmtId="0" fontId="23" fillId="0" borderId="0" xfId="0" applyFont="1" applyFill="1" applyBorder="1" applyAlignment="1">
      <alignment horizontal="center" vertical="center" wrapText="1"/>
    </xf>
    <xf numFmtId="0" fontId="23" fillId="0" borderId="0" xfId="0" applyFont="1" applyBorder="1" applyAlignment="1">
      <alignment horizontal="center" vertical="center" wrapText="1"/>
    </xf>
    <xf numFmtId="0" fontId="30" fillId="0" borderId="25" xfId="0" applyFont="1" applyFill="1" applyBorder="1" applyAlignment="1">
      <alignment horizontal="justify" vertical="top" wrapText="1"/>
    </xf>
    <xf numFmtId="0" fontId="30" fillId="0" borderId="17" xfId="0" applyFont="1" applyFill="1" applyBorder="1" applyAlignment="1">
      <alignment horizontal="justify" vertical="top" wrapText="1"/>
    </xf>
    <xf numFmtId="0" fontId="30" fillId="0" borderId="26" xfId="0" applyFont="1" applyFill="1" applyBorder="1" applyAlignment="1">
      <alignment horizontal="justify" vertical="top" wrapText="1"/>
    </xf>
    <xf numFmtId="0" fontId="30" fillId="0" borderId="55" xfId="0" applyFont="1" applyFill="1" applyBorder="1" applyAlignment="1">
      <alignment horizontal="justify" vertical="top" wrapText="1"/>
    </xf>
    <xf numFmtId="0" fontId="30" fillId="0" borderId="57" xfId="0" applyFont="1" applyFill="1" applyBorder="1" applyAlignment="1">
      <alignment horizontal="justify" vertical="top" wrapText="1"/>
    </xf>
    <xf numFmtId="0" fontId="30" fillId="0" borderId="56" xfId="0" applyFont="1" applyFill="1" applyBorder="1" applyAlignment="1">
      <alignment horizontal="justify" vertical="top" wrapText="1"/>
    </xf>
    <xf numFmtId="0" fontId="30" fillId="0" borderId="38" xfId="0" applyFont="1" applyFill="1" applyBorder="1" applyAlignment="1">
      <alignment horizontal="justify" vertical="top" wrapText="1"/>
    </xf>
    <xf numFmtId="0" fontId="30" fillId="0" borderId="39" xfId="0" applyFont="1" applyFill="1" applyBorder="1" applyAlignment="1">
      <alignment horizontal="justify" vertical="top" wrapText="1"/>
    </xf>
    <xf numFmtId="0" fontId="30" fillId="0" borderId="47" xfId="0" applyFont="1" applyFill="1" applyBorder="1" applyAlignment="1">
      <alignment horizontal="justify" vertical="top" wrapText="1"/>
    </xf>
    <xf numFmtId="0" fontId="30" fillId="35" borderId="25" xfId="0" applyFont="1" applyFill="1" applyBorder="1" applyAlignment="1">
      <alignment horizontal="center" vertical="center"/>
    </xf>
    <xf numFmtId="0" fontId="30" fillId="35" borderId="17" xfId="0" applyFont="1" applyFill="1" applyBorder="1" applyAlignment="1">
      <alignment horizontal="center" vertical="center"/>
    </xf>
    <xf numFmtId="0" fontId="30" fillId="35" borderId="48" xfId="0" applyFont="1" applyFill="1" applyBorder="1" applyAlignment="1">
      <alignment horizontal="center" vertical="center"/>
    </xf>
    <xf numFmtId="0" fontId="30" fillId="35" borderId="38" xfId="0" applyFont="1" applyFill="1" applyBorder="1" applyAlignment="1">
      <alignment horizontal="center" vertical="center"/>
    </xf>
    <xf numFmtId="0" fontId="30" fillId="35" borderId="39" xfId="0" applyFont="1" applyFill="1" applyBorder="1" applyAlignment="1">
      <alignment horizontal="center" vertical="center"/>
    </xf>
    <xf numFmtId="0" fontId="30" fillId="35" borderId="49" xfId="0" applyFont="1" applyFill="1" applyBorder="1" applyAlignment="1">
      <alignment horizontal="center" vertical="center"/>
    </xf>
    <xf numFmtId="0" fontId="30" fillId="0" borderId="50" xfId="0" applyFont="1" applyBorder="1" applyAlignment="1">
      <alignment horizontal="justify" vertical="top" wrapText="1"/>
    </xf>
    <xf numFmtId="0" fontId="30" fillId="0" borderId="22" xfId="0" applyFont="1" applyBorder="1" applyAlignment="1">
      <alignment horizontal="justify" vertical="top" wrapText="1"/>
    </xf>
    <xf numFmtId="0" fontId="30" fillId="0" borderId="52" xfId="0" applyFont="1" applyBorder="1" applyAlignment="1">
      <alignment horizontal="justify" vertical="top" wrapText="1"/>
    </xf>
    <xf numFmtId="0" fontId="30" fillId="0" borderId="53" xfId="0" applyFont="1" applyBorder="1" applyAlignment="1">
      <alignment horizontal="justify" vertical="top" wrapText="1"/>
    </xf>
    <xf numFmtId="164" fontId="25" fillId="0" borderId="65" xfId="0" applyNumberFormat="1" applyFont="1" applyFill="1" applyBorder="1" applyAlignment="1">
      <alignment horizontal="justify" vertical="center" wrapText="1"/>
    </xf>
    <xf numFmtId="164" fontId="25" fillId="0" borderId="0" xfId="0" applyNumberFormat="1" applyFont="1" applyFill="1" applyBorder="1" applyAlignment="1">
      <alignment horizontal="justify" vertical="center" wrapText="1"/>
    </xf>
    <xf numFmtId="0" fontId="30" fillId="0" borderId="65" xfId="0" applyFont="1" applyBorder="1" applyAlignment="1">
      <alignment horizontal="left" vertical="center" wrapText="1"/>
    </xf>
    <xf numFmtId="0" fontId="30" fillId="0" borderId="0" xfId="0" applyFont="1" applyBorder="1" applyAlignment="1">
      <alignment horizontal="left" vertical="center" wrapText="1"/>
    </xf>
    <xf numFmtId="0" fontId="30" fillId="0" borderId="66" xfId="0" applyFont="1" applyBorder="1" applyAlignment="1">
      <alignment horizontal="justify" vertical="center" wrapText="1"/>
    </xf>
    <xf numFmtId="0" fontId="30" fillId="0" borderId="67" xfId="0" applyFont="1" applyBorder="1" applyAlignment="1">
      <alignment horizontal="justify" vertical="center" wrapText="1"/>
    </xf>
    <xf numFmtId="0" fontId="30" fillId="0" borderId="68" xfId="0" applyFont="1" applyBorder="1" applyAlignment="1">
      <alignment horizontal="justify" vertical="center" wrapText="1"/>
    </xf>
    <xf numFmtId="0" fontId="30" fillId="0" borderId="10" xfId="0" applyFont="1" applyBorder="1" applyAlignment="1">
      <alignment horizontal="justify" vertical="center" wrapText="1"/>
    </xf>
    <xf numFmtId="0" fontId="23" fillId="0" borderId="10" xfId="0" applyFont="1" applyFill="1" applyBorder="1" applyAlignment="1">
      <alignment horizontal="center" vertical="center" wrapText="1"/>
    </xf>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2" xfId="43"/>
    <cellStyle name="Neutral" xfId="8" builtinId="28" customBuiltin="1"/>
    <cellStyle name="Normal" xfId="0" builtinId="0" customBuiltin="1"/>
    <cellStyle name="Normal 2 2" xfId="42"/>
    <cellStyle name="Normal 3" xfId="44"/>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color rgb="FFD4C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0.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externalLink" Target="externalLinks/externalLink10.xml"/><Relationship Id="rId134" Type="http://schemas.openxmlformats.org/officeDocument/2006/relationships/externalLink" Target="externalLinks/externalLink26.xml"/><Relationship Id="rId139" Type="http://schemas.openxmlformats.org/officeDocument/2006/relationships/externalLink" Target="externalLinks/externalLink3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6.xml"/><Relationship Id="rId129" Type="http://schemas.openxmlformats.org/officeDocument/2006/relationships/externalLink" Target="externalLinks/externalLink2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2.xml"/><Relationship Id="rId145"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119" Type="http://schemas.openxmlformats.org/officeDocument/2006/relationships/externalLink" Target="externalLinks/externalLink1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2.xml"/><Relationship Id="rId135" Type="http://schemas.openxmlformats.org/officeDocument/2006/relationships/externalLink" Target="externalLinks/externalLink2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2.xml"/><Relationship Id="rId125" Type="http://schemas.openxmlformats.org/officeDocument/2006/relationships/externalLink" Target="externalLinks/externalLink17.xml"/><Relationship Id="rId141" Type="http://schemas.openxmlformats.org/officeDocument/2006/relationships/externalLink" Target="externalLinks/externalLink33.xml"/><Relationship Id="rId14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131" Type="http://schemas.openxmlformats.org/officeDocument/2006/relationships/externalLink" Target="externalLinks/externalLink23.xml"/><Relationship Id="rId136"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8.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3.xml"/><Relationship Id="rId142"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8.xml"/><Relationship Id="rId13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32" Type="http://schemas.openxmlformats.org/officeDocument/2006/relationships/externalLink" Target="externalLinks/externalLink2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4.xml"/><Relationship Id="rId143" Type="http://schemas.openxmlformats.org/officeDocument/2006/relationships/externalLink" Target="externalLinks/externalLink35.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4.xml"/><Relationship Id="rId133" Type="http://schemas.openxmlformats.org/officeDocument/2006/relationships/externalLink" Target="externalLinks/externalLink2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5.xml"/><Relationship Id="rId144" Type="http://schemas.openxmlformats.org/officeDocument/2006/relationships/externalLink" Target="externalLinks/externalLink36.xml"/><Relationship Id="rId90" Type="http://schemas.openxmlformats.org/officeDocument/2006/relationships/worksheet" Target="worksheets/sheet9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5"/>
  <sheetViews>
    <sheetView showGridLines="0" tabSelected="1" view="pageBreakPreview" zoomScale="90" zoomScaleNormal="100" zoomScaleSheetLayoutView="90" workbookViewId="0">
      <selection sqref="A1:D1"/>
    </sheetView>
  </sheetViews>
  <sheetFormatPr baseColWidth="10" defaultColWidth="11" defaultRowHeight="18"/>
  <cols>
    <col min="1" max="1" width="3.42578125" style="46" customWidth="1"/>
    <col min="2" max="2" width="3.85546875" style="46" customWidth="1"/>
    <col min="3" max="3" width="50.42578125" style="46" customWidth="1"/>
    <col min="4" max="4" width="16.42578125" style="46" customWidth="1"/>
    <col min="5" max="5" width="14.5703125" style="46" customWidth="1"/>
    <col min="6" max="7" width="13.85546875" style="46" customWidth="1"/>
    <col min="8" max="8" width="1.28515625" style="46" customWidth="1"/>
    <col min="9" max="10" width="13.85546875" style="46" customWidth="1"/>
    <col min="11" max="11" width="14.140625" style="46" customWidth="1"/>
    <col min="12" max="12" width="15.28515625" style="46" customWidth="1"/>
    <col min="13" max="13" width="2.85546875" style="46" customWidth="1"/>
    <col min="14" max="16384" width="11" style="46"/>
  </cols>
  <sheetData>
    <row r="1" spans="1:13" ht="49.5" customHeight="1">
      <c r="A1" s="123" t="s">
        <v>2264</v>
      </c>
      <c r="B1" s="123"/>
      <c r="C1" s="123"/>
      <c r="D1" s="123"/>
      <c r="E1" s="68" t="s">
        <v>2282</v>
      </c>
    </row>
    <row r="3" spans="1:13" ht="30.75" customHeight="1" thickBot="1">
      <c r="B3" s="124" t="s">
        <v>2263</v>
      </c>
      <c r="C3" s="124"/>
      <c r="D3" s="124"/>
      <c r="E3" s="124"/>
      <c r="F3" s="124"/>
      <c r="G3" s="124"/>
      <c r="H3" s="124"/>
      <c r="I3" s="124"/>
      <c r="J3" s="124"/>
      <c r="K3" s="124"/>
      <c r="L3" s="124"/>
    </row>
    <row r="4" spans="1:13" ht="8.25" customHeight="1">
      <c r="B4" s="105"/>
      <c r="C4" s="105"/>
      <c r="D4" s="105"/>
      <c r="E4" s="105"/>
      <c r="F4" s="105"/>
      <c r="G4" s="105"/>
      <c r="H4" s="105"/>
      <c r="I4" s="105"/>
      <c r="J4" s="105"/>
      <c r="K4" s="105"/>
      <c r="L4" s="105"/>
    </row>
    <row r="5" spans="1:13" ht="45.75" customHeight="1">
      <c r="B5" s="127" t="s">
        <v>2262</v>
      </c>
      <c r="C5" s="127"/>
      <c r="D5" s="127"/>
      <c r="E5" s="127"/>
      <c r="F5" s="127"/>
      <c r="G5" s="127"/>
      <c r="H5" s="67"/>
      <c r="I5" s="128" t="str">
        <f>"Avances en "&amp;TEXT(I10+J10+K10+L10,"#,##0")&amp;" indicadores"&amp;CHAR(10)&amp;"por rangos de porcentaje"</f>
        <v>Avances en 197 indicadores
por rangos de porcentaje</v>
      </c>
      <c r="J5" s="127"/>
      <c r="K5" s="127"/>
      <c r="L5" s="127"/>
    </row>
    <row r="6" spans="1:13" ht="24" customHeight="1">
      <c r="B6" s="125" t="s">
        <v>3</v>
      </c>
      <c r="C6" s="125"/>
      <c r="D6" s="126" t="s">
        <v>2261</v>
      </c>
      <c r="E6" s="126" t="s">
        <v>2260</v>
      </c>
      <c r="F6" s="126" t="s">
        <v>2259</v>
      </c>
      <c r="G6" s="126" t="s">
        <v>2258</v>
      </c>
      <c r="H6" s="104"/>
      <c r="I6" s="126" t="s">
        <v>2257</v>
      </c>
      <c r="J6" s="126" t="s">
        <v>2256</v>
      </c>
      <c r="K6" s="126" t="s">
        <v>2255</v>
      </c>
      <c r="L6" s="125" t="s">
        <v>2254</v>
      </c>
    </row>
    <row r="7" spans="1:13" s="65" customFormat="1" ht="35.25" customHeight="1">
      <c r="A7" s="66"/>
      <c r="B7" s="125"/>
      <c r="C7" s="125"/>
      <c r="D7" s="126"/>
      <c r="E7" s="126"/>
      <c r="F7" s="126"/>
      <c r="G7" s="126"/>
      <c r="H7" s="104"/>
      <c r="I7" s="126"/>
      <c r="J7" s="125"/>
      <c r="K7" s="125"/>
      <c r="L7" s="125"/>
    </row>
    <row r="8" spans="1:13" s="59" customFormat="1" ht="8.25" customHeight="1" thickBot="1">
      <c r="A8" s="62"/>
      <c r="B8" s="63"/>
      <c r="C8" s="63"/>
      <c r="D8" s="64"/>
      <c r="E8" s="64"/>
      <c r="F8" s="64"/>
      <c r="G8" s="64"/>
      <c r="H8" s="64"/>
      <c r="I8" s="64"/>
      <c r="J8" s="63"/>
      <c r="K8" s="63"/>
      <c r="L8" s="63"/>
    </row>
    <row r="9" spans="1:13" s="59" customFormat="1" ht="8.25" customHeight="1" thickBot="1">
      <c r="A9" s="62"/>
      <c r="B9" s="60"/>
      <c r="C9" s="60"/>
      <c r="D9" s="61"/>
      <c r="E9" s="61"/>
      <c r="F9" s="61"/>
      <c r="G9" s="61"/>
      <c r="H9" s="61"/>
      <c r="I9" s="61"/>
      <c r="J9" s="60"/>
      <c r="K9" s="60"/>
      <c r="L9" s="60"/>
    </row>
    <row r="10" spans="1:13">
      <c r="B10" s="122" t="s">
        <v>2253</v>
      </c>
      <c r="C10" s="122"/>
      <c r="D10" s="56">
        <f t="shared" ref="D10:L10" si="0">SUM(D12:D43)</f>
        <v>418</v>
      </c>
      <c r="E10" s="56">
        <f t="shared" si="0"/>
        <v>205</v>
      </c>
      <c r="F10" s="56">
        <f t="shared" si="0"/>
        <v>197</v>
      </c>
      <c r="G10" s="56">
        <f t="shared" si="0"/>
        <v>16</v>
      </c>
      <c r="H10" s="58">
        <f t="shared" si="0"/>
        <v>0</v>
      </c>
      <c r="I10" s="56">
        <f t="shared" si="0"/>
        <v>18</v>
      </c>
      <c r="J10" s="56">
        <f t="shared" si="0"/>
        <v>17</v>
      </c>
      <c r="K10" s="57">
        <f t="shared" si="0"/>
        <v>28</v>
      </c>
      <c r="L10" s="57">
        <f t="shared" si="0"/>
        <v>134</v>
      </c>
    </row>
    <row r="11" spans="1:13">
      <c r="B11" s="122" t="s">
        <v>2252</v>
      </c>
      <c r="C11" s="122"/>
      <c r="D11" s="56"/>
      <c r="E11" s="52">
        <f>E10/$D$10*100</f>
        <v>49.043062200956939</v>
      </c>
      <c r="F11" s="52">
        <f>F10/$D$10*100</f>
        <v>47.129186602870817</v>
      </c>
      <c r="G11" s="52">
        <f>G10/$D$10*100</f>
        <v>3.8277511961722488</v>
      </c>
      <c r="H11" s="52"/>
      <c r="I11" s="56">
        <f>I10/($I$10+$J$10+$K$10+$L$10)*100</f>
        <v>9.1370558375634516</v>
      </c>
      <c r="J11" s="52">
        <f>J10/($I$10+$J$10+$K$10+$L$10)*100</f>
        <v>8.6294416243654819</v>
      </c>
      <c r="K11" s="52">
        <f>K10/($I$10+$J$10+$K$10+$L$10)*100</f>
        <v>14.213197969543149</v>
      </c>
      <c r="L11" s="52">
        <f>L10/($I$10+$J$10+$K$10+$L$10)*100</f>
        <v>68.020304568527919</v>
      </c>
    </row>
    <row r="12" spans="1:13">
      <c r="B12" s="55">
        <v>1</v>
      </c>
      <c r="C12" s="53" t="s">
        <v>5</v>
      </c>
      <c r="D12" s="52">
        <v>5</v>
      </c>
      <c r="E12" s="52">
        <v>2</v>
      </c>
      <c r="F12" s="52">
        <v>3</v>
      </c>
      <c r="G12" s="52">
        <v>0</v>
      </c>
      <c r="H12" s="52" t="s">
        <v>46</v>
      </c>
      <c r="I12" s="52">
        <v>0</v>
      </c>
      <c r="J12" s="52">
        <v>0</v>
      </c>
      <c r="K12" s="52">
        <v>0</v>
      </c>
      <c r="L12" s="52">
        <v>3</v>
      </c>
      <c r="M12" s="48"/>
    </row>
    <row r="13" spans="1:13">
      <c r="B13" s="55">
        <v>4</v>
      </c>
      <c r="C13" s="53" t="s">
        <v>100</v>
      </c>
      <c r="D13" s="52">
        <v>16</v>
      </c>
      <c r="E13" s="52">
        <v>6</v>
      </c>
      <c r="F13" s="52">
        <v>10</v>
      </c>
      <c r="G13" s="52">
        <v>0</v>
      </c>
      <c r="H13" s="52" t="s">
        <v>46</v>
      </c>
      <c r="I13" s="52">
        <v>1</v>
      </c>
      <c r="J13" s="52">
        <v>1</v>
      </c>
      <c r="K13" s="52">
        <v>0</v>
      </c>
      <c r="L13" s="52">
        <v>8</v>
      </c>
      <c r="M13" s="48"/>
    </row>
    <row r="14" spans="1:13">
      <c r="B14" s="55">
        <v>5</v>
      </c>
      <c r="C14" s="53" t="s">
        <v>188</v>
      </c>
      <c r="D14" s="52">
        <v>6</v>
      </c>
      <c r="E14" s="52">
        <v>0</v>
      </c>
      <c r="F14" s="52">
        <v>5</v>
      </c>
      <c r="G14" s="52">
        <v>1</v>
      </c>
      <c r="H14" s="52" t="s">
        <v>46</v>
      </c>
      <c r="I14" s="52">
        <v>0</v>
      </c>
      <c r="J14" s="52">
        <v>1</v>
      </c>
      <c r="K14" s="52">
        <v>1</v>
      </c>
      <c r="L14" s="52">
        <v>3</v>
      </c>
      <c r="M14" s="48"/>
    </row>
    <row r="15" spans="1:13">
      <c r="B15" s="55">
        <v>6</v>
      </c>
      <c r="C15" s="53" t="s">
        <v>234</v>
      </c>
      <c r="D15" s="52">
        <v>4</v>
      </c>
      <c r="E15" s="52">
        <v>0</v>
      </c>
      <c r="F15" s="52">
        <v>4</v>
      </c>
      <c r="G15" s="52">
        <v>0</v>
      </c>
      <c r="H15" s="52" t="s">
        <v>46</v>
      </c>
      <c r="I15" s="52">
        <v>1</v>
      </c>
      <c r="J15" s="52">
        <v>0</v>
      </c>
      <c r="K15" s="52">
        <v>1</v>
      </c>
      <c r="L15" s="52">
        <v>2</v>
      </c>
      <c r="M15" s="48"/>
    </row>
    <row r="16" spans="1:13" ht="18.75" customHeight="1">
      <c r="B16" s="55">
        <v>7</v>
      </c>
      <c r="C16" s="53" t="s">
        <v>260</v>
      </c>
      <c r="D16" s="52">
        <v>6</v>
      </c>
      <c r="E16" s="52">
        <v>0</v>
      </c>
      <c r="F16" s="52">
        <v>6</v>
      </c>
      <c r="G16" s="52">
        <v>0</v>
      </c>
      <c r="H16" s="52" t="s">
        <v>46</v>
      </c>
      <c r="I16" s="52">
        <v>0</v>
      </c>
      <c r="J16" s="52">
        <v>0</v>
      </c>
      <c r="K16" s="52">
        <v>0</v>
      </c>
      <c r="L16" s="52">
        <v>6</v>
      </c>
      <c r="M16" s="48"/>
    </row>
    <row r="17" spans="2:13">
      <c r="B17" s="55">
        <v>8</v>
      </c>
      <c r="C17" s="53" t="s">
        <v>278</v>
      </c>
      <c r="D17" s="52">
        <v>8</v>
      </c>
      <c r="E17" s="52">
        <v>1</v>
      </c>
      <c r="F17" s="52">
        <v>7</v>
      </c>
      <c r="G17" s="52">
        <v>0</v>
      </c>
      <c r="H17" s="52" t="s">
        <v>46</v>
      </c>
      <c r="I17" s="52">
        <v>0</v>
      </c>
      <c r="J17" s="52">
        <v>0</v>
      </c>
      <c r="K17" s="52">
        <v>0</v>
      </c>
      <c r="L17" s="52">
        <v>7</v>
      </c>
      <c r="M17" s="48"/>
    </row>
    <row r="18" spans="2:13" ht="18.75" customHeight="1">
      <c r="B18" s="55">
        <v>9</v>
      </c>
      <c r="C18" s="53" t="s">
        <v>346</v>
      </c>
      <c r="D18" s="52">
        <v>4</v>
      </c>
      <c r="E18" s="52">
        <v>0</v>
      </c>
      <c r="F18" s="52">
        <v>4</v>
      </c>
      <c r="G18" s="52">
        <v>0</v>
      </c>
      <c r="H18" s="52" t="s">
        <v>46</v>
      </c>
      <c r="I18" s="52">
        <v>0</v>
      </c>
      <c r="J18" s="52">
        <v>0</v>
      </c>
      <c r="K18" s="52">
        <v>0</v>
      </c>
      <c r="L18" s="52">
        <v>4</v>
      </c>
      <c r="M18" s="48"/>
    </row>
    <row r="19" spans="2:13">
      <c r="B19" s="55">
        <v>10</v>
      </c>
      <c r="C19" s="53" t="s">
        <v>357</v>
      </c>
      <c r="D19" s="52">
        <v>2</v>
      </c>
      <c r="E19" s="52">
        <v>2</v>
      </c>
      <c r="F19" s="52">
        <v>0</v>
      </c>
      <c r="G19" s="52">
        <v>0</v>
      </c>
      <c r="H19" s="52" t="s">
        <v>46</v>
      </c>
      <c r="I19" s="52">
        <v>0</v>
      </c>
      <c r="J19" s="52">
        <v>0</v>
      </c>
      <c r="K19" s="52">
        <v>0</v>
      </c>
      <c r="L19" s="52">
        <v>0</v>
      </c>
      <c r="M19" s="48"/>
    </row>
    <row r="20" spans="2:13" ht="18.75" customHeight="1">
      <c r="B20" s="54">
        <v>11</v>
      </c>
      <c r="C20" s="53" t="s">
        <v>401</v>
      </c>
      <c r="D20" s="52">
        <v>48</v>
      </c>
      <c r="E20" s="52">
        <v>35</v>
      </c>
      <c r="F20" s="52">
        <v>13</v>
      </c>
      <c r="G20" s="52">
        <v>0</v>
      </c>
      <c r="H20" s="52" t="s">
        <v>46</v>
      </c>
      <c r="I20" s="52">
        <v>3</v>
      </c>
      <c r="J20" s="52">
        <v>1</v>
      </c>
      <c r="K20" s="52">
        <v>1</v>
      </c>
      <c r="L20" s="52">
        <v>8</v>
      </c>
      <c r="M20" s="48"/>
    </row>
    <row r="21" spans="2:13">
      <c r="B21" s="54">
        <v>12</v>
      </c>
      <c r="C21" s="53" t="s">
        <v>671</v>
      </c>
      <c r="D21" s="52">
        <v>124</v>
      </c>
      <c r="E21" s="52">
        <v>35</v>
      </c>
      <c r="F21" s="52">
        <v>85</v>
      </c>
      <c r="G21" s="52">
        <v>4</v>
      </c>
      <c r="H21" s="52" t="s">
        <v>46</v>
      </c>
      <c r="I21" s="52">
        <v>10</v>
      </c>
      <c r="J21" s="52">
        <v>5</v>
      </c>
      <c r="K21" s="52">
        <v>19</v>
      </c>
      <c r="L21" s="52">
        <v>51</v>
      </c>
      <c r="M21" s="48"/>
    </row>
    <row r="22" spans="2:13">
      <c r="B22" s="54">
        <v>13</v>
      </c>
      <c r="C22" s="53" t="s">
        <v>1092</v>
      </c>
      <c r="D22" s="52">
        <v>3</v>
      </c>
      <c r="E22" s="52">
        <v>3</v>
      </c>
      <c r="F22" s="52">
        <v>0</v>
      </c>
      <c r="G22" s="52">
        <v>0</v>
      </c>
      <c r="H22" s="52" t="s">
        <v>46</v>
      </c>
      <c r="I22" s="52">
        <v>0</v>
      </c>
      <c r="J22" s="52">
        <v>0</v>
      </c>
      <c r="K22" s="52">
        <v>0</v>
      </c>
      <c r="L22" s="52">
        <v>0</v>
      </c>
      <c r="M22" s="48"/>
    </row>
    <row r="23" spans="2:13">
      <c r="B23" s="54">
        <v>14</v>
      </c>
      <c r="C23" s="53" t="s">
        <v>1106</v>
      </c>
      <c r="D23" s="52">
        <v>9</v>
      </c>
      <c r="E23" s="52">
        <v>3</v>
      </c>
      <c r="F23" s="52">
        <v>5</v>
      </c>
      <c r="G23" s="52">
        <v>1</v>
      </c>
      <c r="H23" s="52" t="s">
        <v>46</v>
      </c>
      <c r="I23" s="52">
        <v>1</v>
      </c>
      <c r="J23" s="52">
        <v>1</v>
      </c>
      <c r="K23" s="52">
        <v>1</v>
      </c>
      <c r="L23" s="52">
        <v>2</v>
      </c>
      <c r="M23" s="48"/>
    </row>
    <row r="24" spans="2:13">
      <c r="B24" s="54">
        <v>15</v>
      </c>
      <c r="C24" s="53" t="s">
        <v>1164</v>
      </c>
      <c r="D24" s="52">
        <v>6</v>
      </c>
      <c r="E24" s="52">
        <v>4</v>
      </c>
      <c r="F24" s="52">
        <v>0</v>
      </c>
      <c r="G24" s="52">
        <v>2</v>
      </c>
      <c r="H24" s="52" t="s">
        <v>46</v>
      </c>
      <c r="I24" s="52">
        <v>0</v>
      </c>
      <c r="J24" s="52">
        <v>0</v>
      </c>
      <c r="K24" s="52">
        <v>0</v>
      </c>
      <c r="L24" s="52">
        <v>0</v>
      </c>
      <c r="M24" s="48"/>
    </row>
    <row r="25" spans="2:13">
      <c r="B25" s="54">
        <v>16</v>
      </c>
      <c r="C25" s="53" t="s">
        <v>1202</v>
      </c>
      <c r="D25" s="52">
        <v>5</v>
      </c>
      <c r="E25" s="52">
        <v>4</v>
      </c>
      <c r="F25" s="52">
        <v>1</v>
      </c>
      <c r="G25" s="52">
        <v>0</v>
      </c>
      <c r="H25" s="52" t="s">
        <v>46</v>
      </c>
      <c r="I25" s="52">
        <v>0</v>
      </c>
      <c r="J25" s="52">
        <v>0</v>
      </c>
      <c r="K25" s="52">
        <v>0</v>
      </c>
      <c r="L25" s="52">
        <v>1</v>
      </c>
      <c r="M25" s="48"/>
    </row>
    <row r="26" spans="2:13">
      <c r="B26" s="54">
        <v>18</v>
      </c>
      <c r="C26" s="53" t="s">
        <v>1250</v>
      </c>
      <c r="D26" s="52">
        <v>14</v>
      </c>
      <c r="E26" s="52">
        <v>11</v>
      </c>
      <c r="F26" s="52">
        <v>3</v>
      </c>
      <c r="G26" s="52">
        <v>0</v>
      </c>
      <c r="H26" s="52" t="s">
        <v>46</v>
      </c>
      <c r="I26" s="52">
        <v>0</v>
      </c>
      <c r="J26" s="52">
        <v>0</v>
      </c>
      <c r="K26" s="52">
        <v>0</v>
      </c>
      <c r="L26" s="52">
        <v>3</v>
      </c>
      <c r="M26" s="48"/>
    </row>
    <row r="27" spans="2:13">
      <c r="B27" s="54">
        <v>19</v>
      </c>
      <c r="C27" s="53" t="s">
        <v>1282</v>
      </c>
      <c r="D27" s="52">
        <v>1</v>
      </c>
      <c r="E27" s="52">
        <v>1</v>
      </c>
      <c r="F27" s="52">
        <v>0</v>
      </c>
      <c r="G27" s="52">
        <v>0</v>
      </c>
      <c r="H27" s="52" t="s">
        <v>46</v>
      </c>
      <c r="I27" s="52">
        <v>0</v>
      </c>
      <c r="J27" s="52">
        <v>0</v>
      </c>
      <c r="K27" s="52">
        <v>0</v>
      </c>
      <c r="L27" s="52">
        <v>0</v>
      </c>
      <c r="M27" s="48"/>
    </row>
    <row r="28" spans="2:13">
      <c r="B28" s="54">
        <v>20</v>
      </c>
      <c r="C28" s="53" t="s">
        <v>1301</v>
      </c>
      <c r="D28" s="52">
        <v>10</v>
      </c>
      <c r="E28" s="52">
        <v>8</v>
      </c>
      <c r="F28" s="52">
        <v>2</v>
      </c>
      <c r="G28" s="52">
        <v>0</v>
      </c>
      <c r="H28" s="52" t="s">
        <v>46</v>
      </c>
      <c r="I28" s="52">
        <v>0</v>
      </c>
      <c r="J28" s="52">
        <v>1</v>
      </c>
      <c r="K28" s="52">
        <v>0</v>
      </c>
      <c r="L28" s="52">
        <v>1</v>
      </c>
      <c r="M28" s="48"/>
    </row>
    <row r="29" spans="2:13">
      <c r="B29" s="54">
        <v>21</v>
      </c>
      <c r="C29" s="53" t="s">
        <v>1403</v>
      </c>
      <c r="D29" s="52">
        <v>4</v>
      </c>
      <c r="E29" s="52">
        <v>2</v>
      </c>
      <c r="F29" s="52">
        <v>2</v>
      </c>
      <c r="G29" s="52">
        <v>0</v>
      </c>
      <c r="H29" s="52" t="s">
        <v>46</v>
      </c>
      <c r="I29" s="52">
        <v>0</v>
      </c>
      <c r="J29" s="52">
        <v>0</v>
      </c>
      <c r="K29" s="52">
        <v>0</v>
      </c>
      <c r="L29" s="52">
        <v>2</v>
      </c>
      <c r="M29" s="48"/>
    </row>
    <row r="30" spans="2:13">
      <c r="B30" s="54">
        <v>22</v>
      </c>
      <c r="C30" s="53" t="s">
        <v>1413</v>
      </c>
      <c r="D30" s="52">
        <v>21</v>
      </c>
      <c r="E30" s="52">
        <v>16</v>
      </c>
      <c r="F30" s="52">
        <v>4</v>
      </c>
      <c r="G30" s="52">
        <v>1</v>
      </c>
      <c r="H30" s="52" t="s">
        <v>46</v>
      </c>
      <c r="I30" s="52">
        <v>1</v>
      </c>
      <c r="J30" s="52">
        <v>1</v>
      </c>
      <c r="K30" s="52">
        <v>0</v>
      </c>
      <c r="L30" s="52">
        <v>2</v>
      </c>
      <c r="M30" s="48"/>
    </row>
    <row r="31" spans="2:13">
      <c r="B31" s="54">
        <v>35</v>
      </c>
      <c r="C31" s="53" t="s">
        <v>1534</v>
      </c>
      <c r="D31" s="52">
        <v>20</v>
      </c>
      <c r="E31" s="52">
        <v>8</v>
      </c>
      <c r="F31" s="52">
        <v>10</v>
      </c>
      <c r="G31" s="52">
        <v>2</v>
      </c>
      <c r="H31" s="52" t="s">
        <v>46</v>
      </c>
      <c r="I31" s="52">
        <v>0</v>
      </c>
      <c r="J31" s="52">
        <v>3</v>
      </c>
      <c r="K31" s="52">
        <v>0</v>
      </c>
      <c r="L31" s="52">
        <v>7</v>
      </c>
      <c r="M31" s="48"/>
    </row>
    <row r="32" spans="2:13">
      <c r="B32" s="54">
        <v>36</v>
      </c>
      <c r="C32" s="53" t="s">
        <v>1568</v>
      </c>
      <c r="D32" s="52">
        <v>2</v>
      </c>
      <c r="E32" s="52">
        <v>1</v>
      </c>
      <c r="F32" s="52">
        <v>1</v>
      </c>
      <c r="G32" s="52">
        <v>0</v>
      </c>
      <c r="H32" s="52" t="s">
        <v>46</v>
      </c>
      <c r="I32" s="52">
        <v>0</v>
      </c>
      <c r="J32" s="52">
        <v>1</v>
      </c>
      <c r="K32" s="52">
        <v>0</v>
      </c>
      <c r="L32" s="52">
        <v>0</v>
      </c>
      <c r="M32" s="48"/>
    </row>
    <row r="33" spans="2:13">
      <c r="B33" s="54">
        <v>38</v>
      </c>
      <c r="C33" s="53" t="s">
        <v>1587</v>
      </c>
      <c r="D33" s="52">
        <v>8</v>
      </c>
      <c r="E33" s="52">
        <v>5</v>
      </c>
      <c r="F33" s="52">
        <v>3</v>
      </c>
      <c r="G33" s="52">
        <v>0</v>
      </c>
      <c r="H33" s="52" t="s">
        <v>46</v>
      </c>
      <c r="I33" s="52">
        <v>0</v>
      </c>
      <c r="J33" s="52">
        <v>0</v>
      </c>
      <c r="K33" s="52">
        <v>0</v>
      </c>
      <c r="L33" s="52">
        <v>3</v>
      </c>
      <c r="M33" s="48"/>
    </row>
    <row r="34" spans="2:13">
      <c r="B34" s="54">
        <v>40</v>
      </c>
      <c r="C34" s="53" t="s">
        <v>1623</v>
      </c>
      <c r="D34" s="52">
        <v>7</v>
      </c>
      <c r="E34" s="52">
        <v>0</v>
      </c>
      <c r="F34" s="52">
        <v>7</v>
      </c>
      <c r="G34" s="52">
        <v>0</v>
      </c>
      <c r="H34" s="52" t="s">
        <v>46</v>
      </c>
      <c r="I34" s="52">
        <v>0</v>
      </c>
      <c r="J34" s="52">
        <v>0</v>
      </c>
      <c r="K34" s="52">
        <v>0</v>
      </c>
      <c r="L34" s="52">
        <v>7</v>
      </c>
      <c r="M34" s="48"/>
    </row>
    <row r="35" spans="2:13">
      <c r="B35" s="54">
        <v>43</v>
      </c>
      <c r="C35" s="53" t="s">
        <v>1642</v>
      </c>
      <c r="D35" s="52">
        <v>3</v>
      </c>
      <c r="E35" s="52">
        <v>1</v>
      </c>
      <c r="F35" s="52">
        <v>2</v>
      </c>
      <c r="G35" s="52">
        <v>0</v>
      </c>
      <c r="H35" s="52" t="s">
        <v>46</v>
      </c>
      <c r="I35" s="52">
        <v>0</v>
      </c>
      <c r="J35" s="52">
        <v>0</v>
      </c>
      <c r="K35" s="52">
        <v>1</v>
      </c>
      <c r="L35" s="52">
        <v>1</v>
      </c>
      <c r="M35" s="48"/>
    </row>
    <row r="36" spans="2:13">
      <c r="B36" s="54">
        <v>45</v>
      </c>
      <c r="C36" s="53" t="s">
        <v>1653</v>
      </c>
      <c r="D36" s="52">
        <v>4</v>
      </c>
      <c r="E36" s="52">
        <v>4</v>
      </c>
      <c r="F36" s="52">
        <v>0</v>
      </c>
      <c r="G36" s="52">
        <v>0</v>
      </c>
      <c r="H36" s="52" t="s">
        <v>46</v>
      </c>
      <c r="I36" s="52">
        <v>0</v>
      </c>
      <c r="J36" s="52">
        <v>0</v>
      </c>
      <c r="K36" s="52">
        <v>0</v>
      </c>
      <c r="L36" s="52">
        <v>0</v>
      </c>
      <c r="M36" s="48"/>
    </row>
    <row r="37" spans="2:13">
      <c r="B37" s="54">
        <v>47</v>
      </c>
      <c r="C37" s="53" t="s">
        <v>1677</v>
      </c>
      <c r="D37" s="52">
        <v>14</v>
      </c>
      <c r="E37" s="52">
        <v>12</v>
      </c>
      <c r="F37" s="52">
        <v>2</v>
      </c>
      <c r="G37" s="52">
        <v>0</v>
      </c>
      <c r="H37" s="52" t="s">
        <v>46</v>
      </c>
      <c r="I37" s="52">
        <v>0</v>
      </c>
      <c r="J37" s="52">
        <v>0</v>
      </c>
      <c r="K37" s="52">
        <v>0</v>
      </c>
      <c r="L37" s="52">
        <v>2</v>
      </c>
      <c r="M37" s="48"/>
    </row>
    <row r="38" spans="2:13">
      <c r="B38" s="54">
        <v>48</v>
      </c>
      <c r="C38" s="53" t="s">
        <v>1752</v>
      </c>
      <c r="D38" s="52">
        <v>3</v>
      </c>
      <c r="E38" s="52">
        <v>1</v>
      </c>
      <c r="F38" s="52">
        <v>2</v>
      </c>
      <c r="G38" s="52">
        <v>0</v>
      </c>
      <c r="H38" s="52" t="s">
        <v>46</v>
      </c>
      <c r="I38" s="52">
        <v>0</v>
      </c>
      <c r="J38" s="52">
        <v>0</v>
      </c>
      <c r="K38" s="52">
        <v>0</v>
      </c>
      <c r="L38" s="52">
        <v>2</v>
      </c>
      <c r="M38" s="48"/>
    </row>
    <row r="39" spans="2:13">
      <c r="B39" s="54">
        <v>49</v>
      </c>
      <c r="C39" s="53" t="s">
        <v>1795</v>
      </c>
      <c r="D39" s="52">
        <v>21</v>
      </c>
      <c r="E39" s="52">
        <v>13</v>
      </c>
      <c r="F39" s="52">
        <v>7</v>
      </c>
      <c r="G39" s="52">
        <v>1</v>
      </c>
      <c r="H39" s="52" t="s">
        <v>46</v>
      </c>
      <c r="I39" s="52">
        <v>0</v>
      </c>
      <c r="J39" s="52">
        <v>0</v>
      </c>
      <c r="K39" s="52">
        <v>2</v>
      </c>
      <c r="L39" s="52">
        <v>5</v>
      </c>
      <c r="M39" s="48"/>
    </row>
    <row r="40" spans="2:13">
      <c r="B40" s="54">
        <v>50</v>
      </c>
      <c r="C40" s="53" t="s">
        <v>1849</v>
      </c>
      <c r="D40" s="52">
        <v>10</v>
      </c>
      <c r="E40" s="52">
        <v>4</v>
      </c>
      <c r="F40" s="52">
        <v>3</v>
      </c>
      <c r="G40" s="52">
        <v>3</v>
      </c>
      <c r="H40" s="52" t="s">
        <v>46</v>
      </c>
      <c r="I40" s="52">
        <v>0</v>
      </c>
      <c r="J40" s="52">
        <v>0</v>
      </c>
      <c r="K40" s="52">
        <v>1</v>
      </c>
      <c r="L40" s="52">
        <v>2</v>
      </c>
      <c r="M40" s="48"/>
    </row>
    <row r="41" spans="2:13" ht="30">
      <c r="B41" s="54">
        <v>51</v>
      </c>
      <c r="C41" s="53" t="s">
        <v>1895</v>
      </c>
      <c r="D41" s="52">
        <v>9</v>
      </c>
      <c r="E41" s="52">
        <v>4</v>
      </c>
      <c r="F41" s="52">
        <v>4</v>
      </c>
      <c r="G41" s="52">
        <v>1</v>
      </c>
      <c r="H41" s="52" t="s">
        <v>46</v>
      </c>
      <c r="I41" s="52">
        <v>0</v>
      </c>
      <c r="J41" s="52">
        <v>2</v>
      </c>
      <c r="K41" s="52">
        <v>1</v>
      </c>
      <c r="L41" s="52">
        <v>1</v>
      </c>
      <c r="M41" s="48"/>
    </row>
    <row r="42" spans="2:13" ht="15" customHeight="1">
      <c r="B42" s="54">
        <v>52</v>
      </c>
      <c r="C42" s="53" t="s">
        <v>1926</v>
      </c>
      <c r="D42" s="52">
        <v>4</v>
      </c>
      <c r="E42" s="52">
        <v>2</v>
      </c>
      <c r="F42" s="52">
        <v>2</v>
      </c>
      <c r="G42" s="52">
        <v>0</v>
      </c>
      <c r="H42" s="52" t="s">
        <v>46</v>
      </c>
      <c r="I42" s="52">
        <v>1</v>
      </c>
      <c r="J42" s="52">
        <v>0</v>
      </c>
      <c r="K42" s="52">
        <v>0</v>
      </c>
      <c r="L42" s="52">
        <v>1</v>
      </c>
      <c r="M42" s="48"/>
    </row>
    <row r="43" spans="2:13" ht="18.75" thickBot="1">
      <c r="B43" s="51">
        <v>53</v>
      </c>
      <c r="C43" s="50" t="s">
        <v>1940</v>
      </c>
      <c r="D43" s="49">
        <v>17</v>
      </c>
      <c r="E43" s="49">
        <v>17</v>
      </c>
      <c r="F43" s="49">
        <v>0</v>
      </c>
      <c r="G43" s="49">
        <v>0</v>
      </c>
      <c r="H43" s="49" t="s">
        <v>46</v>
      </c>
      <c r="I43" s="49">
        <v>0</v>
      </c>
      <c r="J43" s="49">
        <v>0</v>
      </c>
      <c r="K43" s="49">
        <v>0</v>
      </c>
      <c r="L43" s="49">
        <v>0</v>
      </c>
      <c r="M43" s="48"/>
    </row>
    <row r="44" spans="2:13">
      <c r="D44" s="47"/>
    </row>
    <row r="45" spans="2:13">
      <c r="D45" s="47"/>
    </row>
    <row r="46" spans="2:13">
      <c r="D46" s="47"/>
    </row>
    <row r="47" spans="2:13">
      <c r="D47" s="47"/>
    </row>
    <row r="48" spans="2:13">
      <c r="D48" s="47"/>
    </row>
    <row r="49" spans="4:4">
      <c r="D49" s="47"/>
    </row>
    <row r="50" spans="4:4">
      <c r="D50" s="47"/>
    </row>
    <row r="51" spans="4:4">
      <c r="D51" s="47"/>
    </row>
    <row r="52" spans="4:4">
      <c r="D52" s="47"/>
    </row>
    <row r="53" spans="4:4">
      <c r="D53" s="47"/>
    </row>
    <row r="54" spans="4:4">
      <c r="D54" s="47"/>
    </row>
    <row r="55" spans="4:4">
      <c r="D55" s="47"/>
    </row>
    <row r="56" spans="4:4">
      <c r="D56" s="47"/>
    </row>
    <row r="57" spans="4:4">
      <c r="D57" s="47"/>
    </row>
    <row r="58" spans="4:4">
      <c r="D58" s="47"/>
    </row>
    <row r="59" spans="4:4">
      <c r="D59" s="47"/>
    </row>
    <row r="60" spans="4:4">
      <c r="D60" s="47"/>
    </row>
    <row r="61" spans="4:4">
      <c r="D61" s="47"/>
    </row>
    <row r="62" spans="4:4">
      <c r="D62" s="47"/>
    </row>
    <row r="63" spans="4:4">
      <c r="D63" s="47"/>
    </row>
    <row r="64" spans="4:4">
      <c r="D64" s="47"/>
    </row>
    <row r="65" spans="4:4">
      <c r="D65" s="47"/>
    </row>
    <row r="66" spans="4:4">
      <c r="D66" s="47"/>
    </row>
    <row r="67" spans="4:4">
      <c r="D67" s="47"/>
    </row>
    <row r="68" spans="4:4">
      <c r="D68" s="47"/>
    </row>
    <row r="69" spans="4:4">
      <c r="D69" s="47"/>
    </row>
    <row r="70" spans="4:4">
      <c r="D70" s="47"/>
    </row>
    <row r="71" spans="4:4">
      <c r="D71" s="47"/>
    </row>
    <row r="72" spans="4:4">
      <c r="D72" s="47"/>
    </row>
    <row r="73" spans="4:4">
      <c r="D73" s="47"/>
    </row>
    <row r="74" spans="4:4">
      <c r="D74" s="47"/>
    </row>
    <row r="75" spans="4:4">
      <c r="D75" s="47"/>
    </row>
    <row r="76" spans="4:4">
      <c r="D76" s="47"/>
    </row>
    <row r="77" spans="4:4">
      <c r="D77" s="47"/>
    </row>
    <row r="78" spans="4:4">
      <c r="D78" s="47"/>
    </row>
    <row r="79" spans="4:4">
      <c r="D79" s="47"/>
    </row>
    <row r="80" spans="4:4">
      <c r="D80" s="47"/>
    </row>
    <row r="81" spans="4:4">
      <c r="D81" s="47"/>
    </row>
    <row r="82" spans="4:4">
      <c r="D82" s="47"/>
    </row>
    <row r="83" spans="4:4">
      <c r="D83" s="47"/>
    </row>
    <row r="84" spans="4:4">
      <c r="D84" s="47"/>
    </row>
    <row r="85" spans="4:4">
      <c r="D85" s="47"/>
    </row>
  </sheetData>
  <mergeCells count="15">
    <mergeCell ref="B10:C10"/>
    <mergeCell ref="B11:C11"/>
    <mergeCell ref="A1:D1"/>
    <mergeCell ref="B3:L3"/>
    <mergeCell ref="B6:C7"/>
    <mergeCell ref="D6:D7"/>
    <mergeCell ref="E6:E7"/>
    <mergeCell ref="F6:F7"/>
    <mergeCell ref="G6:G7"/>
    <mergeCell ref="I6:I7"/>
    <mergeCell ref="B5:G5"/>
    <mergeCell ref="I5:L5"/>
    <mergeCell ref="J6:J7"/>
    <mergeCell ref="K6:K7"/>
    <mergeCell ref="L6:L7"/>
  </mergeCells>
  <pageMargins left="0.7" right="0.7" top="0.75" bottom="0.75" header="0.3" footer="0.3"/>
  <pageSetup scale="5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189</v>
      </c>
      <c r="D4" s="139" t="s">
        <v>188</v>
      </c>
      <c r="E4" s="139"/>
      <c r="F4" s="139"/>
      <c r="G4" s="139"/>
      <c r="H4" s="140"/>
      <c r="I4" s="15"/>
      <c r="J4" s="141" t="s">
        <v>6</v>
      </c>
      <c r="K4" s="139"/>
      <c r="L4" s="14" t="s">
        <v>215</v>
      </c>
      <c r="M4" s="142" t="s">
        <v>214</v>
      </c>
      <c r="N4" s="142"/>
      <c r="O4" s="142"/>
      <c r="P4" s="142"/>
      <c r="Q4" s="143"/>
      <c r="R4" s="16"/>
      <c r="S4" s="144" t="s">
        <v>1969</v>
      </c>
      <c r="T4" s="145"/>
      <c r="U4" s="145"/>
      <c r="V4" s="146" t="s">
        <v>205</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210</v>
      </c>
      <c r="D6" s="148" t="s">
        <v>213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58.25" customHeight="1" thickTop="1" thickBot="1">
      <c r="B10" s="23" t="s">
        <v>21</v>
      </c>
      <c r="C10" s="146" t="s">
        <v>212</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181</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211</v>
      </c>
      <c r="C21" s="174"/>
      <c r="D21" s="174"/>
      <c r="E21" s="174"/>
      <c r="F21" s="174"/>
      <c r="G21" s="174"/>
      <c r="H21" s="174"/>
      <c r="I21" s="174"/>
      <c r="J21" s="174"/>
      <c r="K21" s="174"/>
      <c r="L21" s="174"/>
      <c r="M21" s="175" t="s">
        <v>210</v>
      </c>
      <c r="N21" s="175"/>
      <c r="O21" s="175" t="s">
        <v>209</v>
      </c>
      <c r="P21" s="175"/>
      <c r="Q21" s="176" t="s">
        <v>49</v>
      </c>
      <c r="R21" s="176"/>
      <c r="S21" s="31" t="s">
        <v>208</v>
      </c>
      <c r="T21" s="31" t="s">
        <v>207</v>
      </c>
      <c r="U21" s="31" t="s">
        <v>63</v>
      </c>
      <c r="V21" s="31">
        <f>+IF(ISERR(U21/T21*100),"N/A",ROUND(U21/T21*100,2))</f>
        <v>0</v>
      </c>
      <c r="W21" s="32">
        <f>+IF(ISERR(U21/S21*100),"N/A",ROUND(U21/S21*100,2))</f>
        <v>0</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206</v>
      </c>
      <c r="F25" s="109"/>
      <c r="G25" s="109"/>
      <c r="H25" s="36"/>
      <c r="I25" s="36"/>
      <c r="J25" s="36"/>
      <c r="K25" s="36"/>
      <c r="L25" s="36"/>
      <c r="M25" s="36"/>
      <c r="N25" s="36"/>
      <c r="O25" s="36"/>
      <c r="P25" s="37"/>
      <c r="Q25" s="37"/>
      <c r="R25" s="38" t="s">
        <v>205</v>
      </c>
      <c r="S25" s="39" t="s">
        <v>10</v>
      </c>
      <c r="T25" s="37"/>
      <c r="U25" s="39" t="s">
        <v>203</v>
      </c>
      <c r="V25" s="37"/>
      <c r="W25" s="40">
        <f>+IF(ISERR(U25/R25*100),"N/A",ROUND(U25/R25*100,2))</f>
        <v>3</v>
      </c>
    </row>
    <row r="26" spans="2:27" ht="26.25" customHeight="1" thickBot="1">
      <c r="B26" s="194" t="s">
        <v>71</v>
      </c>
      <c r="C26" s="195"/>
      <c r="D26" s="195"/>
      <c r="E26" s="110" t="s">
        <v>206</v>
      </c>
      <c r="F26" s="110"/>
      <c r="G26" s="110"/>
      <c r="H26" s="41"/>
      <c r="I26" s="41"/>
      <c r="J26" s="41"/>
      <c r="K26" s="41"/>
      <c r="L26" s="41"/>
      <c r="M26" s="41"/>
      <c r="N26" s="41"/>
      <c r="O26" s="41"/>
      <c r="P26" s="42"/>
      <c r="Q26" s="42"/>
      <c r="R26" s="43" t="s">
        <v>205</v>
      </c>
      <c r="S26" s="44" t="s">
        <v>204</v>
      </c>
      <c r="T26" s="44">
        <f>+IF(ISERR(S26/R26*100),"N/A",ROUND(S26/R26*100,2))</f>
        <v>27</v>
      </c>
      <c r="U26" s="44" t="s">
        <v>203</v>
      </c>
      <c r="V26" s="44">
        <f>+IF(ISERR(U26/S26*100),"N/A",ROUND(U26/S26*100,2))</f>
        <v>11.11</v>
      </c>
      <c r="W26" s="45">
        <f>+IF(ISERR(U26/R26*100),"N/A",ROUND(U26/R26*100,2))</f>
        <v>3</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2229</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4.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2230</v>
      </c>
      <c r="C30" s="178"/>
      <c r="D30" s="178"/>
      <c r="E30" s="178"/>
      <c r="F30" s="178"/>
      <c r="G30" s="178"/>
      <c r="H30" s="178"/>
      <c r="I30" s="178"/>
      <c r="J30" s="178"/>
      <c r="K30" s="178"/>
      <c r="L30" s="178"/>
      <c r="M30" s="178"/>
      <c r="N30" s="178"/>
      <c r="O30" s="178"/>
      <c r="P30" s="178"/>
      <c r="Q30" s="178"/>
      <c r="R30" s="178"/>
      <c r="S30" s="178"/>
      <c r="T30" s="178"/>
      <c r="U30" s="178"/>
      <c r="V30" s="178"/>
      <c r="W30" s="179"/>
    </row>
    <row r="31" spans="2:27" ht="68.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2231</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1896</v>
      </c>
      <c r="D4" s="139" t="s">
        <v>1895</v>
      </c>
      <c r="E4" s="139"/>
      <c r="F4" s="139"/>
      <c r="G4" s="139"/>
      <c r="H4" s="140"/>
      <c r="I4" s="15"/>
      <c r="J4" s="141" t="s">
        <v>6</v>
      </c>
      <c r="K4" s="139"/>
      <c r="L4" s="14" t="s">
        <v>1909</v>
      </c>
      <c r="M4" s="142" t="s">
        <v>1908</v>
      </c>
      <c r="N4" s="142"/>
      <c r="O4" s="142"/>
      <c r="P4" s="142"/>
      <c r="Q4" s="143"/>
      <c r="R4" s="16"/>
      <c r="S4" s="144" t="s">
        <v>1969</v>
      </c>
      <c r="T4" s="145"/>
      <c r="U4" s="145"/>
      <c r="V4" s="146" t="s">
        <v>1907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1877</v>
      </c>
      <c r="D6" s="148" t="s">
        <v>1892</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1906</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1888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1905</v>
      </c>
      <c r="C21" s="174"/>
      <c r="D21" s="174"/>
      <c r="E21" s="174"/>
      <c r="F21" s="174"/>
      <c r="G21" s="174"/>
      <c r="H21" s="174"/>
      <c r="I21" s="174"/>
      <c r="J21" s="174"/>
      <c r="K21" s="174"/>
      <c r="L21" s="174"/>
      <c r="M21" s="175" t="s">
        <v>1877</v>
      </c>
      <c r="N21" s="175"/>
      <c r="O21" s="175" t="s">
        <v>48</v>
      </c>
      <c r="P21" s="175"/>
      <c r="Q21" s="176" t="s">
        <v>49</v>
      </c>
      <c r="R21" s="176"/>
      <c r="S21" s="31" t="s">
        <v>1904</v>
      </c>
      <c r="T21" s="31" t="s">
        <v>841</v>
      </c>
      <c r="U21" s="31" t="s">
        <v>1903</v>
      </c>
      <c r="V21" s="31">
        <f>+IF(ISERR(U21/T21*100),"N/A",ROUND(U21/T21*100,2))</f>
        <v>62.86</v>
      </c>
      <c r="W21" s="32">
        <f>+IF(ISERR(U21/S21*100),"N/A",ROUND(U21/S21*100,2))</f>
        <v>14.19</v>
      </c>
    </row>
    <row r="22" spans="2:27" ht="56.25" customHeight="1" thickBot="1">
      <c r="B22" s="173" t="s">
        <v>1902</v>
      </c>
      <c r="C22" s="174"/>
      <c r="D22" s="174"/>
      <c r="E22" s="174"/>
      <c r="F22" s="174"/>
      <c r="G22" s="174"/>
      <c r="H22" s="174"/>
      <c r="I22" s="174"/>
      <c r="J22" s="174"/>
      <c r="K22" s="174"/>
      <c r="L22" s="174"/>
      <c r="M22" s="175" t="s">
        <v>1877</v>
      </c>
      <c r="N22" s="175"/>
      <c r="O22" s="175" t="s">
        <v>48</v>
      </c>
      <c r="P22" s="175"/>
      <c r="Q22" s="176" t="s">
        <v>49</v>
      </c>
      <c r="R22" s="176"/>
      <c r="S22" s="31" t="s">
        <v>409</v>
      </c>
      <c r="T22" s="31" t="s">
        <v>1901</v>
      </c>
      <c r="U22" s="31" t="s">
        <v>1900</v>
      </c>
      <c r="V22" s="31">
        <f>+IF(ISERR(U22/T22*100),"N/A",ROUND(U22/T22*100,2))</f>
        <v>85.25</v>
      </c>
      <c r="W22" s="32">
        <f>+IF(ISERR(U22/S22*100),"N/A",ROUND(U22/S22*100,2))</f>
        <v>21.35</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1876</v>
      </c>
      <c r="F26" s="109"/>
      <c r="G26" s="109"/>
      <c r="H26" s="36"/>
      <c r="I26" s="36"/>
      <c r="J26" s="36"/>
      <c r="K26" s="36"/>
      <c r="L26" s="36"/>
      <c r="M26" s="36"/>
      <c r="N26" s="36"/>
      <c r="O26" s="36"/>
      <c r="P26" s="37"/>
      <c r="Q26" s="37"/>
      <c r="R26" s="38" t="s">
        <v>1899</v>
      </c>
      <c r="S26" s="39" t="s">
        <v>10</v>
      </c>
      <c r="T26" s="37"/>
      <c r="U26" s="39" t="s">
        <v>703</v>
      </c>
      <c r="V26" s="37"/>
      <c r="W26" s="40">
        <f>+IF(ISERR(U26/R26*100),"N/A",ROUND(U26/R26*100,2))</f>
        <v>9.33</v>
      </c>
    </row>
    <row r="27" spans="2:27" ht="26.25" customHeight="1" thickBot="1">
      <c r="B27" s="194" t="s">
        <v>71</v>
      </c>
      <c r="C27" s="195"/>
      <c r="D27" s="195"/>
      <c r="E27" s="110" t="s">
        <v>1876</v>
      </c>
      <c r="F27" s="110"/>
      <c r="G27" s="110"/>
      <c r="H27" s="41"/>
      <c r="I27" s="41"/>
      <c r="J27" s="41"/>
      <c r="K27" s="41"/>
      <c r="L27" s="41"/>
      <c r="M27" s="41"/>
      <c r="N27" s="41"/>
      <c r="O27" s="41"/>
      <c r="P27" s="42"/>
      <c r="Q27" s="42"/>
      <c r="R27" s="43" t="s">
        <v>1898</v>
      </c>
      <c r="S27" s="44" t="s">
        <v>1897</v>
      </c>
      <c r="T27" s="44">
        <f>+IF(ISERR(S27/R27*100),"N/A",ROUND(S27/R27*100,2))</f>
        <v>27.24</v>
      </c>
      <c r="U27" s="44" t="s">
        <v>703</v>
      </c>
      <c r="V27" s="44">
        <f>+IF(ISERR(U27/S27*100),"N/A",ROUND(U27/S27*100,2))</f>
        <v>34.270000000000003</v>
      </c>
      <c r="W27" s="45">
        <f>+IF(ISERR(U27/R27*100),"N/A",ROUND(U27/R27*100,2))</f>
        <v>9.34</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1983</v>
      </c>
      <c r="C29" s="178"/>
      <c r="D29" s="178"/>
      <c r="E29" s="178"/>
      <c r="F29" s="178"/>
      <c r="G29" s="178"/>
      <c r="H29" s="178"/>
      <c r="I29" s="178"/>
      <c r="J29" s="178"/>
      <c r="K29" s="178"/>
      <c r="L29" s="178"/>
      <c r="M29" s="178"/>
      <c r="N29" s="178"/>
      <c r="O29" s="178"/>
      <c r="P29" s="178"/>
      <c r="Q29" s="178"/>
      <c r="R29" s="178"/>
      <c r="S29" s="178"/>
      <c r="T29" s="178"/>
      <c r="U29" s="178"/>
      <c r="V29" s="178"/>
      <c r="W29" s="179"/>
    </row>
    <row r="30" spans="2:27" ht="1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1984</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1985</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5.75"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1927</v>
      </c>
      <c r="D4" s="139" t="s">
        <v>1926</v>
      </c>
      <c r="E4" s="139"/>
      <c r="F4" s="139"/>
      <c r="G4" s="139"/>
      <c r="H4" s="140"/>
      <c r="I4" s="15"/>
      <c r="J4" s="141" t="s">
        <v>6</v>
      </c>
      <c r="K4" s="139"/>
      <c r="L4" s="14" t="s">
        <v>202</v>
      </c>
      <c r="M4" s="142" t="s">
        <v>201</v>
      </c>
      <c r="N4" s="142"/>
      <c r="O4" s="142"/>
      <c r="P4" s="142"/>
      <c r="Q4" s="143"/>
      <c r="R4" s="16"/>
      <c r="S4" s="144" t="s">
        <v>1969</v>
      </c>
      <c r="T4" s="145"/>
      <c r="U4" s="145"/>
      <c r="V4" s="146" t="s">
        <v>1925</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1912</v>
      </c>
      <c r="D6" s="148" t="s">
        <v>1924</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1923</v>
      </c>
      <c r="K8" s="22" t="s">
        <v>1922</v>
      </c>
      <c r="L8" s="22" t="s">
        <v>1921</v>
      </c>
      <c r="M8" s="22" t="s">
        <v>1920</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1919</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1918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1917</v>
      </c>
      <c r="C21" s="174"/>
      <c r="D21" s="174"/>
      <c r="E21" s="174"/>
      <c r="F21" s="174"/>
      <c r="G21" s="174"/>
      <c r="H21" s="174"/>
      <c r="I21" s="174"/>
      <c r="J21" s="174"/>
      <c r="K21" s="174"/>
      <c r="L21" s="174"/>
      <c r="M21" s="175" t="s">
        <v>1912</v>
      </c>
      <c r="N21" s="175"/>
      <c r="O21" s="175" t="s">
        <v>48</v>
      </c>
      <c r="P21" s="175"/>
      <c r="Q21" s="176" t="s">
        <v>49</v>
      </c>
      <c r="R21" s="176"/>
      <c r="S21" s="31" t="s">
        <v>1331</v>
      </c>
      <c r="T21" s="31" t="s">
        <v>963</v>
      </c>
      <c r="U21" s="31" t="s">
        <v>963</v>
      </c>
      <c r="V21" s="31">
        <f>+IF(ISERR(U21/T21*100),"N/A",ROUND(U21/T21*100,2))</f>
        <v>100</v>
      </c>
      <c r="W21" s="32">
        <f>+IF(ISERR(U21/S21*100),"N/A",ROUND(U21/S21*100,2))</f>
        <v>20</v>
      </c>
    </row>
    <row r="22" spans="2:27" ht="56.25" customHeight="1">
      <c r="B22" s="173" t="s">
        <v>1916</v>
      </c>
      <c r="C22" s="174"/>
      <c r="D22" s="174"/>
      <c r="E22" s="174"/>
      <c r="F22" s="174"/>
      <c r="G22" s="174"/>
      <c r="H22" s="174"/>
      <c r="I22" s="174"/>
      <c r="J22" s="174"/>
      <c r="K22" s="174"/>
      <c r="L22" s="174"/>
      <c r="M22" s="175" t="s">
        <v>1912</v>
      </c>
      <c r="N22" s="175"/>
      <c r="O22" s="175" t="s">
        <v>48</v>
      </c>
      <c r="P22" s="175"/>
      <c r="Q22" s="176" t="s">
        <v>49</v>
      </c>
      <c r="R22" s="176"/>
      <c r="S22" s="31" t="s">
        <v>60</v>
      </c>
      <c r="T22" s="31" t="s">
        <v>63</v>
      </c>
      <c r="U22" s="31" t="s">
        <v>63</v>
      </c>
      <c r="V22" s="31" t="str">
        <f>+IF(ISERR(U22/T22*100),"N/A",ROUND(U22/T22*100,2))</f>
        <v>N/A</v>
      </c>
      <c r="W22" s="32">
        <f>+IF(ISERR(U22/S22*100),"N/A",ROUND(U22/S22*100,2))</f>
        <v>0</v>
      </c>
    </row>
    <row r="23" spans="2:27" ht="56.25" customHeight="1">
      <c r="B23" s="173" t="s">
        <v>1915</v>
      </c>
      <c r="C23" s="174"/>
      <c r="D23" s="174"/>
      <c r="E23" s="174"/>
      <c r="F23" s="174"/>
      <c r="G23" s="174"/>
      <c r="H23" s="174"/>
      <c r="I23" s="174"/>
      <c r="J23" s="174"/>
      <c r="K23" s="174"/>
      <c r="L23" s="174"/>
      <c r="M23" s="175" t="s">
        <v>1912</v>
      </c>
      <c r="N23" s="175"/>
      <c r="O23" s="175" t="s">
        <v>1914</v>
      </c>
      <c r="P23" s="175"/>
      <c r="Q23" s="176" t="s">
        <v>53</v>
      </c>
      <c r="R23" s="176"/>
      <c r="S23" s="31" t="s">
        <v>221</v>
      </c>
      <c r="T23" s="31" t="s">
        <v>55</v>
      </c>
      <c r="U23" s="31" t="s">
        <v>55</v>
      </c>
      <c r="V23" s="31" t="str">
        <f>+IF(ISERR(U23/T23*100),"N/A",ROUND(U23/T23*100,2))</f>
        <v>N/A</v>
      </c>
      <c r="W23" s="32" t="str">
        <f>+IF(ISERR(U23/S23*100),"N/A",ROUND(U23/S23*100,2))</f>
        <v>N/A</v>
      </c>
    </row>
    <row r="24" spans="2:27" ht="56.25" customHeight="1" thickBot="1">
      <c r="B24" s="173" t="s">
        <v>1913</v>
      </c>
      <c r="C24" s="174"/>
      <c r="D24" s="174"/>
      <c r="E24" s="174"/>
      <c r="F24" s="174"/>
      <c r="G24" s="174"/>
      <c r="H24" s="174"/>
      <c r="I24" s="174"/>
      <c r="J24" s="174"/>
      <c r="K24" s="174"/>
      <c r="L24" s="174"/>
      <c r="M24" s="175" t="s">
        <v>1912</v>
      </c>
      <c r="N24" s="175"/>
      <c r="O24" s="175" t="s">
        <v>48</v>
      </c>
      <c r="P24" s="175"/>
      <c r="Q24" s="176" t="s">
        <v>49</v>
      </c>
      <c r="R24" s="176"/>
      <c r="S24" s="31" t="s">
        <v>60</v>
      </c>
      <c r="T24" s="31" t="s">
        <v>223</v>
      </c>
      <c r="U24" s="31" t="s">
        <v>57</v>
      </c>
      <c r="V24" s="31">
        <f>+IF(ISERR(U24/T24*100),"N/A",ROUND(U24/T24*100,2))</f>
        <v>50</v>
      </c>
      <c r="W24" s="32">
        <f>+IF(ISERR(U24/S24*100),"N/A",ROUND(U24/S24*100,2))</f>
        <v>5</v>
      </c>
    </row>
    <row r="25" spans="2:27" ht="21.75" customHeight="1" thickTop="1" thickBot="1">
      <c r="B25" s="8" t="s">
        <v>64</v>
      </c>
      <c r="C25" s="9"/>
      <c r="D25" s="9"/>
      <c r="E25" s="9"/>
      <c r="F25" s="9"/>
      <c r="G25" s="9"/>
      <c r="H25" s="10"/>
      <c r="I25" s="10"/>
      <c r="J25" s="10"/>
      <c r="K25" s="10"/>
      <c r="L25" s="10"/>
      <c r="M25" s="10"/>
      <c r="N25" s="10"/>
      <c r="O25" s="10"/>
      <c r="P25" s="10"/>
      <c r="Q25" s="10"/>
      <c r="R25" s="10"/>
      <c r="S25" s="10"/>
      <c r="T25" s="10"/>
      <c r="U25" s="10"/>
      <c r="V25" s="10"/>
      <c r="W25" s="11"/>
      <c r="X25" s="33"/>
    </row>
    <row r="26" spans="2:27" ht="29.25" customHeight="1" thickTop="1" thickBot="1">
      <c r="B26" s="186" t="s">
        <v>2251</v>
      </c>
      <c r="C26" s="187"/>
      <c r="D26" s="187"/>
      <c r="E26" s="187"/>
      <c r="F26" s="187"/>
      <c r="G26" s="187"/>
      <c r="H26" s="187"/>
      <c r="I26" s="187"/>
      <c r="J26" s="187"/>
      <c r="K26" s="187"/>
      <c r="L26" s="187"/>
      <c r="M26" s="187"/>
      <c r="N26" s="187"/>
      <c r="O26" s="187"/>
      <c r="P26" s="187"/>
      <c r="Q26" s="188"/>
      <c r="R26" s="34" t="s">
        <v>41</v>
      </c>
      <c r="S26" s="160" t="s">
        <v>42</v>
      </c>
      <c r="T26" s="160"/>
      <c r="U26" s="107" t="s">
        <v>65</v>
      </c>
      <c r="V26" s="159" t="s">
        <v>66</v>
      </c>
      <c r="W26" s="161"/>
    </row>
    <row r="27" spans="2:27" ht="30.75" customHeight="1" thickBot="1">
      <c r="B27" s="189"/>
      <c r="C27" s="190"/>
      <c r="D27" s="190"/>
      <c r="E27" s="190"/>
      <c r="F27" s="190"/>
      <c r="G27" s="190"/>
      <c r="H27" s="190"/>
      <c r="I27" s="190"/>
      <c r="J27" s="190"/>
      <c r="K27" s="190"/>
      <c r="L27" s="190"/>
      <c r="M27" s="190"/>
      <c r="N27" s="190"/>
      <c r="O27" s="190"/>
      <c r="P27" s="190"/>
      <c r="Q27" s="191"/>
      <c r="R27" s="108" t="s">
        <v>67</v>
      </c>
      <c r="S27" s="108" t="s">
        <v>67</v>
      </c>
      <c r="T27" s="108" t="s">
        <v>48</v>
      </c>
      <c r="U27" s="108" t="s">
        <v>67</v>
      </c>
      <c r="V27" s="108" t="s">
        <v>68</v>
      </c>
      <c r="W27" s="35" t="s">
        <v>53</v>
      </c>
      <c r="Y27" s="33"/>
    </row>
    <row r="28" spans="2:27" ht="23.25" customHeight="1" thickBot="1">
      <c r="B28" s="192" t="s">
        <v>69</v>
      </c>
      <c r="C28" s="193"/>
      <c r="D28" s="193"/>
      <c r="E28" s="109" t="s">
        <v>1910</v>
      </c>
      <c r="F28" s="109"/>
      <c r="G28" s="109"/>
      <c r="H28" s="36"/>
      <c r="I28" s="36"/>
      <c r="J28" s="36"/>
      <c r="K28" s="36"/>
      <c r="L28" s="36"/>
      <c r="M28" s="36"/>
      <c r="N28" s="36"/>
      <c r="O28" s="36"/>
      <c r="P28" s="37"/>
      <c r="Q28" s="37"/>
      <c r="R28" s="38" t="s">
        <v>1911</v>
      </c>
      <c r="S28" s="39" t="s">
        <v>10</v>
      </c>
      <c r="T28" s="37"/>
      <c r="U28" s="39" t="s">
        <v>615</v>
      </c>
      <c r="V28" s="37"/>
      <c r="W28" s="40">
        <f>+IF(ISERR(U28/R28*100),"N/A",ROUND(U28/R28*100,2))</f>
        <v>1.34</v>
      </c>
    </row>
    <row r="29" spans="2:27" ht="26.25" customHeight="1" thickBot="1">
      <c r="B29" s="194" t="s">
        <v>71</v>
      </c>
      <c r="C29" s="195"/>
      <c r="D29" s="195"/>
      <c r="E29" s="110" t="s">
        <v>1910</v>
      </c>
      <c r="F29" s="110"/>
      <c r="G29" s="110"/>
      <c r="H29" s="41"/>
      <c r="I29" s="41"/>
      <c r="J29" s="41"/>
      <c r="K29" s="41"/>
      <c r="L29" s="41"/>
      <c r="M29" s="41"/>
      <c r="N29" s="41"/>
      <c r="O29" s="41"/>
      <c r="P29" s="42"/>
      <c r="Q29" s="42"/>
      <c r="R29" s="43" t="s">
        <v>804</v>
      </c>
      <c r="S29" s="44" t="s">
        <v>615</v>
      </c>
      <c r="T29" s="44">
        <f>+IF(ISERR(S29/R29*100),"N/A",ROUND(S29/R29*100,2))</f>
        <v>14.53</v>
      </c>
      <c r="U29" s="44" t="s">
        <v>615</v>
      </c>
      <c r="V29" s="44">
        <f>+IF(ISERR(U29/S29*100),"N/A",ROUND(U29/S29*100,2))</f>
        <v>100</v>
      </c>
      <c r="W29" s="45">
        <f>+IF(ISERR(U29/R29*100),"N/A",ROUND(U29/R29*100,2))</f>
        <v>14.53</v>
      </c>
    </row>
    <row r="30" spans="2:27" ht="22.5" customHeight="1" thickTop="1" thickBot="1">
      <c r="B30" s="8" t="s">
        <v>73</v>
      </c>
      <c r="C30" s="9"/>
      <c r="D30" s="9"/>
      <c r="E30" s="9"/>
      <c r="F30" s="9"/>
      <c r="G30" s="9"/>
      <c r="H30" s="10"/>
      <c r="I30" s="10"/>
      <c r="J30" s="10"/>
      <c r="K30" s="10"/>
      <c r="L30" s="10"/>
      <c r="M30" s="10"/>
      <c r="N30" s="10"/>
      <c r="O30" s="10"/>
      <c r="P30" s="10"/>
      <c r="Q30" s="10"/>
      <c r="R30" s="10"/>
      <c r="S30" s="10"/>
      <c r="T30" s="10"/>
      <c r="U30" s="10"/>
      <c r="V30" s="10"/>
      <c r="W30" s="11"/>
    </row>
    <row r="31" spans="2:27" ht="37.5" customHeight="1" thickTop="1">
      <c r="B31" s="177" t="s">
        <v>1980</v>
      </c>
      <c r="C31" s="178"/>
      <c r="D31" s="178"/>
      <c r="E31" s="178"/>
      <c r="F31" s="178"/>
      <c r="G31" s="178"/>
      <c r="H31" s="178"/>
      <c r="I31" s="178"/>
      <c r="J31" s="178"/>
      <c r="K31" s="178"/>
      <c r="L31" s="178"/>
      <c r="M31" s="178"/>
      <c r="N31" s="178"/>
      <c r="O31" s="178"/>
      <c r="P31" s="178"/>
      <c r="Q31" s="178"/>
      <c r="R31" s="178"/>
      <c r="S31" s="178"/>
      <c r="T31" s="178"/>
      <c r="U31" s="178"/>
      <c r="V31" s="178"/>
      <c r="W31" s="179"/>
    </row>
    <row r="32" spans="2:27" ht="71.2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1981</v>
      </c>
      <c r="C33" s="178"/>
      <c r="D33" s="178"/>
      <c r="E33" s="178"/>
      <c r="F33" s="178"/>
      <c r="G33" s="178"/>
      <c r="H33" s="178"/>
      <c r="I33" s="178"/>
      <c r="J33" s="178"/>
      <c r="K33" s="178"/>
      <c r="L33" s="178"/>
      <c r="M33" s="178"/>
      <c r="N33" s="178"/>
      <c r="O33" s="178"/>
      <c r="P33" s="178"/>
      <c r="Q33" s="178"/>
      <c r="R33" s="178"/>
      <c r="S33" s="178"/>
      <c r="T33" s="178"/>
      <c r="U33" s="178"/>
      <c r="V33" s="178"/>
      <c r="W33" s="179"/>
    </row>
    <row r="34" spans="2:23" ht="48.7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1982</v>
      </c>
      <c r="C35" s="178"/>
      <c r="D35" s="178"/>
      <c r="E35" s="178"/>
      <c r="F35" s="178"/>
      <c r="G35" s="178"/>
      <c r="H35" s="178"/>
      <c r="I35" s="178"/>
      <c r="J35" s="178"/>
      <c r="K35" s="178"/>
      <c r="L35" s="178"/>
      <c r="M35" s="178"/>
      <c r="N35" s="178"/>
      <c r="O35" s="178"/>
      <c r="P35" s="178"/>
      <c r="Q35" s="178"/>
      <c r="R35" s="178"/>
      <c r="S35" s="178"/>
      <c r="T35" s="178"/>
      <c r="U35" s="178"/>
      <c r="V35" s="178"/>
      <c r="W35" s="179"/>
    </row>
    <row r="36" spans="2:23" ht="46.5" customHeight="1" thickBot="1">
      <c r="B36" s="183"/>
      <c r="C36" s="184"/>
      <c r="D36" s="184"/>
      <c r="E36" s="184"/>
      <c r="F36" s="184"/>
      <c r="G36" s="184"/>
      <c r="H36" s="184"/>
      <c r="I36" s="184"/>
      <c r="J36" s="184"/>
      <c r="K36" s="184"/>
      <c r="L36" s="184"/>
      <c r="M36" s="184"/>
      <c r="N36" s="184"/>
      <c r="O36" s="184"/>
      <c r="P36" s="184"/>
      <c r="Q36" s="184"/>
      <c r="R36" s="184"/>
      <c r="S36" s="184"/>
      <c r="T36" s="184"/>
      <c r="U36" s="184"/>
      <c r="V36" s="184"/>
      <c r="W36" s="185"/>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66" customHeight="1" thickTop="1" thickBot="1">
      <c r="A4" s="12"/>
      <c r="B4" s="13" t="s">
        <v>3</v>
      </c>
      <c r="C4" s="14" t="s">
        <v>1724</v>
      </c>
      <c r="D4" s="139" t="s">
        <v>1940</v>
      </c>
      <c r="E4" s="139"/>
      <c r="F4" s="139"/>
      <c r="G4" s="139"/>
      <c r="H4" s="140"/>
      <c r="I4" s="15"/>
      <c r="J4" s="141" t="s">
        <v>6</v>
      </c>
      <c r="K4" s="139"/>
      <c r="L4" s="14" t="s">
        <v>1939</v>
      </c>
      <c r="M4" s="142" t="s">
        <v>1938</v>
      </c>
      <c r="N4" s="142"/>
      <c r="O4" s="142"/>
      <c r="P4" s="142"/>
      <c r="Q4" s="143"/>
      <c r="R4" s="16"/>
      <c r="S4" s="144" t="s">
        <v>1969</v>
      </c>
      <c r="T4" s="145"/>
      <c r="U4" s="145"/>
      <c r="V4" s="146" t="s">
        <v>1937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1930</v>
      </c>
      <c r="D6" s="148" t="s">
        <v>1936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1935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1934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1933</v>
      </c>
      <c r="C21" s="174"/>
      <c r="D21" s="174"/>
      <c r="E21" s="174"/>
      <c r="F21" s="174"/>
      <c r="G21" s="174"/>
      <c r="H21" s="174"/>
      <c r="I21" s="174"/>
      <c r="J21" s="174"/>
      <c r="K21" s="174"/>
      <c r="L21" s="174"/>
      <c r="M21" s="175" t="s">
        <v>1930</v>
      </c>
      <c r="N21" s="175"/>
      <c r="O21" s="175" t="s">
        <v>48</v>
      </c>
      <c r="P21" s="175"/>
      <c r="Q21" s="176" t="s">
        <v>53</v>
      </c>
      <c r="R21" s="176"/>
      <c r="S21" s="31" t="s">
        <v>221</v>
      </c>
      <c r="T21" s="31" t="s">
        <v>55</v>
      </c>
      <c r="U21" s="31" t="s">
        <v>55</v>
      </c>
      <c r="V21" s="31" t="str">
        <f>+IF(ISERR(U21/T21*100),"N/A",ROUND(U21/T21*100,2))</f>
        <v>N/A</v>
      </c>
      <c r="W21" s="32" t="str">
        <f>+IF(ISERR(U21/S21*100),"N/A",ROUND(U21/S21*100,2))</f>
        <v>N/A</v>
      </c>
    </row>
    <row r="22" spans="2:27" ht="56.25" customHeight="1">
      <c r="B22" s="173" t="s">
        <v>1932</v>
      </c>
      <c r="C22" s="174"/>
      <c r="D22" s="174"/>
      <c r="E22" s="174"/>
      <c r="F22" s="174"/>
      <c r="G22" s="174"/>
      <c r="H22" s="174"/>
      <c r="I22" s="174"/>
      <c r="J22" s="174"/>
      <c r="K22" s="174"/>
      <c r="L22" s="174"/>
      <c r="M22" s="175" t="s">
        <v>1930</v>
      </c>
      <c r="N22" s="175"/>
      <c r="O22" s="175" t="s">
        <v>48</v>
      </c>
      <c r="P22" s="175"/>
      <c r="Q22" s="176" t="s">
        <v>53</v>
      </c>
      <c r="R22" s="176"/>
      <c r="S22" s="31" t="s">
        <v>221</v>
      </c>
      <c r="T22" s="31" t="s">
        <v>55</v>
      </c>
      <c r="U22" s="31" t="s">
        <v>55</v>
      </c>
      <c r="V22" s="31" t="str">
        <f>+IF(ISERR(U22/T22*100),"N/A",ROUND(U22/T22*100,2))</f>
        <v>N/A</v>
      </c>
      <c r="W22" s="32" t="str">
        <f>+IF(ISERR(U22/S22*100),"N/A",ROUND(U22/S22*100,2))</f>
        <v>N/A</v>
      </c>
    </row>
    <row r="23" spans="2:27" ht="56.25" customHeight="1" thickBot="1">
      <c r="B23" s="173" t="s">
        <v>1931</v>
      </c>
      <c r="C23" s="174"/>
      <c r="D23" s="174"/>
      <c r="E23" s="174"/>
      <c r="F23" s="174"/>
      <c r="G23" s="174"/>
      <c r="H23" s="174"/>
      <c r="I23" s="174"/>
      <c r="J23" s="174"/>
      <c r="K23" s="174"/>
      <c r="L23" s="174"/>
      <c r="M23" s="175" t="s">
        <v>1930</v>
      </c>
      <c r="N23" s="175"/>
      <c r="O23" s="175" t="s">
        <v>48</v>
      </c>
      <c r="P23" s="175"/>
      <c r="Q23" s="176" t="s">
        <v>53</v>
      </c>
      <c r="R23" s="176"/>
      <c r="S23" s="31" t="s">
        <v>221</v>
      </c>
      <c r="T23" s="31" t="s">
        <v>55</v>
      </c>
      <c r="U23" s="31" t="s">
        <v>55</v>
      </c>
      <c r="V23" s="31" t="str">
        <f>+IF(ISERR(U23/T23*100),"N/A",ROUND(U23/T23*100,2))</f>
        <v>N/A</v>
      </c>
      <c r="W23" s="32" t="str">
        <f>+IF(ISERR(U23/S23*100),"N/A",ROUND(U23/S23*100,2))</f>
        <v>N/A</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1929</v>
      </c>
      <c r="F27" s="109"/>
      <c r="G27" s="109"/>
      <c r="H27" s="36"/>
      <c r="I27" s="36"/>
      <c r="J27" s="36"/>
      <c r="K27" s="36"/>
      <c r="L27" s="36"/>
      <c r="M27" s="36"/>
      <c r="N27" s="36"/>
      <c r="O27" s="36"/>
      <c r="P27" s="37"/>
      <c r="Q27" s="37"/>
      <c r="R27" s="38" t="s">
        <v>1928</v>
      </c>
      <c r="S27" s="39" t="s">
        <v>10</v>
      </c>
      <c r="T27" s="37"/>
      <c r="U27" s="39" t="s">
        <v>63</v>
      </c>
      <c r="V27" s="37"/>
      <c r="W27" s="40">
        <f>+IF(ISERR(U27/R27*100),"N/A",ROUND(U27/R27*100,2))</f>
        <v>0</v>
      </c>
    </row>
    <row r="28" spans="2:27" ht="26.25" customHeight="1" thickBot="1">
      <c r="B28" s="194" t="s">
        <v>71</v>
      </c>
      <c r="C28" s="195"/>
      <c r="D28" s="195"/>
      <c r="E28" s="110" t="s">
        <v>1929</v>
      </c>
      <c r="F28" s="110"/>
      <c r="G28" s="110"/>
      <c r="H28" s="41"/>
      <c r="I28" s="41"/>
      <c r="J28" s="41"/>
      <c r="K28" s="41"/>
      <c r="L28" s="41"/>
      <c r="M28" s="41"/>
      <c r="N28" s="41"/>
      <c r="O28" s="41"/>
      <c r="P28" s="42"/>
      <c r="Q28" s="42"/>
      <c r="R28" s="43" t="s">
        <v>1928</v>
      </c>
      <c r="S28" s="44" t="s">
        <v>63</v>
      </c>
      <c r="T28" s="44">
        <f>+IF(ISERR(S28/R28*100),"N/A",ROUND(S28/R28*100,2))</f>
        <v>0</v>
      </c>
      <c r="U28" s="44" t="s">
        <v>63</v>
      </c>
      <c r="V28" s="44" t="str">
        <f>+IF(ISERR(U28/S28*100),"N/A",ROUND(U28/S28*100,2))</f>
        <v>N/A</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1973</v>
      </c>
      <c r="C30" s="178"/>
      <c r="D30" s="178"/>
      <c r="E30" s="178"/>
      <c r="F30" s="178"/>
      <c r="G30" s="178"/>
      <c r="H30" s="178"/>
      <c r="I30" s="178"/>
      <c r="J30" s="178"/>
      <c r="K30" s="178"/>
      <c r="L30" s="178"/>
      <c r="M30" s="178"/>
      <c r="N30" s="178"/>
      <c r="O30" s="178"/>
      <c r="P30" s="178"/>
      <c r="Q30" s="178"/>
      <c r="R30" s="178"/>
      <c r="S30" s="178"/>
      <c r="T30" s="178"/>
      <c r="U30" s="178"/>
      <c r="V30" s="178"/>
      <c r="W30" s="179"/>
    </row>
    <row r="31" spans="2:27" ht="3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1976</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1977</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07.25"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1724</v>
      </c>
      <c r="D4" s="139" t="s">
        <v>1940</v>
      </c>
      <c r="E4" s="139"/>
      <c r="F4" s="139"/>
      <c r="G4" s="139"/>
      <c r="H4" s="140"/>
      <c r="I4" s="15"/>
      <c r="J4" s="141" t="s">
        <v>6</v>
      </c>
      <c r="K4" s="139"/>
      <c r="L4" s="14" t="s">
        <v>1945</v>
      </c>
      <c r="M4" s="142" t="s">
        <v>1944</v>
      </c>
      <c r="N4" s="142"/>
      <c r="O4" s="142"/>
      <c r="P4" s="142"/>
      <c r="Q4" s="143"/>
      <c r="R4" s="16"/>
      <c r="S4" s="144" t="s">
        <v>1969</v>
      </c>
      <c r="T4" s="145"/>
      <c r="U4" s="145"/>
      <c r="V4" s="146" t="s">
        <v>1247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1930</v>
      </c>
      <c r="D6" s="148" t="s">
        <v>1936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1943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1934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1942</v>
      </c>
      <c r="C21" s="174"/>
      <c r="D21" s="174"/>
      <c r="E21" s="174"/>
      <c r="F21" s="174"/>
      <c r="G21" s="174"/>
      <c r="H21" s="174"/>
      <c r="I21" s="174"/>
      <c r="J21" s="174"/>
      <c r="K21" s="174"/>
      <c r="L21" s="174"/>
      <c r="M21" s="175" t="s">
        <v>1930</v>
      </c>
      <c r="N21" s="175"/>
      <c r="O21" s="175" t="s">
        <v>48</v>
      </c>
      <c r="P21" s="175"/>
      <c r="Q21" s="176" t="s">
        <v>53</v>
      </c>
      <c r="R21" s="176"/>
      <c r="S21" s="31" t="s">
        <v>221</v>
      </c>
      <c r="T21" s="31" t="s">
        <v>55</v>
      </c>
      <c r="U21" s="31" t="s">
        <v>55</v>
      </c>
      <c r="V21" s="31" t="str">
        <f>+IF(ISERR(U21/T21*100),"N/A",ROUND(U21/T21*100,2))</f>
        <v>N/A</v>
      </c>
      <c r="W21" s="32" t="str">
        <f>+IF(ISERR(U21/S21*100),"N/A",ROUND(U21/S21*100,2))</f>
        <v>N/A</v>
      </c>
    </row>
    <row r="22" spans="2:27" ht="56.25" customHeight="1" thickBot="1">
      <c r="B22" s="173" t="s">
        <v>1941</v>
      </c>
      <c r="C22" s="174"/>
      <c r="D22" s="174"/>
      <c r="E22" s="174"/>
      <c r="F22" s="174"/>
      <c r="G22" s="174"/>
      <c r="H22" s="174"/>
      <c r="I22" s="174"/>
      <c r="J22" s="174"/>
      <c r="K22" s="174"/>
      <c r="L22" s="174"/>
      <c r="M22" s="175" t="s">
        <v>1930</v>
      </c>
      <c r="N22" s="175"/>
      <c r="O22" s="175" t="s">
        <v>48</v>
      </c>
      <c r="P22" s="175"/>
      <c r="Q22" s="176" t="s">
        <v>53</v>
      </c>
      <c r="R22" s="176"/>
      <c r="S22" s="31" t="s">
        <v>51</v>
      </c>
      <c r="T22" s="31" t="s">
        <v>55</v>
      </c>
      <c r="U22" s="31" t="s">
        <v>55</v>
      </c>
      <c r="V22" s="31" t="str">
        <f>+IF(ISERR(U22/T22*100),"N/A",ROUND(U22/T22*100,2))</f>
        <v>N/A</v>
      </c>
      <c r="W22" s="32" t="str">
        <f>+IF(ISERR(U22/S22*100),"N/A",ROUND(U22/S22*100,2))</f>
        <v>N/A</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1929</v>
      </c>
      <c r="F26" s="109"/>
      <c r="G26" s="109"/>
      <c r="H26" s="36"/>
      <c r="I26" s="36"/>
      <c r="J26" s="36"/>
      <c r="K26" s="36"/>
      <c r="L26" s="36"/>
      <c r="M26" s="36"/>
      <c r="N26" s="36"/>
      <c r="O26" s="36"/>
      <c r="P26" s="37"/>
      <c r="Q26" s="37"/>
      <c r="R26" s="38" t="s">
        <v>1247</v>
      </c>
      <c r="S26" s="39" t="s">
        <v>10</v>
      </c>
      <c r="T26" s="37"/>
      <c r="U26" s="39" t="s">
        <v>63</v>
      </c>
      <c r="V26" s="37"/>
      <c r="W26" s="40">
        <f>+IF(ISERR(U26/R26*100),"N/A",ROUND(U26/R26*100,2))</f>
        <v>0</v>
      </c>
    </row>
    <row r="27" spans="2:27" ht="26.25" customHeight="1" thickBot="1">
      <c r="B27" s="194" t="s">
        <v>71</v>
      </c>
      <c r="C27" s="195"/>
      <c r="D27" s="195"/>
      <c r="E27" s="110" t="s">
        <v>1929</v>
      </c>
      <c r="F27" s="110"/>
      <c r="G27" s="110"/>
      <c r="H27" s="41"/>
      <c r="I27" s="41"/>
      <c r="J27" s="41"/>
      <c r="K27" s="41"/>
      <c r="L27" s="41"/>
      <c r="M27" s="41"/>
      <c r="N27" s="41"/>
      <c r="O27" s="41"/>
      <c r="P27" s="42"/>
      <c r="Q27" s="42"/>
      <c r="R27" s="43" t="s">
        <v>1247</v>
      </c>
      <c r="S27" s="44" t="s">
        <v>63</v>
      </c>
      <c r="T27" s="44">
        <f>+IF(ISERR(S27/R27*100),"N/A",ROUND(S27/R27*100,2))</f>
        <v>0</v>
      </c>
      <c r="U27" s="44" t="s">
        <v>63</v>
      </c>
      <c r="V27" s="44" t="str">
        <f>+IF(ISERR(U27/S27*100),"N/A",ROUND(U27/S27*100,2))</f>
        <v>N/A</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1973</v>
      </c>
      <c r="C29" s="178"/>
      <c r="D29" s="178"/>
      <c r="E29" s="178"/>
      <c r="F29" s="178"/>
      <c r="G29" s="178"/>
      <c r="H29" s="178"/>
      <c r="I29" s="178"/>
      <c r="J29" s="178"/>
      <c r="K29" s="178"/>
      <c r="L29" s="178"/>
      <c r="M29" s="178"/>
      <c r="N29" s="178"/>
      <c r="O29" s="178"/>
      <c r="P29" s="178"/>
      <c r="Q29" s="178"/>
      <c r="R29" s="178"/>
      <c r="S29" s="178"/>
      <c r="T29" s="178"/>
      <c r="U29" s="178"/>
      <c r="V29" s="178"/>
      <c r="W29" s="179"/>
    </row>
    <row r="30" spans="2:27" ht="31.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1976</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1977</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21.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69" customHeight="1" thickTop="1" thickBot="1">
      <c r="A4" s="12"/>
      <c r="B4" s="13" t="s">
        <v>3</v>
      </c>
      <c r="C4" s="14" t="s">
        <v>1724</v>
      </c>
      <c r="D4" s="139" t="s">
        <v>1940</v>
      </c>
      <c r="E4" s="139"/>
      <c r="F4" s="139"/>
      <c r="G4" s="139"/>
      <c r="H4" s="140"/>
      <c r="I4" s="15"/>
      <c r="J4" s="141" t="s">
        <v>6</v>
      </c>
      <c r="K4" s="139"/>
      <c r="L4" s="14" t="s">
        <v>1950</v>
      </c>
      <c r="M4" s="142" t="s">
        <v>1949</v>
      </c>
      <c r="N4" s="142"/>
      <c r="O4" s="142"/>
      <c r="P4" s="142"/>
      <c r="Q4" s="143"/>
      <c r="R4" s="16"/>
      <c r="S4" s="144" t="s">
        <v>1969</v>
      </c>
      <c r="T4" s="145"/>
      <c r="U4" s="145"/>
      <c r="V4" s="146" t="s">
        <v>1162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1930</v>
      </c>
      <c r="D6" s="148" t="s">
        <v>1936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1935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1934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1948</v>
      </c>
      <c r="C21" s="174"/>
      <c r="D21" s="174"/>
      <c r="E21" s="174"/>
      <c r="F21" s="174"/>
      <c r="G21" s="174"/>
      <c r="H21" s="174"/>
      <c r="I21" s="174"/>
      <c r="J21" s="174"/>
      <c r="K21" s="174"/>
      <c r="L21" s="174"/>
      <c r="M21" s="175" t="s">
        <v>1930</v>
      </c>
      <c r="N21" s="175"/>
      <c r="O21" s="175" t="s">
        <v>48</v>
      </c>
      <c r="P21" s="175"/>
      <c r="Q21" s="176" t="s">
        <v>53</v>
      </c>
      <c r="R21" s="176"/>
      <c r="S21" s="31" t="s">
        <v>221</v>
      </c>
      <c r="T21" s="31" t="s">
        <v>55</v>
      </c>
      <c r="U21" s="31" t="s">
        <v>55</v>
      </c>
      <c r="V21" s="31" t="str">
        <f>+IF(ISERR(U21/T21*100),"N/A",ROUND(U21/T21*100,2))</f>
        <v>N/A</v>
      </c>
      <c r="W21" s="32" t="str">
        <f>+IF(ISERR(U21/S21*100),"N/A",ROUND(U21/S21*100,2))</f>
        <v>N/A</v>
      </c>
    </row>
    <row r="22" spans="2:27" ht="56.25" customHeight="1" thickBot="1">
      <c r="B22" s="173" t="s">
        <v>1947</v>
      </c>
      <c r="C22" s="174"/>
      <c r="D22" s="174"/>
      <c r="E22" s="174"/>
      <c r="F22" s="174"/>
      <c r="G22" s="174"/>
      <c r="H22" s="174"/>
      <c r="I22" s="174"/>
      <c r="J22" s="174"/>
      <c r="K22" s="174"/>
      <c r="L22" s="174"/>
      <c r="M22" s="175" t="s">
        <v>1930</v>
      </c>
      <c r="N22" s="175"/>
      <c r="O22" s="175" t="s">
        <v>48</v>
      </c>
      <c r="P22" s="175"/>
      <c r="Q22" s="176" t="s">
        <v>53</v>
      </c>
      <c r="R22" s="176"/>
      <c r="S22" s="31" t="s">
        <v>51</v>
      </c>
      <c r="T22" s="31" t="s">
        <v>55</v>
      </c>
      <c r="U22" s="31" t="s">
        <v>55</v>
      </c>
      <c r="V22" s="31" t="str">
        <f>+IF(ISERR(U22/T22*100),"N/A",ROUND(U22/T22*100,2))</f>
        <v>N/A</v>
      </c>
      <c r="W22" s="32" t="str">
        <f>+IF(ISERR(U22/S22*100),"N/A",ROUND(U22/S22*100,2))</f>
        <v>N/A</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1929</v>
      </c>
      <c r="F26" s="109"/>
      <c r="G26" s="109"/>
      <c r="H26" s="36"/>
      <c r="I26" s="36"/>
      <c r="J26" s="36"/>
      <c r="K26" s="36"/>
      <c r="L26" s="36"/>
      <c r="M26" s="36"/>
      <c r="N26" s="36"/>
      <c r="O26" s="36"/>
      <c r="P26" s="37"/>
      <c r="Q26" s="37"/>
      <c r="R26" s="38" t="s">
        <v>1946</v>
      </c>
      <c r="S26" s="39" t="s">
        <v>10</v>
      </c>
      <c r="T26" s="37"/>
      <c r="U26" s="39" t="s">
        <v>63</v>
      </c>
      <c r="V26" s="37"/>
      <c r="W26" s="40">
        <f>+IF(ISERR(U26/R26*100),"N/A",ROUND(U26/R26*100,2))</f>
        <v>0</v>
      </c>
    </row>
    <row r="27" spans="2:27" ht="26.25" customHeight="1" thickBot="1">
      <c r="B27" s="194" t="s">
        <v>71</v>
      </c>
      <c r="C27" s="195"/>
      <c r="D27" s="195"/>
      <c r="E27" s="110" t="s">
        <v>1929</v>
      </c>
      <c r="F27" s="110"/>
      <c r="G27" s="110"/>
      <c r="H27" s="41"/>
      <c r="I27" s="41"/>
      <c r="J27" s="41"/>
      <c r="K27" s="41"/>
      <c r="L27" s="41"/>
      <c r="M27" s="41"/>
      <c r="N27" s="41"/>
      <c r="O27" s="41"/>
      <c r="P27" s="42"/>
      <c r="Q27" s="42"/>
      <c r="R27" s="43" t="s">
        <v>1946</v>
      </c>
      <c r="S27" s="44" t="s">
        <v>63</v>
      </c>
      <c r="T27" s="44">
        <f>+IF(ISERR(S27/R27*100),"N/A",ROUND(S27/R27*100,2))</f>
        <v>0</v>
      </c>
      <c r="U27" s="44" t="s">
        <v>63</v>
      </c>
      <c r="V27" s="44" t="str">
        <f>+IF(ISERR(U27/S27*100),"N/A",ROUND(U27/S27*100,2))</f>
        <v>N/A</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1973</v>
      </c>
      <c r="C29" s="178"/>
      <c r="D29" s="178"/>
      <c r="E29" s="178"/>
      <c r="F29" s="178"/>
      <c r="G29" s="178"/>
      <c r="H29" s="178"/>
      <c r="I29" s="178"/>
      <c r="J29" s="178"/>
      <c r="K29" s="178"/>
      <c r="L29" s="178"/>
      <c r="M29" s="178"/>
      <c r="N29" s="178"/>
      <c r="O29" s="178"/>
      <c r="P29" s="178"/>
      <c r="Q29" s="178"/>
      <c r="R29" s="178"/>
      <c r="S29" s="178"/>
      <c r="T29" s="178"/>
      <c r="U29" s="178"/>
      <c r="V29" s="178"/>
      <c r="W29" s="179"/>
    </row>
    <row r="30" spans="2:27" ht="42.7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1979</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1977</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23"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1724</v>
      </c>
      <c r="D4" s="139" t="s">
        <v>1940</v>
      </c>
      <c r="E4" s="139"/>
      <c r="F4" s="139"/>
      <c r="G4" s="139"/>
      <c r="H4" s="140"/>
      <c r="I4" s="15"/>
      <c r="J4" s="141" t="s">
        <v>6</v>
      </c>
      <c r="K4" s="139"/>
      <c r="L4" s="14" t="s">
        <v>1956</v>
      </c>
      <c r="M4" s="142" t="s">
        <v>1955</v>
      </c>
      <c r="N4" s="142"/>
      <c r="O4" s="142"/>
      <c r="P4" s="142"/>
      <c r="Q4" s="143"/>
      <c r="R4" s="16"/>
      <c r="S4" s="144" t="s">
        <v>1969</v>
      </c>
      <c r="T4" s="145"/>
      <c r="U4" s="145"/>
      <c r="V4" s="146" t="s">
        <v>1487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1930</v>
      </c>
      <c r="D6" s="148" t="s">
        <v>1936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1935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1934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1954</v>
      </c>
      <c r="C21" s="174"/>
      <c r="D21" s="174"/>
      <c r="E21" s="174"/>
      <c r="F21" s="174"/>
      <c r="G21" s="174"/>
      <c r="H21" s="174"/>
      <c r="I21" s="174"/>
      <c r="J21" s="174"/>
      <c r="K21" s="174"/>
      <c r="L21" s="174"/>
      <c r="M21" s="175" t="s">
        <v>1930</v>
      </c>
      <c r="N21" s="175"/>
      <c r="O21" s="175" t="s">
        <v>48</v>
      </c>
      <c r="P21" s="175"/>
      <c r="Q21" s="176" t="s">
        <v>53</v>
      </c>
      <c r="R21" s="176"/>
      <c r="S21" s="31" t="s">
        <v>60</v>
      </c>
      <c r="T21" s="31" t="s">
        <v>55</v>
      </c>
      <c r="U21" s="31" t="s">
        <v>55</v>
      </c>
      <c r="V21" s="31" t="str">
        <f>+IF(ISERR(U21/T21*100),"N/A",ROUND(U21/T21*100,2))</f>
        <v>N/A</v>
      </c>
      <c r="W21" s="32" t="str">
        <f>+IF(ISERR(U21/S21*100),"N/A",ROUND(U21/S21*100,2))</f>
        <v>N/A</v>
      </c>
    </row>
    <row r="22" spans="2:27" ht="56.25" customHeight="1">
      <c r="B22" s="173" t="s">
        <v>1953</v>
      </c>
      <c r="C22" s="174"/>
      <c r="D22" s="174"/>
      <c r="E22" s="174"/>
      <c r="F22" s="174"/>
      <c r="G22" s="174"/>
      <c r="H22" s="174"/>
      <c r="I22" s="174"/>
      <c r="J22" s="174"/>
      <c r="K22" s="174"/>
      <c r="L22" s="174"/>
      <c r="M22" s="175" t="s">
        <v>1930</v>
      </c>
      <c r="N22" s="175"/>
      <c r="O22" s="175" t="s">
        <v>48</v>
      </c>
      <c r="P22" s="175"/>
      <c r="Q22" s="176" t="s">
        <v>53</v>
      </c>
      <c r="R22" s="176"/>
      <c r="S22" s="31" t="s">
        <v>221</v>
      </c>
      <c r="T22" s="31" t="s">
        <v>55</v>
      </c>
      <c r="U22" s="31" t="s">
        <v>55</v>
      </c>
      <c r="V22" s="31" t="str">
        <f>+IF(ISERR(U22/T22*100),"N/A",ROUND(U22/T22*100,2))</f>
        <v>N/A</v>
      </c>
      <c r="W22" s="32" t="str">
        <f>+IF(ISERR(U22/S22*100),"N/A",ROUND(U22/S22*100,2))</f>
        <v>N/A</v>
      </c>
    </row>
    <row r="23" spans="2:27" ht="56.25" customHeight="1" thickBot="1">
      <c r="B23" s="173" t="s">
        <v>1952</v>
      </c>
      <c r="C23" s="174"/>
      <c r="D23" s="174"/>
      <c r="E23" s="174"/>
      <c r="F23" s="174"/>
      <c r="G23" s="174"/>
      <c r="H23" s="174"/>
      <c r="I23" s="174"/>
      <c r="J23" s="174"/>
      <c r="K23" s="174"/>
      <c r="L23" s="174"/>
      <c r="M23" s="175" t="s">
        <v>1930</v>
      </c>
      <c r="N23" s="175"/>
      <c r="O23" s="175" t="s">
        <v>48</v>
      </c>
      <c r="P23" s="175"/>
      <c r="Q23" s="176" t="s">
        <v>53</v>
      </c>
      <c r="R23" s="176"/>
      <c r="S23" s="31" t="s">
        <v>221</v>
      </c>
      <c r="T23" s="31" t="s">
        <v>55</v>
      </c>
      <c r="U23" s="31" t="s">
        <v>55</v>
      </c>
      <c r="V23" s="31" t="str">
        <f>+IF(ISERR(U23/T23*100),"N/A",ROUND(U23/T23*100,2))</f>
        <v>N/A</v>
      </c>
      <c r="W23" s="32" t="str">
        <f>+IF(ISERR(U23/S23*100),"N/A",ROUND(U23/S23*100,2))</f>
        <v>N/A</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1929</v>
      </c>
      <c r="F27" s="109"/>
      <c r="G27" s="109"/>
      <c r="H27" s="36"/>
      <c r="I27" s="36"/>
      <c r="J27" s="36"/>
      <c r="K27" s="36"/>
      <c r="L27" s="36"/>
      <c r="M27" s="36"/>
      <c r="N27" s="36"/>
      <c r="O27" s="36"/>
      <c r="P27" s="37"/>
      <c r="Q27" s="37"/>
      <c r="R27" s="38" t="s">
        <v>1951</v>
      </c>
      <c r="S27" s="39" t="s">
        <v>10</v>
      </c>
      <c r="T27" s="37"/>
      <c r="U27" s="39" t="s">
        <v>63</v>
      </c>
      <c r="V27" s="37"/>
      <c r="W27" s="40">
        <f>+IF(ISERR(U27/R27*100),"N/A",ROUND(U27/R27*100,2))</f>
        <v>0</v>
      </c>
    </row>
    <row r="28" spans="2:27" ht="26.25" customHeight="1" thickBot="1">
      <c r="B28" s="194" t="s">
        <v>71</v>
      </c>
      <c r="C28" s="195"/>
      <c r="D28" s="195"/>
      <c r="E28" s="110" t="s">
        <v>1929</v>
      </c>
      <c r="F28" s="110"/>
      <c r="G28" s="110"/>
      <c r="H28" s="41"/>
      <c r="I28" s="41"/>
      <c r="J28" s="41"/>
      <c r="K28" s="41"/>
      <c r="L28" s="41"/>
      <c r="M28" s="41"/>
      <c r="N28" s="41"/>
      <c r="O28" s="41"/>
      <c r="P28" s="42"/>
      <c r="Q28" s="42"/>
      <c r="R28" s="43" t="s">
        <v>1951</v>
      </c>
      <c r="S28" s="44" t="s">
        <v>63</v>
      </c>
      <c r="T28" s="44">
        <f>+IF(ISERR(S28/R28*100),"N/A",ROUND(S28/R28*100,2))</f>
        <v>0</v>
      </c>
      <c r="U28" s="44" t="s">
        <v>63</v>
      </c>
      <c r="V28" s="44" t="str">
        <f>+IF(ISERR(U28/S28*100),"N/A",ROUND(U28/S28*100,2))</f>
        <v>N/A</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1973</v>
      </c>
      <c r="C30" s="178"/>
      <c r="D30" s="178"/>
      <c r="E30" s="178"/>
      <c r="F30" s="178"/>
      <c r="G30" s="178"/>
      <c r="H30" s="178"/>
      <c r="I30" s="178"/>
      <c r="J30" s="178"/>
      <c r="K30" s="178"/>
      <c r="L30" s="178"/>
      <c r="M30" s="178"/>
      <c r="N30" s="178"/>
      <c r="O30" s="178"/>
      <c r="P30" s="178"/>
      <c r="Q30" s="178"/>
      <c r="R30" s="178"/>
      <c r="S30" s="178"/>
      <c r="T30" s="178"/>
      <c r="U30" s="178"/>
      <c r="V30" s="178"/>
      <c r="W30" s="179"/>
    </row>
    <row r="31" spans="2:27" ht="50.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1976</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1978</v>
      </c>
      <c r="C34" s="178"/>
      <c r="D34" s="178"/>
      <c r="E34" s="178"/>
      <c r="F34" s="178"/>
      <c r="G34" s="178"/>
      <c r="H34" s="178"/>
      <c r="I34" s="178"/>
      <c r="J34" s="178"/>
      <c r="K34" s="178"/>
      <c r="L34" s="178"/>
      <c r="M34" s="178"/>
      <c r="N34" s="178"/>
      <c r="O34" s="178"/>
      <c r="P34" s="178"/>
      <c r="Q34" s="178"/>
      <c r="R34" s="178"/>
      <c r="S34" s="178"/>
      <c r="T34" s="178"/>
      <c r="U34" s="178"/>
      <c r="V34" s="178"/>
      <c r="W34" s="179"/>
    </row>
    <row r="35" spans="2:23" ht="41.25"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68.25" customHeight="1" thickTop="1" thickBot="1">
      <c r="A4" s="12"/>
      <c r="B4" s="13" t="s">
        <v>3</v>
      </c>
      <c r="C4" s="14" t="s">
        <v>1724</v>
      </c>
      <c r="D4" s="139" t="s">
        <v>1940</v>
      </c>
      <c r="E4" s="139"/>
      <c r="F4" s="139"/>
      <c r="G4" s="139"/>
      <c r="H4" s="140"/>
      <c r="I4" s="15"/>
      <c r="J4" s="141" t="s">
        <v>6</v>
      </c>
      <c r="K4" s="139"/>
      <c r="L4" s="14" t="s">
        <v>1961</v>
      </c>
      <c r="M4" s="142" t="s">
        <v>1960</v>
      </c>
      <c r="N4" s="142"/>
      <c r="O4" s="142"/>
      <c r="P4" s="142"/>
      <c r="Q4" s="143"/>
      <c r="R4" s="16"/>
      <c r="S4" s="144" t="s">
        <v>1969</v>
      </c>
      <c r="T4" s="145"/>
      <c r="U4" s="145"/>
      <c r="V4" s="146" t="s">
        <v>63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1930</v>
      </c>
      <c r="D6" s="148" t="s">
        <v>1936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1934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1959</v>
      </c>
      <c r="C21" s="174"/>
      <c r="D21" s="174"/>
      <c r="E21" s="174"/>
      <c r="F21" s="174"/>
      <c r="G21" s="174"/>
      <c r="H21" s="174"/>
      <c r="I21" s="174"/>
      <c r="J21" s="174"/>
      <c r="K21" s="174"/>
      <c r="L21" s="174"/>
      <c r="M21" s="175" t="s">
        <v>1930</v>
      </c>
      <c r="N21" s="175"/>
      <c r="O21" s="175" t="s">
        <v>48</v>
      </c>
      <c r="P21" s="175"/>
      <c r="Q21" s="176" t="s">
        <v>53</v>
      </c>
      <c r="R21" s="176"/>
      <c r="S21" s="31" t="s">
        <v>60</v>
      </c>
      <c r="T21" s="31" t="s">
        <v>55</v>
      </c>
      <c r="U21" s="31" t="s">
        <v>55</v>
      </c>
      <c r="V21" s="31" t="str">
        <f>+IF(ISERR(U21/T21*100),"N/A",ROUND(U21/T21*100,2))</f>
        <v>N/A</v>
      </c>
      <c r="W21" s="32" t="str">
        <f>+IF(ISERR(U21/S21*100),"N/A",ROUND(U21/S21*100,2))</f>
        <v>N/A</v>
      </c>
    </row>
    <row r="22" spans="2:27" ht="56.25" customHeight="1">
      <c r="B22" s="173" t="s">
        <v>1958</v>
      </c>
      <c r="C22" s="174"/>
      <c r="D22" s="174"/>
      <c r="E22" s="174"/>
      <c r="F22" s="174"/>
      <c r="G22" s="174"/>
      <c r="H22" s="174"/>
      <c r="I22" s="174"/>
      <c r="J22" s="174"/>
      <c r="K22" s="174"/>
      <c r="L22" s="174"/>
      <c r="M22" s="175" t="s">
        <v>1930</v>
      </c>
      <c r="N22" s="175"/>
      <c r="O22" s="175" t="s">
        <v>48</v>
      </c>
      <c r="P22" s="175"/>
      <c r="Q22" s="176" t="s">
        <v>53</v>
      </c>
      <c r="R22" s="176"/>
      <c r="S22" s="31" t="s">
        <v>221</v>
      </c>
      <c r="T22" s="31" t="s">
        <v>55</v>
      </c>
      <c r="U22" s="31" t="s">
        <v>55</v>
      </c>
      <c r="V22" s="31" t="str">
        <f>+IF(ISERR(U22/T22*100),"N/A",ROUND(U22/T22*100,2))</f>
        <v>N/A</v>
      </c>
      <c r="W22" s="32" t="str">
        <f>+IF(ISERR(U22/S22*100),"N/A",ROUND(U22/S22*100,2))</f>
        <v>N/A</v>
      </c>
    </row>
    <row r="23" spans="2:27" ht="56.25" customHeight="1" thickBot="1">
      <c r="B23" s="173" t="s">
        <v>1957</v>
      </c>
      <c r="C23" s="174"/>
      <c r="D23" s="174"/>
      <c r="E23" s="174"/>
      <c r="F23" s="174"/>
      <c r="G23" s="174"/>
      <c r="H23" s="174"/>
      <c r="I23" s="174"/>
      <c r="J23" s="174"/>
      <c r="K23" s="174"/>
      <c r="L23" s="174"/>
      <c r="M23" s="175" t="s">
        <v>1930</v>
      </c>
      <c r="N23" s="175"/>
      <c r="O23" s="175" t="s">
        <v>48</v>
      </c>
      <c r="P23" s="175"/>
      <c r="Q23" s="176" t="s">
        <v>53</v>
      </c>
      <c r="R23" s="176"/>
      <c r="S23" s="31" t="s">
        <v>51</v>
      </c>
      <c r="T23" s="31" t="s">
        <v>55</v>
      </c>
      <c r="U23" s="31" t="s">
        <v>55</v>
      </c>
      <c r="V23" s="31" t="str">
        <f>+IF(ISERR(U23/T23*100),"N/A",ROUND(U23/T23*100,2))</f>
        <v>N/A</v>
      </c>
      <c r="W23" s="32" t="str">
        <f>+IF(ISERR(U23/S23*100),"N/A",ROUND(U23/S23*100,2))</f>
        <v>N/A</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1929</v>
      </c>
      <c r="F27" s="109"/>
      <c r="G27" s="109"/>
      <c r="H27" s="36"/>
      <c r="I27" s="36"/>
      <c r="J27" s="36"/>
      <c r="K27" s="36"/>
      <c r="L27" s="36"/>
      <c r="M27" s="36"/>
      <c r="N27" s="36"/>
      <c r="O27" s="36"/>
      <c r="P27" s="37"/>
      <c r="Q27" s="37"/>
      <c r="R27" s="38" t="s">
        <v>1479</v>
      </c>
      <c r="S27" s="39" t="s">
        <v>10</v>
      </c>
      <c r="T27" s="37"/>
      <c r="U27" s="39" t="s">
        <v>63</v>
      </c>
      <c r="V27" s="37"/>
      <c r="W27" s="40">
        <f>+IF(ISERR(U27/R27*100),"N/A",ROUND(U27/R27*100,2))</f>
        <v>0</v>
      </c>
    </row>
    <row r="28" spans="2:27" ht="26.25" customHeight="1" thickBot="1">
      <c r="B28" s="194" t="s">
        <v>71</v>
      </c>
      <c r="C28" s="195"/>
      <c r="D28" s="195"/>
      <c r="E28" s="110" t="s">
        <v>1929</v>
      </c>
      <c r="F28" s="110"/>
      <c r="G28" s="110"/>
      <c r="H28" s="41"/>
      <c r="I28" s="41"/>
      <c r="J28" s="41"/>
      <c r="K28" s="41"/>
      <c r="L28" s="41"/>
      <c r="M28" s="41"/>
      <c r="N28" s="41"/>
      <c r="O28" s="41"/>
      <c r="P28" s="42"/>
      <c r="Q28" s="42"/>
      <c r="R28" s="43" t="s">
        <v>1479</v>
      </c>
      <c r="S28" s="44" t="s">
        <v>63</v>
      </c>
      <c r="T28" s="44">
        <f>+IF(ISERR(S28/R28*100),"N/A",ROUND(S28/R28*100,2))</f>
        <v>0</v>
      </c>
      <c r="U28" s="44" t="s">
        <v>63</v>
      </c>
      <c r="V28" s="44" t="str">
        <f>+IF(ISERR(U28/S28*100),"N/A",ROUND(U28/S28*100,2))</f>
        <v>N/A</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1973</v>
      </c>
      <c r="C30" s="178"/>
      <c r="D30" s="178"/>
      <c r="E30" s="178"/>
      <c r="F30" s="178"/>
      <c r="G30" s="178"/>
      <c r="H30" s="178"/>
      <c r="I30" s="178"/>
      <c r="J30" s="178"/>
      <c r="K30" s="178"/>
      <c r="L30" s="178"/>
      <c r="M30" s="178"/>
      <c r="N30" s="178"/>
      <c r="O30" s="178"/>
      <c r="P30" s="178"/>
      <c r="Q30" s="178"/>
      <c r="R30" s="178"/>
      <c r="S30" s="178"/>
      <c r="T30" s="178"/>
      <c r="U30" s="178"/>
      <c r="V30" s="178"/>
      <c r="W30" s="179"/>
    </row>
    <row r="31" spans="2:27" ht="27.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1976</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1977</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17"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1724</v>
      </c>
      <c r="D4" s="139" t="s">
        <v>1940</v>
      </c>
      <c r="E4" s="139"/>
      <c r="F4" s="139"/>
      <c r="G4" s="139"/>
      <c r="H4" s="140"/>
      <c r="I4" s="15"/>
      <c r="J4" s="141" t="s">
        <v>6</v>
      </c>
      <c r="K4" s="139"/>
      <c r="L4" s="14" t="s">
        <v>202</v>
      </c>
      <c r="M4" s="142" t="s">
        <v>201</v>
      </c>
      <c r="N4" s="142"/>
      <c r="O4" s="142"/>
      <c r="P4" s="142"/>
      <c r="Q4" s="143"/>
      <c r="R4" s="16"/>
      <c r="S4" s="144" t="s">
        <v>1969</v>
      </c>
      <c r="T4" s="145"/>
      <c r="U4" s="145"/>
      <c r="V4" s="146" t="s">
        <v>63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1930</v>
      </c>
      <c r="D6" s="148" t="s">
        <v>1936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1935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1934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1962</v>
      </c>
      <c r="C21" s="174"/>
      <c r="D21" s="174"/>
      <c r="E21" s="174"/>
      <c r="F21" s="174"/>
      <c r="G21" s="174"/>
      <c r="H21" s="174"/>
      <c r="I21" s="174"/>
      <c r="J21" s="174"/>
      <c r="K21" s="174"/>
      <c r="L21" s="174"/>
      <c r="M21" s="175" t="s">
        <v>1930</v>
      </c>
      <c r="N21" s="175"/>
      <c r="O21" s="175" t="s">
        <v>48</v>
      </c>
      <c r="P21" s="175"/>
      <c r="Q21" s="176" t="s">
        <v>53</v>
      </c>
      <c r="R21" s="176"/>
      <c r="S21" s="31" t="s">
        <v>60</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1929</v>
      </c>
      <c r="F25" s="109"/>
      <c r="G25" s="109"/>
      <c r="H25" s="36"/>
      <c r="I25" s="36"/>
      <c r="J25" s="36"/>
      <c r="K25" s="36"/>
      <c r="L25" s="36"/>
      <c r="M25" s="36"/>
      <c r="N25" s="36"/>
      <c r="O25" s="36"/>
      <c r="P25" s="37"/>
      <c r="Q25" s="37"/>
      <c r="R25" s="38" t="s">
        <v>203</v>
      </c>
      <c r="S25" s="39" t="s">
        <v>10</v>
      </c>
      <c r="T25" s="37"/>
      <c r="U25" s="39" t="s">
        <v>63</v>
      </c>
      <c r="V25" s="37"/>
      <c r="W25" s="40">
        <f>+IF(ISERR(U25/R25*100),"N/A",ROUND(U25/R25*100,2))</f>
        <v>0</v>
      </c>
    </row>
    <row r="26" spans="2:27" ht="26.25" customHeight="1" thickBot="1">
      <c r="B26" s="194" t="s">
        <v>71</v>
      </c>
      <c r="C26" s="195"/>
      <c r="D26" s="195"/>
      <c r="E26" s="110" t="s">
        <v>1929</v>
      </c>
      <c r="F26" s="110"/>
      <c r="G26" s="110"/>
      <c r="H26" s="41"/>
      <c r="I26" s="41"/>
      <c r="J26" s="41"/>
      <c r="K26" s="41"/>
      <c r="L26" s="41"/>
      <c r="M26" s="41"/>
      <c r="N26" s="41"/>
      <c r="O26" s="41"/>
      <c r="P26" s="42"/>
      <c r="Q26" s="42"/>
      <c r="R26" s="43" t="s">
        <v>203</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1973</v>
      </c>
      <c r="C28" s="178"/>
      <c r="D28" s="178"/>
      <c r="E28" s="178"/>
      <c r="F28" s="178"/>
      <c r="G28" s="178"/>
      <c r="H28" s="178"/>
      <c r="I28" s="178"/>
      <c r="J28" s="178"/>
      <c r="K28" s="178"/>
      <c r="L28" s="178"/>
      <c r="M28" s="178"/>
      <c r="N28" s="178"/>
      <c r="O28" s="178"/>
      <c r="P28" s="178"/>
      <c r="Q28" s="178"/>
      <c r="R28" s="178"/>
      <c r="S28" s="178"/>
      <c r="T28" s="178"/>
      <c r="U28" s="178"/>
      <c r="V28" s="178"/>
      <c r="W28" s="179"/>
    </row>
    <row r="29" spans="2:27" ht="32.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1976</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1977</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14" customHeight="1"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activeCell="C10" sqref="C10:W10"/>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1724</v>
      </c>
      <c r="D4" s="139" t="s">
        <v>1940</v>
      </c>
      <c r="E4" s="139"/>
      <c r="F4" s="139"/>
      <c r="G4" s="139"/>
      <c r="H4" s="140"/>
      <c r="I4" s="15"/>
      <c r="J4" s="141" t="s">
        <v>6</v>
      </c>
      <c r="K4" s="139"/>
      <c r="L4" s="14" t="s">
        <v>1968</v>
      </c>
      <c r="M4" s="142" t="s">
        <v>1967</v>
      </c>
      <c r="N4" s="142"/>
      <c r="O4" s="142"/>
      <c r="P4" s="142"/>
      <c r="Q4" s="143"/>
      <c r="R4" s="16"/>
      <c r="S4" s="144" t="s">
        <v>1969</v>
      </c>
      <c r="T4" s="145"/>
      <c r="U4" s="145"/>
      <c r="V4" s="146" t="s">
        <v>1247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1930</v>
      </c>
      <c r="D6" s="148" t="s">
        <v>1936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1935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1934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1966</v>
      </c>
      <c r="C21" s="174"/>
      <c r="D21" s="174"/>
      <c r="E21" s="174"/>
      <c r="F21" s="174"/>
      <c r="G21" s="174"/>
      <c r="H21" s="174"/>
      <c r="I21" s="174"/>
      <c r="J21" s="174"/>
      <c r="K21" s="174"/>
      <c r="L21" s="174"/>
      <c r="M21" s="175" t="s">
        <v>1930</v>
      </c>
      <c r="N21" s="175"/>
      <c r="O21" s="175" t="s">
        <v>48</v>
      </c>
      <c r="P21" s="175"/>
      <c r="Q21" s="176" t="s">
        <v>53</v>
      </c>
      <c r="R21" s="176"/>
      <c r="S21" s="31" t="s">
        <v>60</v>
      </c>
      <c r="T21" s="31" t="s">
        <v>55</v>
      </c>
      <c r="U21" s="31" t="s">
        <v>55</v>
      </c>
      <c r="V21" s="31" t="str">
        <f>+IF(ISERR(U21/T21*100),"N/A",ROUND(U21/T21*100,2))</f>
        <v>N/A</v>
      </c>
      <c r="W21" s="32" t="str">
        <f>+IF(ISERR(U21/S21*100),"N/A",ROUND(U21/S21*100,2))</f>
        <v>N/A</v>
      </c>
    </row>
    <row r="22" spans="2:27" ht="56.25" customHeight="1">
      <c r="B22" s="173" t="s">
        <v>1965</v>
      </c>
      <c r="C22" s="174"/>
      <c r="D22" s="174"/>
      <c r="E22" s="174"/>
      <c r="F22" s="174"/>
      <c r="G22" s="174"/>
      <c r="H22" s="174"/>
      <c r="I22" s="174"/>
      <c r="J22" s="174"/>
      <c r="K22" s="174"/>
      <c r="L22" s="174"/>
      <c r="M22" s="175" t="s">
        <v>1930</v>
      </c>
      <c r="N22" s="175"/>
      <c r="O22" s="175" t="s">
        <v>48</v>
      </c>
      <c r="P22" s="175"/>
      <c r="Q22" s="176" t="s">
        <v>53</v>
      </c>
      <c r="R22" s="176"/>
      <c r="S22" s="31" t="s">
        <v>221</v>
      </c>
      <c r="T22" s="31" t="s">
        <v>55</v>
      </c>
      <c r="U22" s="31" t="s">
        <v>55</v>
      </c>
      <c r="V22" s="31" t="str">
        <f>+IF(ISERR(U22/T22*100),"N/A",ROUND(U22/T22*100,2))</f>
        <v>N/A</v>
      </c>
      <c r="W22" s="32" t="str">
        <f>+IF(ISERR(U22/S22*100),"N/A",ROUND(U22/S22*100,2))</f>
        <v>N/A</v>
      </c>
    </row>
    <row r="23" spans="2:27" ht="56.25" customHeight="1" thickBot="1">
      <c r="B23" s="173" t="s">
        <v>1964</v>
      </c>
      <c r="C23" s="174"/>
      <c r="D23" s="174"/>
      <c r="E23" s="174"/>
      <c r="F23" s="174"/>
      <c r="G23" s="174"/>
      <c r="H23" s="174"/>
      <c r="I23" s="174"/>
      <c r="J23" s="174"/>
      <c r="K23" s="174"/>
      <c r="L23" s="174"/>
      <c r="M23" s="175" t="s">
        <v>1930</v>
      </c>
      <c r="N23" s="175"/>
      <c r="O23" s="175" t="s">
        <v>48</v>
      </c>
      <c r="P23" s="175"/>
      <c r="Q23" s="176" t="s">
        <v>53</v>
      </c>
      <c r="R23" s="176"/>
      <c r="S23" s="31" t="s">
        <v>51</v>
      </c>
      <c r="T23" s="31" t="s">
        <v>55</v>
      </c>
      <c r="U23" s="31" t="s">
        <v>55</v>
      </c>
      <c r="V23" s="31" t="str">
        <f>+IF(ISERR(U23/T23*100),"N/A",ROUND(U23/T23*100,2))</f>
        <v>N/A</v>
      </c>
      <c r="W23" s="32" t="str">
        <f>+IF(ISERR(U23/S23*100),"N/A",ROUND(U23/S23*100,2))</f>
        <v>N/A</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1929</v>
      </c>
      <c r="F27" s="109"/>
      <c r="G27" s="109"/>
      <c r="H27" s="36"/>
      <c r="I27" s="36"/>
      <c r="J27" s="36"/>
      <c r="K27" s="36"/>
      <c r="L27" s="36"/>
      <c r="M27" s="36"/>
      <c r="N27" s="36"/>
      <c r="O27" s="36"/>
      <c r="P27" s="37"/>
      <c r="Q27" s="37"/>
      <c r="R27" s="38" t="s">
        <v>1963</v>
      </c>
      <c r="S27" s="39" t="s">
        <v>10</v>
      </c>
      <c r="T27" s="37"/>
      <c r="U27" s="39" t="s">
        <v>63</v>
      </c>
      <c r="V27" s="37"/>
      <c r="W27" s="40">
        <f>+IF(ISERR(U27/R27*100),"N/A",ROUND(U27/R27*100,2))</f>
        <v>0</v>
      </c>
    </row>
    <row r="28" spans="2:27" ht="26.25" customHeight="1" thickBot="1">
      <c r="B28" s="194" t="s">
        <v>71</v>
      </c>
      <c r="C28" s="195"/>
      <c r="D28" s="195"/>
      <c r="E28" s="110" t="s">
        <v>1929</v>
      </c>
      <c r="F28" s="110"/>
      <c r="G28" s="110"/>
      <c r="H28" s="41"/>
      <c r="I28" s="41"/>
      <c r="J28" s="41"/>
      <c r="K28" s="41"/>
      <c r="L28" s="41"/>
      <c r="M28" s="41"/>
      <c r="N28" s="41"/>
      <c r="O28" s="41"/>
      <c r="P28" s="42"/>
      <c r="Q28" s="42"/>
      <c r="R28" s="43" t="s">
        <v>1963</v>
      </c>
      <c r="S28" s="44" t="s">
        <v>63</v>
      </c>
      <c r="T28" s="44">
        <f>+IF(ISERR(S28/R28*100),"N/A",ROUND(S28/R28*100,2))</f>
        <v>0</v>
      </c>
      <c r="U28" s="44" t="s">
        <v>63</v>
      </c>
      <c r="V28" s="44" t="str">
        <f>+IF(ISERR(U28/S28*100),"N/A",ROUND(U28/S28*100,2))</f>
        <v>N/A</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1973</v>
      </c>
      <c r="C30" s="178"/>
      <c r="D30" s="178"/>
      <c r="E30" s="178"/>
      <c r="F30" s="178"/>
      <c r="G30" s="178"/>
      <c r="H30" s="178"/>
      <c r="I30" s="178"/>
      <c r="J30" s="178"/>
      <c r="K30" s="178"/>
      <c r="L30" s="178"/>
      <c r="M30" s="178"/>
      <c r="N30" s="178"/>
      <c r="O30" s="178"/>
      <c r="P30" s="178"/>
      <c r="Q30" s="178"/>
      <c r="R30" s="178"/>
      <c r="S30" s="178"/>
      <c r="T30" s="178"/>
      <c r="U30" s="178"/>
      <c r="V30" s="178"/>
      <c r="W30" s="179"/>
    </row>
    <row r="31" spans="2:27" ht="39"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1974</v>
      </c>
      <c r="C32" s="178"/>
      <c r="D32" s="178"/>
      <c r="E32" s="178"/>
      <c r="F32" s="178"/>
      <c r="G32" s="178"/>
      <c r="H32" s="178"/>
      <c r="I32" s="178"/>
      <c r="J32" s="178"/>
      <c r="K32" s="178"/>
      <c r="L32" s="178"/>
      <c r="M32" s="178"/>
      <c r="N32" s="178"/>
      <c r="O32" s="178"/>
      <c r="P32" s="178"/>
      <c r="Q32" s="178"/>
      <c r="R32" s="178"/>
      <c r="S32" s="178"/>
      <c r="T32" s="178"/>
      <c r="U32" s="178"/>
      <c r="V32" s="178"/>
      <c r="W32" s="179"/>
    </row>
    <row r="33" spans="2:23" ht="6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1975</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75"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235</v>
      </c>
      <c r="D4" s="139" t="s">
        <v>234</v>
      </c>
      <c r="E4" s="139"/>
      <c r="F4" s="139"/>
      <c r="G4" s="139"/>
      <c r="H4" s="140"/>
      <c r="I4" s="15"/>
      <c r="J4" s="141" t="s">
        <v>6</v>
      </c>
      <c r="K4" s="139"/>
      <c r="L4" s="14" t="s">
        <v>202</v>
      </c>
      <c r="M4" s="142" t="s">
        <v>201</v>
      </c>
      <c r="N4" s="142"/>
      <c r="O4" s="142"/>
      <c r="P4" s="142"/>
      <c r="Q4" s="143"/>
      <c r="R4" s="16"/>
      <c r="S4" s="144" t="s">
        <v>1969</v>
      </c>
      <c r="T4" s="145"/>
      <c r="U4" s="145"/>
      <c r="V4" s="146" t="s">
        <v>191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219</v>
      </c>
      <c r="D6" s="148" t="s">
        <v>233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232</v>
      </c>
      <c r="K8" s="22" t="s">
        <v>231</v>
      </c>
      <c r="L8" s="22" t="s">
        <v>232</v>
      </c>
      <c r="M8" s="22" t="s">
        <v>231</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19.75" customHeight="1" thickTop="1" thickBot="1">
      <c r="B10" s="23" t="s">
        <v>21</v>
      </c>
      <c r="C10" s="146" t="s">
        <v>230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229</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228</v>
      </c>
      <c r="C21" s="174"/>
      <c r="D21" s="174"/>
      <c r="E21" s="174"/>
      <c r="F21" s="174"/>
      <c r="G21" s="174"/>
      <c r="H21" s="174"/>
      <c r="I21" s="174"/>
      <c r="J21" s="174"/>
      <c r="K21" s="174"/>
      <c r="L21" s="174"/>
      <c r="M21" s="175" t="s">
        <v>219</v>
      </c>
      <c r="N21" s="175"/>
      <c r="O21" s="175" t="s">
        <v>48</v>
      </c>
      <c r="P21" s="175"/>
      <c r="Q21" s="176" t="s">
        <v>49</v>
      </c>
      <c r="R21" s="176"/>
      <c r="S21" s="31" t="s">
        <v>227</v>
      </c>
      <c r="T21" s="31" t="s">
        <v>226</v>
      </c>
      <c r="U21" s="31" t="s">
        <v>225</v>
      </c>
      <c r="V21" s="31">
        <f>+IF(ISERR(U21/T21*100),"N/A",ROUND(U21/T21*100,2))</f>
        <v>81.819999999999993</v>
      </c>
      <c r="W21" s="32">
        <f>+IF(ISERR(U21/S21*100),"N/A",ROUND(U21/S21*100,2))</f>
        <v>4.5</v>
      </c>
    </row>
    <row r="22" spans="2:27" ht="56.25" customHeight="1">
      <c r="B22" s="173" t="s">
        <v>224</v>
      </c>
      <c r="C22" s="174"/>
      <c r="D22" s="174"/>
      <c r="E22" s="174"/>
      <c r="F22" s="174"/>
      <c r="G22" s="174"/>
      <c r="H22" s="174"/>
      <c r="I22" s="174"/>
      <c r="J22" s="174"/>
      <c r="K22" s="174"/>
      <c r="L22" s="174"/>
      <c r="M22" s="175" t="s">
        <v>219</v>
      </c>
      <c r="N22" s="175"/>
      <c r="O22" s="175" t="s">
        <v>48</v>
      </c>
      <c r="P22" s="175"/>
      <c r="Q22" s="176" t="s">
        <v>49</v>
      </c>
      <c r="R22" s="176"/>
      <c r="S22" s="31" t="s">
        <v>170</v>
      </c>
      <c r="T22" s="31" t="s">
        <v>223</v>
      </c>
      <c r="U22" s="31" t="s">
        <v>86</v>
      </c>
      <c r="V22" s="31">
        <f>+IF(ISERR(U22/T22*100),"N/A",ROUND(U22/T22*100,2))</f>
        <v>20</v>
      </c>
      <c r="W22" s="32">
        <f>+IF(ISERR(U22/S22*100),"N/A",ROUND(U22/S22*100,2))</f>
        <v>0.2</v>
      </c>
    </row>
    <row r="23" spans="2:27" ht="56.25" customHeight="1">
      <c r="B23" s="173" t="s">
        <v>222</v>
      </c>
      <c r="C23" s="174"/>
      <c r="D23" s="174"/>
      <c r="E23" s="174"/>
      <c r="F23" s="174"/>
      <c r="G23" s="174"/>
      <c r="H23" s="174"/>
      <c r="I23" s="174"/>
      <c r="J23" s="174"/>
      <c r="K23" s="174"/>
      <c r="L23" s="174"/>
      <c r="M23" s="175" t="s">
        <v>219</v>
      </c>
      <c r="N23" s="175"/>
      <c r="O23" s="175" t="s">
        <v>48</v>
      </c>
      <c r="P23" s="175"/>
      <c r="Q23" s="176" t="s">
        <v>49</v>
      </c>
      <c r="R23" s="176"/>
      <c r="S23" s="31" t="s">
        <v>221</v>
      </c>
      <c r="T23" s="31" t="s">
        <v>54</v>
      </c>
      <c r="U23" s="31" t="s">
        <v>54</v>
      </c>
      <c r="V23" s="31">
        <f>+IF(ISERR(U23/T23*100),"N/A",ROUND(U23/T23*100,2))</f>
        <v>100</v>
      </c>
      <c r="W23" s="32">
        <f>+IF(ISERR(U23/S23*100),"N/A",ROUND(U23/S23*100,2))</f>
        <v>125</v>
      </c>
    </row>
    <row r="24" spans="2:27" ht="56.25" customHeight="1" thickBot="1">
      <c r="B24" s="173" t="s">
        <v>220</v>
      </c>
      <c r="C24" s="174"/>
      <c r="D24" s="174"/>
      <c r="E24" s="174"/>
      <c r="F24" s="174"/>
      <c r="G24" s="174"/>
      <c r="H24" s="174"/>
      <c r="I24" s="174"/>
      <c r="J24" s="174"/>
      <c r="K24" s="174"/>
      <c r="L24" s="174"/>
      <c r="M24" s="175" t="s">
        <v>219</v>
      </c>
      <c r="N24" s="175"/>
      <c r="O24" s="175" t="s">
        <v>218</v>
      </c>
      <c r="P24" s="175"/>
      <c r="Q24" s="176" t="s">
        <v>49</v>
      </c>
      <c r="R24" s="176"/>
      <c r="S24" s="31" t="s">
        <v>57</v>
      </c>
      <c r="T24" s="31" t="s">
        <v>86</v>
      </c>
      <c r="U24" s="31" t="s">
        <v>138</v>
      </c>
      <c r="V24" s="31">
        <f>+IF(ISERR(U24/T24*100),"N/A",ROUND(U24/T24*100,2))</f>
        <v>150</v>
      </c>
      <c r="W24" s="32">
        <f>+IF(ISERR(U24/S24*100),"N/A",ROUND(U24/S24*100,2))</f>
        <v>60</v>
      </c>
    </row>
    <row r="25" spans="2:27" ht="21.75" customHeight="1" thickTop="1" thickBot="1">
      <c r="B25" s="8" t="s">
        <v>64</v>
      </c>
      <c r="C25" s="9"/>
      <c r="D25" s="9"/>
      <c r="E25" s="9"/>
      <c r="F25" s="9"/>
      <c r="G25" s="9"/>
      <c r="H25" s="10"/>
      <c r="I25" s="10"/>
      <c r="J25" s="10"/>
      <c r="K25" s="10"/>
      <c r="L25" s="10"/>
      <c r="M25" s="10"/>
      <c r="N25" s="10"/>
      <c r="O25" s="10"/>
      <c r="P25" s="10"/>
      <c r="Q25" s="10"/>
      <c r="R25" s="10"/>
      <c r="S25" s="10"/>
      <c r="T25" s="10"/>
      <c r="U25" s="10"/>
      <c r="V25" s="10"/>
      <c r="W25" s="11"/>
      <c r="X25" s="33"/>
    </row>
    <row r="26" spans="2:27" ht="29.25" customHeight="1" thickTop="1" thickBot="1">
      <c r="B26" s="186" t="s">
        <v>2251</v>
      </c>
      <c r="C26" s="187"/>
      <c r="D26" s="187"/>
      <c r="E26" s="187"/>
      <c r="F26" s="187"/>
      <c r="G26" s="187"/>
      <c r="H26" s="187"/>
      <c r="I26" s="187"/>
      <c r="J26" s="187"/>
      <c r="K26" s="187"/>
      <c r="L26" s="187"/>
      <c r="M26" s="187"/>
      <c r="N26" s="187"/>
      <c r="O26" s="187"/>
      <c r="P26" s="187"/>
      <c r="Q26" s="188"/>
      <c r="R26" s="34" t="s">
        <v>41</v>
      </c>
      <c r="S26" s="160" t="s">
        <v>42</v>
      </c>
      <c r="T26" s="160"/>
      <c r="U26" s="107" t="s">
        <v>65</v>
      </c>
      <c r="V26" s="159" t="s">
        <v>66</v>
      </c>
      <c r="W26" s="161"/>
    </row>
    <row r="27" spans="2:27" ht="30.75" customHeight="1" thickBot="1">
      <c r="B27" s="189"/>
      <c r="C27" s="190"/>
      <c r="D27" s="190"/>
      <c r="E27" s="190"/>
      <c r="F27" s="190"/>
      <c r="G27" s="190"/>
      <c r="H27" s="190"/>
      <c r="I27" s="190"/>
      <c r="J27" s="190"/>
      <c r="K27" s="190"/>
      <c r="L27" s="190"/>
      <c r="M27" s="190"/>
      <c r="N27" s="190"/>
      <c r="O27" s="190"/>
      <c r="P27" s="190"/>
      <c r="Q27" s="191"/>
      <c r="R27" s="108" t="s">
        <v>67</v>
      </c>
      <c r="S27" s="108" t="s">
        <v>67</v>
      </c>
      <c r="T27" s="108" t="s">
        <v>48</v>
      </c>
      <c r="U27" s="108" t="s">
        <v>67</v>
      </c>
      <c r="V27" s="108" t="s">
        <v>68</v>
      </c>
      <c r="W27" s="35" t="s">
        <v>53</v>
      </c>
      <c r="Y27" s="33"/>
    </row>
    <row r="28" spans="2:27" ht="23.25" customHeight="1" thickBot="1">
      <c r="B28" s="192" t="s">
        <v>69</v>
      </c>
      <c r="C28" s="193"/>
      <c r="D28" s="193"/>
      <c r="E28" s="109" t="s">
        <v>217</v>
      </c>
      <c r="F28" s="109"/>
      <c r="G28" s="109"/>
      <c r="H28" s="36"/>
      <c r="I28" s="36"/>
      <c r="J28" s="36"/>
      <c r="K28" s="36"/>
      <c r="L28" s="36"/>
      <c r="M28" s="36"/>
      <c r="N28" s="36"/>
      <c r="O28" s="36"/>
      <c r="P28" s="37"/>
      <c r="Q28" s="37"/>
      <c r="R28" s="38" t="s">
        <v>191</v>
      </c>
      <c r="S28" s="39" t="s">
        <v>10</v>
      </c>
      <c r="T28" s="37"/>
      <c r="U28" s="39" t="s">
        <v>63</v>
      </c>
      <c r="V28" s="37"/>
      <c r="W28" s="40">
        <f>+IF(ISERR(U28/R28*100),"N/A",ROUND(U28/R28*100,2))</f>
        <v>0</v>
      </c>
    </row>
    <row r="29" spans="2:27" ht="26.25" customHeight="1" thickBot="1">
      <c r="B29" s="194" t="s">
        <v>71</v>
      </c>
      <c r="C29" s="195"/>
      <c r="D29" s="195"/>
      <c r="E29" s="110" t="s">
        <v>217</v>
      </c>
      <c r="F29" s="110"/>
      <c r="G29" s="110"/>
      <c r="H29" s="41"/>
      <c r="I29" s="41"/>
      <c r="J29" s="41"/>
      <c r="K29" s="41"/>
      <c r="L29" s="41"/>
      <c r="M29" s="41"/>
      <c r="N29" s="41"/>
      <c r="O29" s="41"/>
      <c r="P29" s="42"/>
      <c r="Q29" s="42"/>
      <c r="R29" s="43" t="s">
        <v>216</v>
      </c>
      <c r="S29" s="44" t="s">
        <v>63</v>
      </c>
      <c r="T29" s="44">
        <f>+IF(ISERR(S29/R29*100),"N/A",ROUND(S29/R29*100,2))</f>
        <v>0</v>
      </c>
      <c r="U29" s="44" t="s">
        <v>63</v>
      </c>
      <c r="V29" s="44" t="str">
        <f>+IF(ISERR(U29/S29*100),"N/A",ROUND(U29/S29*100,2))</f>
        <v>N/A</v>
      </c>
      <c r="W29" s="45">
        <f>+IF(ISERR(U29/R29*100),"N/A",ROUND(U29/R29*100,2))</f>
        <v>0</v>
      </c>
    </row>
    <row r="30" spans="2:27" ht="22.5" customHeight="1" thickTop="1" thickBot="1">
      <c r="B30" s="8" t="s">
        <v>73</v>
      </c>
      <c r="C30" s="9"/>
      <c r="D30" s="9"/>
      <c r="E30" s="9"/>
      <c r="F30" s="9"/>
      <c r="G30" s="9"/>
      <c r="H30" s="10"/>
      <c r="I30" s="10"/>
      <c r="J30" s="10"/>
      <c r="K30" s="10"/>
      <c r="L30" s="10"/>
      <c r="M30" s="10"/>
      <c r="N30" s="10"/>
      <c r="O30" s="10"/>
      <c r="P30" s="10"/>
      <c r="Q30" s="10"/>
      <c r="R30" s="10"/>
      <c r="S30" s="10"/>
      <c r="T30" s="10"/>
      <c r="U30" s="10"/>
      <c r="V30" s="10"/>
      <c r="W30" s="11"/>
    </row>
    <row r="31" spans="2:27" ht="37.5" customHeight="1" thickTop="1">
      <c r="B31" s="177" t="s">
        <v>2226</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20.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2227</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14.7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2228</v>
      </c>
      <c r="C35" s="178"/>
      <c r="D35" s="178"/>
      <c r="E35" s="178"/>
      <c r="F35" s="178"/>
      <c r="G35" s="178"/>
      <c r="H35" s="178"/>
      <c r="I35" s="178"/>
      <c r="J35" s="178"/>
      <c r="K35" s="178"/>
      <c r="L35" s="178"/>
      <c r="M35" s="178"/>
      <c r="N35" s="178"/>
      <c r="O35" s="178"/>
      <c r="P35" s="178"/>
      <c r="Q35" s="178"/>
      <c r="R35" s="178"/>
      <c r="S35" s="178"/>
      <c r="T35" s="178"/>
      <c r="U35" s="178"/>
      <c r="V35" s="178"/>
      <c r="W35" s="179"/>
    </row>
    <row r="36" spans="2:23" ht="61.5" customHeight="1" thickBot="1">
      <c r="B36" s="183"/>
      <c r="C36" s="184"/>
      <c r="D36" s="184"/>
      <c r="E36" s="184"/>
      <c r="F36" s="184"/>
      <c r="G36" s="184"/>
      <c r="H36" s="184"/>
      <c r="I36" s="184"/>
      <c r="J36" s="184"/>
      <c r="K36" s="184"/>
      <c r="L36" s="184"/>
      <c r="M36" s="184"/>
      <c r="N36" s="184"/>
      <c r="O36" s="184"/>
      <c r="P36" s="184"/>
      <c r="Q36" s="184"/>
      <c r="R36" s="184"/>
      <c r="S36" s="184"/>
      <c r="T36" s="184"/>
      <c r="U36" s="184"/>
      <c r="V36" s="184"/>
      <c r="W36" s="185"/>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261</v>
      </c>
      <c r="D4" s="139" t="s">
        <v>260</v>
      </c>
      <c r="E4" s="139"/>
      <c r="F4" s="139"/>
      <c r="G4" s="139"/>
      <c r="H4" s="140"/>
      <c r="I4" s="15"/>
      <c r="J4" s="141" t="s">
        <v>6</v>
      </c>
      <c r="K4" s="139"/>
      <c r="L4" s="14" t="s">
        <v>259</v>
      </c>
      <c r="M4" s="142" t="s">
        <v>258</v>
      </c>
      <c r="N4" s="142"/>
      <c r="O4" s="142"/>
      <c r="P4" s="142"/>
      <c r="Q4" s="143"/>
      <c r="R4" s="16"/>
      <c r="S4" s="144" t="s">
        <v>1969</v>
      </c>
      <c r="T4" s="145"/>
      <c r="U4" s="145"/>
      <c r="V4" s="146" t="s">
        <v>257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249</v>
      </c>
      <c r="D6" s="148" t="s">
        <v>256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245</v>
      </c>
      <c r="D7" s="135" t="s">
        <v>255</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243</v>
      </c>
      <c r="D8" s="135" t="s">
        <v>254</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253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252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251</v>
      </c>
      <c r="C21" s="174"/>
      <c r="D21" s="174"/>
      <c r="E21" s="174"/>
      <c r="F21" s="174"/>
      <c r="G21" s="174"/>
      <c r="H21" s="174"/>
      <c r="I21" s="174"/>
      <c r="J21" s="174"/>
      <c r="K21" s="174"/>
      <c r="L21" s="174"/>
      <c r="M21" s="175" t="s">
        <v>249</v>
      </c>
      <c r="N21" s="175"/>
      <c r="O21" s="175" t="s">
        <v>48</v>
      </c>
      <c r="P21" s="175"/>
      <c r="Q21" s="176" t="s">
        <v>49</v>
      </c>
      <c r="R21" s="176"/>
      <c r="S21" s="31" t="s">
        <v>60</v>
      </c>
      <c r="T21" s="31" t="s">
        <v>57</v>
      </c>
      <c r="U21" s="31" t="s">
        <v>57</v>
      </c>
      <c r="V21" s="31">
        <f t="shared" ref="V21:V26" si="0">+IF(ISERR(U21/T21*100),"N/A",ROUND(U21/T21*100,2))</f>
        <v>100</v>
      </c>
      <c r="W21" s="32">
        <f t="shared" ref="W21:W26" si="1">+IF(ISERR(U21/S21*100),"N/A",ROUND(U21/S21*100,2))</f>
        <v>5</v>
      </c>
    </row>
    <row r="22" spans="2:27" ht="56.25" customHeight="1">
      <c r="B22" s="173" t="s">
        <v>250</v>
      </c>
      <c r="C22" s="174"/>
      <c r="D22" s="174"/>
      <c r="E22" s="174"/>
      <c r="F22" s="174"/>
      <c r="G22" s="174"/>
      <c r="H22" s="174"/>
      <c r="I22" s="174"/>
      <c r="J22" s="174"/>
      <c r="K22" s="174"/>
      <c r="L22" s="174"/>
      <c r="M22" s="175" t="s">
        <v>249</v>
      </c>
      <c r="N22" s="175"/>
      <c r="O22" s="175" t="s">
        <v>48</v>
      </c>
      <c r="P22" s="175"/>
      <c r="Q22" s="176" t="s">
        <v>49</v>
      </c>
      <c r="R22" s="176"/>
      <c r="S22" s="31" t="s">
        <v>60</v>
      </c>
      <c r="T22" s="31" t="s">
        <v>57</v>
      </c>
      <c r="U22" s="31" t="s">
        <v>57</v>
      </c>
      <c r="V22" s="31">
        <f t="shared" si="0"/>
        <v>100</v>
      </c>
      <c r="W22" s="32">
        <f t="shared" si="1"/>
        <v>5</v>
      </c>
    </row>
    <row r="23" spans="2:27" ht="56.25" customHeight="1">
      <c r="B23" s="173" t="s">
        <v>248</v>
      </c>
      <c r="C23" s="174"/>
      <c r="D23" s="174"/>
      <c r="E23" s="174"/>
      <c r="F23" s="174"/>
      <c r="G23" s="174"/>
      <c r="H23" s="174"/>
      <c r="I23" s="174"/>
      <c r="J23" s="174"/>
      <c r="K23" s="174"/>
      <c r="L23" s="174"/>
      <c r="M23" s="175" t="s">
        <v>245</v>
      </c>
      <c r="N23" s="175"/>
      <c r="O23" s="175" t="s">
        <v>48</v>
      </c>
      <c r="P23" s="175"/>
      <c r="Q23" s="176" t="s">
        <v>49</v>
      </c>
      <c r="R23" s="176"/>
      <c r="S23" s="31" t="s">
        <v>60</v>
      </c>
      <c r="T23" s="31" t="s">
        <v>57</v>
      </c>
      <c r="U23" s="31" t="s">
        <v>57</v>
      </c>
      <c r="V23" s="31">
        <f t="shared" si="0"/>
        <v>100</v>
      </c>
      <c r="W23" s="32">
        <f t="shared" si="1"/>
        <v>5</v>
      </c>
    </row>
    <row r="24" spans="2:27" ht="56.25" customHeight="1">
      <c r="B24" s="173" t="s">
        <v>247</v>
      </c>
      <c r="C24" s="174"/>
      <c r="D24" s="174"/>
      <c r="E24" s="174"/>
      <c r="F24" s="174"/>
      <c r="G24" s="174"/>
      <c r="H24" s="174"/>
      <c r="I24" s="174"/>
      <c r="J24" s="174"/>
      <c r="K24" s="174"/>
      <c r="L24" s="174"/>
      <c r="M24" s="175" t="s">
        <v>245</v>
      </c>
      <c r="N24" s="175"/>
      <c r="O24" s="175" t="s">
        <v>48</v>
      </c>
      <c r="P24" s="175"/>
      <c r="Q24" s="176" t="s">
        <v>49</v>
      </c>
      <c r="R24" s="176"/>
      <c r="S24" s="31" t="s">
        <v>60</v>
      </c>
      <c r="T24" s="31" t="s">
        <v>57</v>
      </c>
      <c r="U24" s="31" t="s">
        <v>57</v>
      </c>
      <c r="V24" s="31">
        <f t="shared" si="0"/>
        <v>100</v>
      </c>
      <c r="W24" s="32">
        <f t="shared" si="1"/>
        <v>5</v>
      </c>
    </row>
    <row r="25" spans="2:27" ht="56.25" customHeight="1">
      <c r="B25" s="173" t="s">
        <v>246</v>
      </c>
      <c r="C25" s="174"/>
      <c r="D25" s="174"/>
      <c r="E25" s="174"/>
      <c r="F25" s="174"/>
      <c r="G25" s="174"/>
      <c r="H25" s="174"/>
      <c r="I25" s="174"/>
      <c r="J25" s="174"/>
      <c r="K25" s="174"/>
      <c r="L25" s="174"/>
      <c r="M25" s="175" t="s">
        <v>245</v>
      </c>
      <c r="N25" s="175"/>
      <c r="O25" s="175" t="s">
        <v>48</v>
      </c>
      <c r="P25" s="175"/>
      <c r="Q25" s="176" t="s">
        <v>49</v>
      </c>
      <c r="R25" s="176"/>
      <c r="S25" s="31" t="s">
        <v>60</v>
      </c>
      <c r="T25" s="31" t="s">
        <v>57</v>
      </c>
      <c r="U25" s="31" t="s">
        <v>57</v>
      </c>
      <c r="V25" s="31">
        <f t="shared" si="0"/>
        <v>100</v>
      </c>
      <c r="W25" s="32">
        <f t="shared" si="1"/>
        <v>5</v>
      </c>
    </row>
    <row r="26" spans="2:27" ht="56.25" customHeight="1" thickBot="1">
      <c r="B26" s="173" t="s">
        <v>244</v>
      </c>
      <c r="C26" s="174"/>
      <c r="D26" s="174"/>
      <c r="E26" s="174"/>
      <c r="F26" s="174"/>
      <c r="G26" s="174"/>
      <c r="H26" s="174"/>
      <c r="I26" s="174"/>
      <c r="J26" s="174"/>
      <c r="K26" s="174"/>
      <c r="L26" s="174"/>
      <c r="M26" s="175" t="s">
        <v>243</v>
      </c>
      <c r="N26" s="175"/>
      <c r="O26" s="175" t="s">
        <v>48</v>
      </c>
      <c r="P26" s="175"/>
      <c r="Q26" s="176" t="s">
        <v>49</v>
      </c>
      <c r="R26" s="176"/>
      <c r="S26" s="31" t="s">
        <v>60</v>
      </c>
      <c r="T26" s="31" t="s">
        <v>57</v>
      </c>
      <c r="U26" s="31" t="s">
        <v>57</v>
      </c>
      <c r="V26" s="31">
        <f t="shared" si="0"/>
        <v>100</v>
      </c>
      <c r="W26" s="32">
        <f t="shared" si="1"/>
        <v>5</v>
      </c>
    </row>
    <row r="27" spans="2:27" ht="21.75" customHeight="1" thickTop="1" thickBot="1">
      <c r="B27" s="8" t="s">
        <v>64</v>
      </c>
      <c r="C27" s="9"/>
      <c r="D27" s="9"/>
      <c r="E27" s="9"/>
      <c r="F27" s="9"/>
      <c r="G27" s="9"/>
      <c r="H27" s="10"/>
      <c r="I27" s="10"/>
      <c r="J27" s="10"/>
      <c r="K27" s="10"/>
      <c r="L27" s="10"/>
      <c r="M27" s="10"/>
      <c r="N27" s="10"/>
      <c r="O27" s="10"/>
      <c r="P27" s="10"/>
      <c r="Q27" s="10"/>
      <c r="R27" s="10"/>
      <c r="S27" s="10"/>
      <c r="T27" s="10"/>
      <c r="U27" s="10"/>
      <c r="V27" s="10"/>
      <c r="W27" s="11"/>
      <c r="X27" s="33"/>
    </row>
    <row r="28" spans="2:27" ht="29.25" customHeight="1" thickTop="1" thickBot="1">
      <c r="B28" s="186" t="s">
        <v>2251</v>
      </c>
      <c r="C28" s="187"/>
      <c r="D28" s="187"/>
      <c r="E28" s="187"/>
      <c r="F28" s="187"/>
      <c r="G28" s="187"/>
      <c r="H28" s="187"/>
      <c r="I28" s="187"/>
      <c r="J28" s="187"/>
      <c r="K28" s="187"/>
      <c r="L28" s="187"/>
      <c r="M28" s="187"/>
      <c r="N28" s="187"/>
      <c r="O28" s="187"/>
      <c r="P28" s="187"/>
      <c r="Q28" s="188"/>
      <c r="R28" s="34" t="s">
        <v>41</v>
      </c>
      <c r="S28" s="160" t="s">
        <v>42</v>
      </c>
      <c r="T28" s="160"/>
      <c r="U28" s="107" t="s">
        <v>65</v>
      </c>
      <c r="V28" s="159" t="s">
        <v>66</v>
      </c>
      <c r="W28" s="161"/>
    </row>
    <row r="29" spans="2:27" ht="30.75" customHeight="1" thickBot="1">
      <c r="B29" s="189"/>
      <c r="C29" s="190"/>
      <c r="D29" s="190"/>
      <c r="E29" s="190"/>
      <c r="F29" s="190"/>
      <c r="G29" s="190"/>
      <c r="H29" s="190"/>
      <c r="I29" s="190"/>
      <c r="J29" s="190"/>
      <c r="K29" s="190"/>
      <c r="L29" s="190"/>
      <c r="M29" s="190"/>
      <c r="N29" s="190"/>
      <c r="O29" s="190"/>
      <c r="P29" s="190"/>
      <c r="Q29" s="191"/>
      <c r="R29" s="108" t="s">
        <v>67</v>
      </c>
      <c r="S29" s="108" t="s">
        <v>67</v>
      </c>
      <c r="T29" s="108" t="s">
        <v>48</v>
      </c>
      <c r="U29" s="108" t="s">
        <v>67</v>
      </c>
      <c r="V29" s="108" t="s">
        <v>68</v>
      </c>
      <c r="W29" s="35" t="s">
        <v>53</v>
      </c>
      <c r="Y29" s="33"/>
    </row>
    <row r="30" spans="2:27" ht="23.25" customHeight="1" thickBot="1">
      <c r="B30" s="192" t="s">
        <v>69</v>
      </c>
      <c r="C30" s="193"/>
      <c r="D30" s="193"/>
      <c r="E30" s="109" t="s">
        <v>242</v>
      </c>
      <c r="F30" s="109"/>
      <c r="G30" s="109"/>
      <c r="H30" s="36"/>
      <c r="I30" s="36"/>
      <c r="J30" s="36"/>
      <c r="K30" s="36"/>
      <c r="L30" s="36"/>
      <c r="M30" s="36"/>
      <c r="N30" s="36"/>
      <c r="O30" s="36"/>
      <c r="P30" s="37"/>
      <c r="Q30" s="37"/>
      <c r="R30" s="38" t="s">
        <v>241</v>
      </c>
      <c r="S30" s="39" t="s">
        <v>10</v>
      </c>
      <c r="T30" s="37"/>
      <c r="U30" s="39" t="s">
        <v>63</v>
      </c>
      <c r="V30" s="37"/>
      <c r="W30" s="40">
        <f t="shared" ref="W30:W35" si="2">+IF(ISERR(U30/R30*100),"N/A",ROUND(U30/R30*100,2))</f>
        <v>0</v>
      </c>
    </row>
    <row r="31" spans="2:27" ht="26.25" customHeight="1">
      <c r="B31" s="194" t="s">
        <v>71</v>
      </c>
      <c r="C31" s="195"/>
      <c r="D31" s="195"/>
      <c r="E31" s="110" t="s">
        <v>242</v>
      </c>
      <c r="F31" s="110"/>
      <c r="G31" s="110"/>
      <c r="H31" s="41"/>
      <c r="I31" s="41"/>
      <c r="J31" s="41"/>
      <c r="K31" s="41"/>
      <c r="L31" s="41"/>
      <c r="M31" s="41"/>
      <c r="N31" s="41"/>
      <c r="O31" s="41"/>
      <c r="P31" s="42"/>
      <c r="Q31" s="42"/>
      <c r="R31" s="43" t="s">
        <v>241</v>
      </c>
      <c r="S31" s="44" t="s">
        <v>63</v>
      </c>
      <c r="T31" s="44">
        <f>+IF(ISERR(S31/R31*100),"N/A",ROUND(S31/R31*100,2))</f>
        <v>0</v>
      </c>
      <c r="U31" s="44" t="s">
        <v>63</v>
      </c>
      <c r="V31" s="44" t="str">
        <f>+IF(ISERR(U31/S31*100),"N/A",ROUND(U31/S31*100,2))</f>
        <v>N/A</v>
      </c>
      <c r="W31" s="45">
        <f t="shared" si="2"/>
        <v>0</v>
      </c>
    </row>
    <row r="32" spans="2:27" ht="23.25" customHeight="1" thickBot="1">
      <c r="B32" s="192" t="s">
        <v>69</v>
      </c>
      <c r="C32" s="193"/>
      <c r="D32" s="193"/>
      <c r="E32" s="109" t="s">
        <v>240</v>
      </c>
      <c r="F32" s="109"/>
      <c r="G32" s="109"/>
      <c r="H32" s="36"/>
      <c r="I32" s="36"/>
      <c r="J32" s="36"/>
      <c r="K32" s="36"/>
      <c r="L32" s="36"/>
      <c r="M32" s="36"/>
      <c r="N32" s="36"/>
      <c r="O32" s="36"/>
      <c r="P32" s="37"/>
      <c r="Q32" s="37"/>
      <c r="R32" s="38" t="s">
        <v>239</v>
      </c>
      <c r="S32" s="39" t="s">
        <v>10</v>
      </c>
      <c r="T32" s="37"/>
      <c r="U32" s="39" t="s">
        <v>238</v>
      </c>
      <c r="V32" s="37"/>
      <c r="W32" s="40">
        <f t="shared" si="2"/>
        <v>0.91</v>
      </c>
    </row>
    <row r="33" spans="2:23" ht="26.25" customHeight="1">
      <c r="B33" s="194" t="s">
        <v>71</v>
      </c>
      <c r="C33" s="195"/>
      <c r="D33" s="195"/>
      <c r="E33" s="110" t="s">
        <v>240</v>
      </c>
      <c r="F33" s="110"/>
      <c r="G33" s="110"/>
      <c r="H33" s="41"/>
      <c r="I33" s="41"/>
      <c r="J33" s="41"/>
      <c r="K33" s="41"/>
      <c r="L33" s="41"/>
      <c r="M33" s="41"/>
      <c r="N33" s="41"/>
      <c r="O33" s="41"/>
      <c r="P33" s="42"/>
      <c r="Q33" s="42"/>
      <c r="R33" s="43" t="s">
        <v>239</v>
      </c>
      <c r="S33" s="44" t="s">
        <v>238</v>
      </c>
      <c r="T33" s="44">
        <f>+IF(ISERR(S33/R33*100),"N/A",ROUND(S33/R33*100,2))</f>
        <v>0.91</v>
      </c>
      <c r="U33" s="44" t="s">
        <v>238</v>
      </c>
      <c r="V33" s="44">
        <f>+IF(ISERR(U33/S33*100),"N/A",ROUND(U33/S33*100,2))</f>
        <v>100</v>
      </c>
      <c r="W33" s="45">
        <f t="shared" si="2"/>
        <v>0.91</v>
      </c>
    </row>
    <row r="34" spans="2:23" ht="23.25" customHeight="1" thickBot="1">
      <c r="B34" s="192" t="s">
        <v>69</v>
      </c>
      <c r="C34" s="193"/>
      <c r="D34" s="193"/>
      <c r="E34" s="109" t="s">
        <v>237</v>
      </c>
      <c r="F34" s="109"/>
      <c r="G34" s="109"/>
      <c r="H34" s="36"/>
      <c r="I34" s="36"/>
      <c r="J34" s="36"/>
      <c r="K34" s="36"/>
      <c r="L34" s="36"/>
      <c r="M34" s="36"/>
      <c r="N34" s="36"/>
      <c r="O34" s="36"/>
      <c r="P34" s="37"/>
      <c r="Q34" s="37"/>
      <c r="R34" s="38" t="s">
        <v>236</v>
      </c>
      <c r="S34" s="39" t="s">
        <v>10</v>
      </c>
      <c r="T34" s="37"/>
      <c r="U34" s="39" t="s">
        <v>63</v>
      </c>
      <c r="V34" s="37"/>
      <c r="W34" s="40">
        <f t="shared" si="2"/>
        <v>0</v>
      </c>
    </row>
    <row r="35" spans="2:23" ht="26.25" customHeight="1" thickBot="1">
      <c r="B35" s="194" t="s">
        <v>71</v>
      </c>
      <c r="C35" s="195"/>
      <c r="D35" s="195"/>
      <c r="E35" s="110" t="s">
        <v>237</v>
      </c>
      <c r="F35" s="110"/>
      <c r="G35" s="110"/>
      <c r="H35" s="41"/>
      <c r="I35" s="41"/>
      <c r="J35" s="41"/>
      <c r="K35" s="41"/>
      <c r="L35" s="41"/>
      <c r="M35" s="41"/>
      <c r="N35" s="41"/>
      <c r="O35" s="41"/>
      <c r="P35" s="42"/>
      <c r="Q35" s="42"/>
      <c r="R35" s="43" t="s">
        <v>236</v>
      </c>
      <c r="S35" s="44" t="s">
        <v>63</v>
      </c>
      <c r="T35" s="44">
        <f>+IF(ISERR(S35/R35*100),"N/A",ROUND(S35/R35*100,2))</f>
        <v>0</v>
      </c>
      <c r="U35" s="44" t="s">
        <v>63</v>
      </c>
      <c r="V35" s="44" t="str">
        <f>+IF(ISERR(U35/S35*100),"N/A",ROUND(U35/S35*100,2))</f>
        <v>N/A</v>
      </c>
      <c r="W35" s="45">
        <f t="shared" si="2"/>
        <v>0</v>
      </c>
    </row>
    <row r="36" spans="2:23" ht="22.5" customHeight="1" thickTop="1" thickBot="1">
      <c r="B36" s="8" t="s">
        <v>73</v>
      </c>
      <c r="C36" s="9"/>
      <c r="D36" s="9"/>
      <c r="E36" s="9"/>
      <c r="F36" s="9"/>
      <c r="G36" s="9"/>
      <c r="H36" s="10"/>
      <c r="I36" s="10"/>
      <c r="J36" s="10"/>
      <c r="K36" s="10"/>
      <c r="L36" s="10"/>
      <c r="M36" s="10"/>
      <c r="N36" s="10"/>
      <c r="O36" s="10"/>
      <c r="P36" s="10"/>
      <c r="Q36" s="10"/>
      <c r="R36" s="10"/>
      <c r="S36" s="10"/>
      <c r="T36" s="10"/>
      <c r="U36" s="10"/>
      <c r="V36" s="10"/>
      <c r="W36" s="11"/>
    </row>
    <row r="37" spans="2:23" ht="37.5" customHeight="1" thickTop="1">
      <c r="B37" s="177" t="s">
        <v>2223</v>
      </c>
      <c r="C37" s="178"/>
      <c r="D37" s="178"/>
      <c r="E37" s="178"/>
      <c r="F37" s="178"/>
      <c r="G37" s="178"/>
      <c r="H37" s="178"/>
      <c r="I37" s="178"/>
      <c r="J37" s="178"/>
      <c r="K37" s="178"/>
      <c r="L37" s="178"/>
      <c r="M37" s="178"/>
      <c r="N37" s="178"/>
      <c r="O37" s="178"/>
      <c r="P37" s="178"/>
      <c r="Q37" s="178"/>
      <c r="R37" s="178"/>
      <c r="S37" s="178"/>
      <c r="T37" s="178"/>
      <c r="U37" s="178"/>
      <c r="V37" s="178"/>
      <c r="W37" s="179"/>
    </row>
    <row r="38" spans="2:23" ht="144" customHeight="1" thickBot="1">
      <c r="B38" s="180"/>
      <c r="C38" s="181"/>
      <c r="D38" s="181"/>
      <c r="E38" s="181"/>
      <c r="F38" s="181"/>
      <c r="G38" s="181"/>
      <c r="H38" s="181"/>
      <c r="I38" s="181"/>
      <c r="J38" s="181"/>
      <c r="K38" s="181"/>
      <c r="L38" s="181"/>
      <c r="M38" s="181"/>
      <c r="N38" s="181"/>
      <c r="O38" s="181"/>
      <c r="P38" s="181"/>
      <c r="Q38" s="181"/>
      <c r="R38" s="181"/>
      <c r="S38" s="181"/>
      <c r="T38" s="181"/>
      <c r="U38" s="181"/>
      <c r="V38" s="181"/>
      <c r="W38" s="182"/>
    </row>
    <row r="39" spans="2:23" ht="37.5" customHeight="1" thickTop="1">
      <c r="B39" s="177" t="s">
        <v>2224</v>
      </c>
      <c r="C39" s="178"/>
      <c r="D39" s="178"/>
      <c r="E39" s="178"/>
      <c r="F39" s="178"/>
      <c r="G39" s="178"/>
      <c r="H39" s="178"/>
      <c r="I39" s="178"/>
      <c r="J39" s="178"/>
      <c r="K39" s="178"/>
      <c r="L39" s="178"/>
      <c r="M39" s="178"/>
      <c r="N39" s="178"/>
      <c r="O39" s="178"/>
      <c r="P39" s="178"/>
      <c r="Q39" s="178"/>
      <c r="R39" s="178"/>
      <c r="S39" s="178"/>
      <c r="T39" s="178"/>
      <c r="U39" s="178"/>
      <c r="V39" s="178"/>
      <c r="W39" s="179"/>
    </row>
    <row r="40" spans="2:23" ht="89.25" customHeight="1" thickBot="1">
      <c r="B40" s="180"/>
      <c r="C40" s="181"/>
      <c r="D40" s="181"/>
      <c r="E40" s="181"/>
      <c r="F40" s="181"/>
      <c r="G40" s="181"/>
      <c r="H40" s="181"/>
      <c r="I40" s="181"/>
      <c r="J40" s="181"/>
      <c r="K40" s="181"/>
      <c r="L40" s="181"/>
      <c r="M40" s="181"/>
      <c r="N40" s="181"/>
      <c r="O40" s="181"/>
      <c r="P40" s="181"/>
      <c r="Q40" s="181"/>
      <c r="R40" s="181"/>
      <c r="S40" s="181"/>
      <c r="T40" s="181"/>
      <c r="U40" s="181"/>
      <c r="V40" s="181"/>
      <c r="W40" s="182"/>
    </row>
    <row r="41" spans="2:23" ht="37.5" customHeight="1" thickTop="1">
      <c r="B41" s="177" t="s">
        <v>2225</v>
      </c>
      <c r="C41" s="178"/>
      <c r="D41" s="178"/>
      <c r="E41" s="178"/>
      <c r="F41" s="178"/>
      <c r="G41" s="178"/>
      <c r="H41" s="178"/>
      <c r="I41" s="178"/>
      <c r="J41" s="178"/>
      <c r="K41" s="178"/>
      <c r="L41" s="178"/>
      <c r="M41" s="178"/>
      <c r="N41" s="178"/>
      <c r="O41" s="178"/>
      <c r="P41" s="178"/>
      <c r="Q41" s="178"/>
      <c r="R41" s="178"/>
      <c r="S41" s="178"/>
      <c r="T41" s="178"/>
      <c r="U41" s="178"/>
      <c r="V41" s="178"/>
      <c r="W41" s="179"/>
    </row>
    <row r="42" spans="2:23" ht="97.5" customHeight="1" thickBot="1">
      <c r="B42" s="183"/>
      <c r="C42" s="184"/>
      <c r="D42" s="184"/>
      <c r="E42" s="184"/>
      <c r="F42" s="184"/>
      <c r="G42" s="184"/>
      <c r="H42" s="184"/>
      <c r="I42" s="184"/>
      <c r="J42" s="184"/>
      <c r="K42" s="184"/>
      <c r="L42" s="184"/>
      <c r="M42" s="184"/>
      <c r="N42" s="184"/>
      <c r="O42" s="184"/>
      <c r="P42" s="184"/>
      <c r="Q42" s="184"/>
      <c r="R42" s="184"/>
      <c r="S42" s="184"/>
      <c r="T42" s="184"/>
      <c r="U42" s="184"/>
      <c r="V42" s="184"/>
      <c r="W42" s="185"/>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S28:T28"/>
    <mergeCell ref="B35:D35"/>
    <mergeCell ref="B37:W38"/>
    <mergeCell ref="B39:W40"/>
    <mergeCell ref="B41:W42"/>
    <mergeCell ref="V28:W28"/>
    <mergeCell ref="B30:D30"/>
    <mergeCell ref="B31:D31"/>
    <mergeCell ref="B32:D32"/>
    <mergeCell ref="B33:D33"/>
    <mergeCell ref="B34:D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279</v>
      </c>
      <c r="D4" s="139" t="s">
        <v>278</v>
      </c>
      <c r="E4" s="139"/>
      <c r="F4" s="139"/>
      <c r="G4" s="139"/>
      <c r="H4" s="140"/>
      <c r="I4" s="15"/>
      <c r="J4" s="141" t="s">
        <v>6</v>
      </c>
      <c r="K4" s="139"/>
      <c r="L4" s="14" t="s">
        <v>277</v>
      </c>
      <c r="M4" s="142" t="s">
        <v>276</v>
      </c>
      <c r="N4" s="142"/>
      <c r="O4" s="142"/>
      <c r="P4" s="142"/>
      <c r="Q4" s="143"/>
      <c r="R4" s="16"/>
      <c r="S4" s="144" t="s">
        <v>1969</v>
      </c>
      <c r="T4" s="145"/>
      <c r="U4" s="145"/>
      <c r="V4" s="146" t="s">
        <v>275</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268</v>
      </c>
      <c r="D6" s="148" t="s">
        <v>274</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273</v>
      </c>
      <c r="K8" s="22" t="s">
        <v>18</v>
      </c>
      <c r="L8" s="22" t="s">
        <v>272</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32" customHeight="1" thickTop="1" thickBot="1">
      <c r="B10" s="23" t="s">
        <v>21</v>
      </c>
      <c r="C10" s="146" t="s">
        <v>271</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270</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269</v>
      </c>
      <c r="C21" s="174"/>
      <c r="D21" s="174"/>
      <c r="E21" s="174"/>
      <c r="F21" s="174"/>
      <c r="G21" s="174"/>
      <c r="H21" s="174"/>
      <c r="I21" s="174"/>
      <c r="J21" s="174"/>
      <c r="K21" s="174"/>
      <c r="L21" s="174"/>
      <c r="M21" s="175" t="s">
        <v>268</v>
      </c>
      <c r="N21" s="175"/>
      <c r="O21" s="175" t="s">
        <v>48</v>
      </c>
      <c r="P21" s="175"/>
      <c r="Q21" s="176" t="s">
        <v>49</v>
      </c>
      <c r="R21" s="176"/>
      <c r="S21" s="31" t="s">
        <v>267</v>
      </c>
      <c r="T21" s="31" t="s">
        <v>266</v>
      </c>
      <c r="U21" s="31" t="s">
        <v>265</v>
      </c>
      <c r="V21" s="31">
        <f>+IF(ISERR(U21/T21*100),"N/A",ROUND(U21/T21*100,2))</f>
        <v>100.3</v>
      </c>
      <c r="W21" s="32">
        <f>+IF(ISERR(U21/S21*100),"N/A",ROUND(U21/S21*100,2))</f>
        <v>100.08</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264</v>
      </c>
      <c r="F25" s="109"/>
      <c r="G25" s="109"/>
      <c r="H25" s="36"/>
      <c r="I25" s="36"/>
      <c r="J25" s="36"/>
      <c r="K25" s="36"/>
      <c r="L25" s="36"/>
      <c r="M25" s="36"/>
      <c r="N25" s="36"/>
      <c r="O25" s="36"/>
      <c r="P25" s="37"/>
      <c r="Q25" s="37"/>
      <c r="R25" s="38" t="s">
        <v>263</v>
      </c>
      <c r="S25" s="39" t="s">
        <v>10</v>
      </c>
      <c r="T25" s="37"/>
      <c r="U25" s="39" t="s">
        <v>262</v>
      </c>
      <c r="V25" s="37"/>
      <c r="W25" s="40">
        <f>+IF(ISERR(U25/R25*100),"N/A",ROUND(U25/R25*100,2))</f>
        <v>45</v>
      </c>
    </row>
    <row r="26" spans="2:27" ht="26.25" customHeight="1" thickBot="1">
      <c r="B26" s="194" t="s">
        <v>71</v>
      </c>
      <c r="C26" s="195"/>
      <c r="D26" s="195"/>
      <c r="E26" s="110" t="s">
        <v>264</v>
      </c>
      <c r="F26" s="110"/>
      <c r="G26" s="110"/>
      <c r="H26" s="41"/>
      <c r="I26" s="41"/>
      <c r="J26" s="41"/>
      <c r="K26" s="41"/>
      <c r="L26" s="41"/>
      <c r="M26" s="41"/>
      <c r="N26" s="41"/>
      <c r="O26" s="41"/>
      <c r="P26" s="42"/>
      <c r="Q26" s="42"/>
      <c r="R26" s="43" t="s">
        <v>263</v>
      </c>
      <c r="S26" s="44" t="s">
        <v>262</v>
      </c>
      <c r="T26" s="44">
        <f>+IF(ISERR(S26/R26*100),"N/A",ROUND(S26/R26*100,2))</f>
        <v>45</v>
      </c>
      <c r="U26" s="44" t="s">
        <v>262</v>
      </c>
      <c r="V26" s="44">
        <f>+IF(ISERR(U26/S26*100),"N/A",ROUND(U26/S26*100,2))</f>
        <v>100</v>
      </c>
      <c r="W26" s="45">
        <f>+IF(ISERR(U26/R26*100),"N/A",ROUND(U26/R26*100,2))</f>
        <v>45</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2220</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2221</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2222</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279</v>
      </c>
      <c r="D4" s="139" t="s">
        <v>278</v>
      </c>
      <c r="E4" s="139"/>
      <c r="F4" s="139"/>
      <c r="G4" s="139"/>
      <c r="H4" s="140"/>
      <c r="I4" s="15"/>
      <c r="J4" s="141" t="s">
        <v>6</v>
      </c>
      <c r="K4" s="139"/>
      <c r="L4" s="14" t="s">
        <v>303</v>
      </c>
      <c r="M4" s="142" t="s">
        <v>302</v>
      </c>
      <c r="N4" s="142"/>
      <c r="O4" s="142"/>
      <c r="P4" s="142"/>
      <c r="Q4" s="143"/>
      <c r="R4" s="16"/>
      <c r="S4" s="144" t="s">
        <v>1969</v>
      </c>
      <c r="T4" s="145"/>
      <c r="U4" s="145"/>
      <c r="V4" s="146" t="s">
        <v>283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285</v>
      </c>
      <c r="D6" s="148" t="s">
        <v>301</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300</v>
      </c>
      <c r="K8" s="22" t="s">
        <v>18</v>
      </c>
      <c r="L8" s="22" t="s">
        <v>299</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26.5" customHeight="1" thickTop="1" thickBot="1">
      <c r="B10" s="23" t="s">
        <v>21</v>
      </c>
      <c r="C10" s="146" t="s">
        <v>298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297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296</v>
      </c>
      <c r="C21" s="174"/>
      <c r="D21" s="174"/>
      <c r="E21" s="174"/>
      <c r="F21" s="174"/>
      <c r="G21" s="174"/>
      <c r="H21" s="174"/>
      <c r="I21" s="174"/>
      <c r="J21" s="174"/>
      <c r="K21" s="174"/>
      <c r="L21" s="174"/>
      <c r="M21" s="175" t="s">
        <v>285</v>
      </c>
      <c r="N21" s="175"/>
      <c r="O21" s="175" t="s">
        <v>48</v>
      </c>
      <c r="P21" s="175"/>
      <c r="Q21" s="176" t="s">
        <v>49</v>
      </c>
      <c r="R21" s="176"/>
      <c r="S21" s="31" t="s">
        <v>144</v>
      </c>
      <c r="T21" s="31" t="s">
        <v>295</v>
      </c>
      <c r="U21" s="31" t="s">
        <v>295</v>
      </c>
      <c r="V21" s="31">
        <f>+IF(ISERR(U21/T21*100),"N/A",ROUND(U21/T21*100,2))</f>
        <v>100</v>
      </c>
      <c r="W21" s="32">
        <f>+IF(ISERR(U21/S21*100),"N/A",ROUND(U21/S21*100,2))</f>
        <v>62.84</v>
      </c>
    </row>
    <row r="22" spans="2:27" ht="56.25" customHeight="1">
      <c r="B22" s="173" t="s">
        <v>294</v>
      </c>
      <c r="C22" s="174"/>
      <c r="D22" s="174"/>
      <c r="E22" s="174"/>
      <c r="F22" s="174"/>
      <c r="G22" s="174"/>
      <c r="H22" s="174"/>
      <c r="I22" s="174"/>
      <c r="J22" s="174"/>
      <c r="K22" s="174"/>
      <c r="L22" s="174"/>
      <c r="M22" s="175" t="s">
        <v>285</v>
      </c>
      <c r="N22" s="175"/>
      <c r="O22" s="175" t="s">
        <v>48</v>
      </c>
      <c r="P22" s="175"/>
      <c r="Q22" s="176" t="s">
        <v>49</v>
      </c>
      <c r="R22" s="176"/>
      <c r="S22" s="31" t="s">
        <v>293</v>
      </c>
      <c r="T22" s="31" t="s">
        <v>292</v>
      </c>
      <c r="U22" s="31" t="s">
        <v>292</v>
      </c>
      <c r="V22" s="31">
        <f>+IF(ISERR(U22/T22*100),"N/A",ROUND(U22/T22*100,2))</f>
        <v>100</v>
      </c>
      <c r="W22" s="32">
        <f>+IF(ISERR(U22/S22*100),"N/A",ROUND(U22/S22*100,2))</f>
        <v>40.700000000000003</v>
      </c>
    </row>
    <row r="23" spans="2:27" ht="56.25" customHeight="1">
      <c r="B23" s="173" t="s">
        <v>291</v>
      </c>
      <c r="C23" s="174"/>
      <c r="D23" s="174"/>
      <c r="E23" s="174"/>
      <c r="F23" s="174"/>
      <c r="G23" s="174"/>
      <c r="H23" s="174"/>
      <c r="I23" s="174"/>
      <c r="J23" s="174"/>
      <c r="K23" s="174"/>
      <c r="L23" s="174"/>
      <c r="M23" s="175" t="s">
        <v>285</v>
      </c>
      <c r="N23" s="175"/>
      <c r="O23" s="175" t="s">
        <v>48</v>
      </c>
      <c r="P23" s="175"/>
      <c r="Q23" s="176" t="s">
        <v>49</v>
      </c>
      <c r="R23" s="176"/>
      <c r="S23" s="31" t="s">
        <v>290</v>
      </c>
      <c r="T23" s="31" t="s">
        <v>289</v>
      </c>
      <c r="U23" s="31" t="s">
        <v>289</v>
      </c>
      <c r="V23" s="31">
        <f>+IF(ISERR(U23/T23*100),"N/A",ROUND(U23/T23*100,2))</f>
        <v>100</v>
      </c>
      <c r="W23" s="32">
        <f>+IF(ISERR(U23/S23*100),"N/A",ROUND(U23/S23*100,2))</f>
        <v>85.48</v>
      </c>
    </row>
    <row r="24" spans="2:27" ht="56.25" customHeight="1">
      <c r="B24" s="173" t="s">
        <v>288</v>
      </c>
      <c r="C24" s="174"/>
      <c r="D24" s="174"/>
      <c r="E24" s="174"/>
      <c r="F24" s="174"/>
      <c r="G24" s="174"/>
      <c r="H24" s="174"/>
      <c r="I24" s="174"/>
      <c r="J24" s="174"/>
      <c r="K24" s="174"/>
      <c r="L24" s="174"/>
      <c r="M24" s="175" t="s">
        <v>285</v>
      </c>
      <c r="N24" s="175"/>
      <c r="O24" s="175" t="s">
        <v>48</v>
      </c>
      <c r="P24" s="175"/>
      <c r="Q24" s="176" t="s">
        <v>49</v>
      </c>
      <c r="R24" s="176"/>
      <c r="S24" s="31" t="s">
        <v>60</v>
      </c>
      <c r="T24" s="31" t="s">
        <v>287</v>
      </c>
      <c r="U24" s="31" t="s">
        <v>287</v>
      </c>
      <c r="V24" s="31">
        <f>+IF(ISERR(U24/T24*100),"N/A",ROUND(U24/T24*100,2))</f>
        <v>100</v>
      </c>
      <c r="W24" s="32">
        <f>+IF(ISERR(U24/S24*100),"N/A",ROUND(U24/S24*100,2))</f>
        <v>5.22</v>
      </c>
    </row>
    <row r="25" spans="2:27" ht="56.25" customHeight="1" thickBot="1">
      <c r="B25" s="173" t="s">
        <v>286</v>
      </c>
      <c r="C25" s="174"/>
      <c r="D25" s="174"/>
      <c r="E25" s="174"/>
      <c r="F25" s="174"/>
      <c r="G25" s="174"/>
      <c r="H25" s="174"/>
      <c r="I25" s="174"/>
      <c r="J25" s="174"/>
      <c r="K25" s="174"/>
      <c r="L25" s="174"/>
      <c r="M25" s="175" t="s">
        <v>285</v>
      </c>
      <c r="N25" s="175"/>
      <c r="O25" s="175" t="s">
        <v>48</v>
      </c>
      <c r="P25" s="175"/>
      <c r="Q25" s="176" t="s">
        <v>49</v>
      </c>
      <c r="R25" s="176"/>
      <c r="S25" s="31" t="s">
        <v>60</v>
      </c>
      <c r="T25" s="31" t="s">
        <v>284</v>
      </c>
      <c r="U25" s="31" t="s">
        <v>284</v>
      </c>
      <c r="V25" s="31">
        <f>+IF(ISERR(U25/T25*100),"N/A",ROUND(U25/T25*100,2))</f>
        <v>100</v>
      </c>
      <c r="W25" s="32">
        <f>+IF(ISERR(U25/S25*100),"N/A",ROUND(U25/S25*100,2))</f>
        <v>2.04</v>
      </c>
    </row>
    <row r="26" spans="2:27" ht="21.75" customHeight="1" thickTop="1" thickBot="1">
      <c r="B26" s="8" t="s">
        <v>64</v>
      </c>
      <c r="C26" s="9"/>
      <c r="D26" s="9"/>
      <c r="E26" s="9"/>
      <c r="F26" s="9"/>
      <c r="G26" s="9"/>
      <c r="H26" s="10"/>
      <c r="I26" s="10"/>
      <c r="J26" s="10"/>
      <c r="K26" s="10"/>
      <c r="L26" s="10"/>
      <c r="M26" s="10"/>
      <c r="N26" s="10"/>
      <c r="O26" s="10"/>
      <c r="P26" s="10"/>
      <c r="Q26" s="10"/>
      <c r="R26" s="10"/>
      <c r="S26" s="10"/>
      <c r="T26" s="10"/>
      <c r="U26" s="10"/>
      <c r="V26" s="10"/>
      <c r="W26" s="11"/>
      <c r="X26" s="33"/>
    </row>
    <row r="27" spans="2:27" ht="29.25" customHeight="1" thickTop="1" thickBot="1">
      <c r="B27" s="186" t="s">
        <v>2251</v>
      </c>
      <c r="C27" s="187"/>
      <c r="D27" s="187"/>
      <c r="E27" s="187"/>
      <c r="F27" s="187"/>
      <c r="G27" s="187"/>
      <c r="H27" s="187"/>
      <c r="I27" s="187"/>
      <c r="J27" s="187"/>
      <c r="K27" s="187"/>
      <c r="L27" s="187"/>
      <c r="M27" s="187"/>
      <c r="N27" s="187"/>
      <c r="O27" s="187"/>
      <c r="P27" s="187"/>
      <c r="Q27" s="188"/>
      <c r="R27" s="34" t="s">
        <v>41</v>
      </c>
      <c r="S27" s="160" t="s">
        <v>42</v>
      </c>
      <c r="T27" s="160"/>
      <c r="U27" s="107" t="s">
        <v>65</v>
      </c>
      <c r="V27" s="159" t="s">
        <v>66</v>
      </c>
      <c r="W27" s="161"/>
    </row>
    <row r="28" spans="2:27" ht="30.75" customHeight="1" thickBot="1">
      <c r="B28" s="189"/>
      <c r="C28" s="190"/>
      <c r="D28" s="190"/>
      <c r="E28" s="190"/>
      <c r="F28" s="190"/>
      <c r="G28" s="190"/>
      <c r="H28" s="190"/>
      <c r="I28" s="190"/>
      <c r="J28" s="190"/>
      <c r="K28" s="190"/>
      <c r="L28" s="190"/>
      <c r="M28" s="190"/>
      <c r="N28" s="190"/>
      <c r="O28" s="190"/>
      <c r="P28" s="190"/>
      <c r="Q28" s="191"/>
      <c r="R28" s="108" t="s">
        <v>67</v>
      </c>
      <c r="S28" s="108" t="s">
        <v>67</v>
      </c>
      <c r="T28" s="108" t="s">
        <v>48</v>
      </c>
      <c r="U28" s="108" t="s">
        <v>67</v>
      </c>
      <c r="V28" s="108" t="s">
        <v>68</v>
      </c>
      <c r="W28" s="35" t="s">
        <v>53</v>
      </c>
      <c r="Y28" s="33"/>
    </row>
    <row r="29" spans="2:27" ht="23.25" customHeight="1" thickBot="1">
      <c r="B29" s="192" t="s">
        <v>69</v>
      </c>
      <c r="C29" s="193"/>
      <c r="D29" s="193"/>
      <c r="E29" s="109" t="s">
        <v>282</v>
      </c>
      <c r="F29" s="109"/>
      <c r="G29" s="109"/>
      <c r="H29" s="36"/>
      <c r="I29" s="36"/>
      <c r="J29" s="36"/>
      <c r="K29" s="36"/>
      <c r="L29" s="36"/>
      <c r="M29" s="36"/>
      <c r="N29" s="36"/>
      <c r="O29" s="36"/>
      <c r="P29" s="37"/>
      <c r="Q29" s="37"/>
      <c r="R29" s="38" t="s">
        <v>283</v>
      </c>
      <c r="S29" s="39" t="s">
        <v>10</v>
      </c>
      <c r="T29" s="37"/>
      <c r="U29" s="39" t="s">
        <v>280</v>
      </c>
      <c r="V29" s="37"/>
      <c r="W29" s="40">
        <f>+IF(ISERR(U29/R29*100),"N/A",ROUND(U29/R29*100,2))</f>
        <v>35</v>
      </c>
    </row>
    <row r="30" spans="2:27" ht="26.25" customHeight="1" thickBot="1">
      <c r="B30" s="194" t="s">
        <v>71</v>
      </c>
      <c r="C30" s="195"/>
      <c r="D30" s="195"/>
      <c r="E30" s="110" t="s">
        <v>282</v>
      </c>
      <c r="F30" s="110"/>
      <c r="G30" s="110"/>
      <c r="H30" s="41"/>
      <c r="I30" s="41"/>
      <c r="J30" s="41"/>
      <c r="K30" s="41"/>
      <c r="L30" s="41"/>
      <c r="M30" s="41"/>
      <c r="N30" s="41"/>
      <c r="O30" s="41"/>
      <c r="P30" s="42"/>
      <c r="Q30" s="42"/>
      <c r="R30" s="43" t="s">
        <v>281</v>
      </c>
      <c r="S30" s="44" t="s">
        <v>280</v>
      </c>
      <c r="T30" s="44">
        <f>+IF(ISERR(S30/R30*100),"N/A",ROUND(S30/R30*100,2))</f>
        <v>100</v>
      </c>
      <c r="U30" s="44" t="s">
        <v>280</v>
      </c>
      <c r="V30" s="44">
        <f>+IF(ISERR(U30/S30*100),"N/A",ROUND(U30/S30*100,2))</f>
        <v>100</v>
      </c>
      <c r="W30" s="45">
        <f>+IF(ISERR(U30/R30*100),"N/A",ROUND(U30/R30*100,2))</f>
        <v>100</v>
      </c>
    </row>
    <row r="31" spans="2:27" ht="22.5" customHeight="1" thickTop="1" thickBot="1">
      <c r="B31" s="8" t="s">
        <v>73</v>
      </c>
      <c r="C31" s="9"/>
      <c r="D31" s="9"/>
      <c r="E31" s="9"/>
      <c r="F31" s="9"/>
      <c r="G31" s="9"/>
      <c r="H31" s="10"/>
      <c r="I31" s="10"/>
      <c r="J31" s="10"/>
      <c r="K31" s="10"/>
      <c r="L31" s="10"/>
      <c r="M31" s="10"/>
      <c r="N31" s="10"/>
      <c r="O31" s="10"/>
      <c r="P31" s="10"/>
      <c r="Q31" s="10"/>
      <c r="R31" s="10"/>
      <c r="S31" s="10"/>
      <c r="T31" s="10"/>
      <c r="U31" s="10"/>
      <c r="V31" s="10"/>
      <c r="W31" s="11"/>
    </row>
    <row r="32" spans="2:27" ht="37.5" customHeight="1" thickTop="1">
      <c r="B32" s="177" t="s">
        <v>2217</v>
      </c>
      <c r="C32" s="178"/>
      <c r="D32" s="178"/>
      <c r="E32" s="178"/>
      <c r="F32" s="178"/>
      <c r="G32" s="178"/>
      <c r="H32" s="178"/>
      <c r="I32" s="178"/>
      <c r="J32" s="178"/>
      <c r="K32" s="178"/>
      <c r="L32" s="178"/>
      <c r="M32" s="178"/>
      <c r="N32" s="178"/>
      <c r="O32" s="178"/>
      <c r="P32" s="178"/>
      <c r="Q32" s="178"/>
      <c r="R32" s="178"/>
      <c r="S32" s="178"/>
      <c r="T32" s="178"/>
      <c r="U32" s="178"/>
      <c r="V32" s="178"/>
      <c r="W32" s="179"/>
    </row>
    <row r="33" spans="2:23" ht="57.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2218</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2219</v>
      </c>
      <c r="C36" s="178"/>
      <c r="D36" s="178"/>
      <c r="E36" s="178"/>
      <c r="F36" s="178"/>
      <c r="G36" s="178"/>
      <c r="H36" s="178"/>
      <c r="I36" s="178"/>
      <c r="J36" s="178"/>
      <c r="K36" s="178"/>
      <c r="L36" s="178"/>
      <c r="M36" s="178"/>
      <c r="N36" s="178"/>
      <c r="O36" s="178"/>
      <c r="P36" s="178"/>
      <c r="Q36" s="178"/>
      <c r="R36" s="178"/>
      <c r="S36" s="178"/>
      <c r="T36" s="178"/>
      <c r="U36" s="178"/>
      <c r="V36" s="178"/>
      <c r="W36" s="179"/>
    </row>
    <row r="37" spans="2:23" ht="15.75" thickBot="1">
      <c r="B37" s="183"/>
      <c r="C37" s="184"/>
      <c r="D37" s="184"/>
      <c r="E37" s="184"/>
      <c r="F37" s="184"/>
      <c r="G37" s="184"/>
      <c r="H37" s="184"/>
      <c r="I37" s="184"/>
      <c r="J37" s="184"/>
      <c r="K37" s="184"/>
      <c r="L37" s="184"/>
      <c r="M37" s="184"/>
      <c r="N37" s="184"/>
      <c r="O37" s="184"/>
      <c r="P37" s="184"/>
      <c r="Q37" s="184"/>
      <c r="R37" s="184"/>
      <c r="S37" s="184"/>
      <c r="T37" s="184"/>
      <c r="U37" s="184"/>
      <c r="V37" s="184"/>
      <c r="W37" s="185"/>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279</v>
      </c>
      <c r="D4" s="139" t="s">
        <v>278</v>
      </c>
      <c r="E4" s="139"/>
      <c r="F4" s="139"/>
      <c r="G4" s="139"/>
      <c r="H4" s="140"/>
      <c r="I4" s="15"/>
      <c r="J4" s="141" t="s">
        <v>6</v>
      </c>
      <c r="K4" s="139"/>
      <c r="L4" s="14" t="s">
        <v>316</v>
      </c>
      <c r="M4" s="142" t="s">
        <v>315</v>
      </c>
      <c r="N4" s="142"/>
      <c r="O4" s="142"/>
      <c r="P4" s="142"/>
      <c r="Q4" s="143"/>
      <c r="R4" s="16"/>
      <c r="S4" s="144" t="s">
        <v>1969</v>
      </c>
      <c r="T4" s="145"/>
      <c r="U4" s="145"/>
      <c r="V4" s="146" t="s">
        <v>305</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308</v>
      </c>
      <c r="D6" s="148" t="s">
        <v>314</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313</v>
      </c>
      <c r="K8" s="22" t="s">
        <v>18</v>
      </c>
      <c r="L8" s="22" t="s">
        <v>312</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311</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310</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309</v>
      </c>
      <c r="C21" s="174"/>
      <c r="D21" s="174"/>
      <c r="E21" s="174"/>
      <c r="F21" s="174"/>
      <c r="G21" s="174"/>
      <c r="H21" s="174"/>
      <c r="I21" s="174"/>
      <c r="J21" s="174"/>
      <c r="K21" s="174"/>
      <c r="L21" s="174"/>
      <c r="M21" s="175" t="s">
        <v>308</v>
      </c>
      <c r="N21" s="175"/>
      <c r="O21" s="175" t="s">
        <v>48</v>
      </c>
      <c r="P21" s="175"/>
      <c r="Q21" s="176" t="s">
        <v>49</v>
      </c>
      <c r="R21" s="176"/>
      <c r="S21" s="31" t="s">
        <v>307</v>
      </c>
      <c r="T21" s="31" t="s">
        <v>138</v>
      </c>
      <c r="U21" s="31" t="s">
        <v>306</v>
      </c>
      <c r="V21" s="31">
        <f>+IF(ISERR(U21/T21*100),"N/A",ROUND(U21/T21*100,2))</f>
        <v>226.67</v>
      </c>
      <c r="W21" s="32">
        <f>+IF(ISERR(U21/S21*100),"N/A",ROUND(U21/S21*100,2))</f>
        <v>29.57</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304</v>
      </c>
      <c r="F25" s="109"/>
      <c r="G25" s="109"/>
      <c r="H25" s="36"/>
      <c r="I25" s="36"/>
      <c r="J25" s="36"/>
      <c r="K25" s="36"/>
      <c r="L25" s="36"/>
      <c r="M25" s="36"/>
      <c r="N25" s="36"/>
      <c r="O25" s="36"/>
      <c r="P25" s="37"/>
      <c r="Q25" s="37"/>
      <c r="R25" s="38" t="s">
        <v>305</v>
      </c>
      <c r="S25" s="39" t="s">
        <v>10</v>
      </c>
      <c r="T25" s="37"/>
      <c r="U25" s="39" t="s">
        <v>63</v>
      </c>
      <c r="V25" s="37"/>
      <c r="W25" s="40">
        <f>+IF(ISERR(U25/R25*100),"N/A",ROUND(U25/R25*100,2))</f>
        <v>0</v>
      </c>
    </row>
    <row r="26" spans="2:27" ht="26.25" customHeight="1" thickBot="1">
      <c r="B26" s="194" t="s">
        <v>71</v>
      </c>
      <c r="C26" s="195"/>
      <c r="D26" s="195"/>
      <c r="E26" s="110" t="s">
        <v>304</v>
      </c>
      <c r="F26" s="110"/>
      <c r="G26" s="110"/>
      <c r="H26" s="41"/>
      <c r="I26" s="41"/>
      <c r="J26" s="41"/>
      <c r="K26" s="41"/>
      <c r="L26" s="41"/>
      <c r="M26" s="41"/>
      <c r="N26" s="41"/>
      <c r="O26" s="41"/>
      <c r="P26" s="42"/>
      <c r="Q26" s="42"/>
      <c r="R26" s="43" t="s">
        <v>63</v>
      </c>
      <c r="S26" s="44" t="s">
        <v>63</v>
      </c>
      <c r="T26" s="44" t="str">
        <f>+IF(ISERR(S26/R26*100),"N/A",ROUND(S26/R26*100,2))</f>
        <v>N/A</v>
      </c>
      <c r="U26" s="44" t="s">
        <v>63</v>
      </c>
      <c r="V26" s="44" t="str">
        <f>+IF(ISERR(U26/S26*100),"N/A",ROUND(U26/S26*100,2))</f>
        <v>N/A</v>
      </c>
      <c r="W26" s="45" t="str">
        <f>+IF(ISERR(U26/R26*100),"N/A",ROUND(U26/R26*100,2))</f>
        <v>N/A</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2214</v>
      </c>
      <c r="C28" s="178"/>
      <c r="D28" s="178"/>
      <c r="E28" s="178"/>
      <c r="F28" s="178"/>
      <c r="G28" s="178"/>
      <c r="H28" s="178"/>
      <c r="I28" s="178"/>
      <c r="J28" s="178"/>
      <c r="K28" s="178"/>
      <c r="L28" s="178"/>
      <c r="M28" s="178"/>
      <c r="N28" s="178"/>
      <c r="O28" s="178"/>
      <c r="P28" s="178"/>
      <c r="Q28" s="178"/>
      <c r="R28" s="178"/>
      <c r="S28" s="178"/>
      <c r="T28" s="178"/>
      <c r="U28" s="178"/>
      <c r="V28" s="178"/>
      <c r="W28" s="179"/>
    </row>
    <row r="29" spans="2:27" ht="27.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2215</v>
      </c>
      <c r="C30" s="178"/>
      <c r="D30" s="178"/>
      <c r="E30" s="178"/>
      <c r="F30" s="178"/>
      <c r="G30" s="178"/>
      <c r="H30" s="178"/>
      <c r="I30" s="178"/>
      <c r="J30" s="178"/>
      <c r="K30" s="178"/>
      <c r="L30" s="178"/>
      <c r="M30" s="178"/>
      <c r="N30" s="178"/>
      <c r="O30" s="178"/>
      <c r="P30" s="178"/>
      <c r="Q30" s="178"/>
      <c r="R30" s="178"/>
      <c r="S30" s="178"/>
      <c r="T30" s="178"/>
      <c r="U30" s="178"/>
      <c r="V30" s="178"/>
      <c r="W30" s="179"/>
    </row>
    <row r="31" spans="2:27" ht="34.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2216</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279</v>
      </c>
      <c r="D4" s="139" t="s">
        <v>278</v>
      </c>
      <c r="E4" s="139"/>
      <c r="F4" s="139"/>
      <c r="G4" s="139"/>
      <c r="H4" s="140"/>
      <c r="I4" s="15"/>
      <c r="J4" s="141" t="s">
        <v>6</v>
      </c>
      <c r="K4" s="139"/>
      <c r="L4" s="14" t="s">
        <v>325</v>
      </c>
      <c r="M4" s="142" t="s">
        <v>324</v>
      </c>
      <c r="N4" s="142"/>
      <c r="O4" s="142"/>
      <c r="P4" s="142"/>
      <c r="Q4" s="143"/>
      <c r="R4" s="16"/>
      <c r="S4" s="144" t="s">
        <v>1969</v>
      </c>
      <c r="T4" s="145"/>
      <c r="U4" s="145"/>
      <c r="V4" s="146" t="s">
        <v>317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198</v>
      </c>
      <c r="D6" s="148" t="s">
        <v>323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322</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71" customHeight="1" thickTop="1" thickBot="1">
      <c r="B10" s="23" t="s">
        <v>21</v>
      </c>
      <c r="C10" s="146" t="s">
        <v>321</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310</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320</v>
      </c>
      <c r="C21" s="174"/>
      <c r="D21" s="174"/>
      <c r="E21" s="174"/>
      <c r="F21" s="174"/>
      <c r="G21" s="174"/>
      <c r="H21" s="174"/>
      <c r="I21" s="174"/>
      <c r="J21" s="174"/>
      <c r="K21" s="174"/>
      <c r="L21" s="174"/>
      <c r="M21" s="175" t="s">
        <v>198</v>
      </c>
      <c r="N21" s="175"/>
      <c r="O21" s="175" t="s">
        <v>48</v>
      </c>
      <c r="P21" s="175"/>
      <c r="Q21" s="176" t="s">
        <v>53</v>
      </c>
      <c r="R21" s="176"/>
      <c r="S21" s="31" t="s">
        <v>319</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318</v>
      </c>
      <c r="F25" s="109"/>
      <c r="G25" s="109"/>
      <c r="H25" s="36"/>
      <c r="I25" s="36"/>
      <c r="J25" s="36"/>
      <c r="K25" s="36"/>
      <c r="L25" s="36"/>
      <c r="M25" s="36"/>
      <c r="N25" s="36"/>
      <c r="O25" s="36"/>
      <c r="P25" s="37"/>
      <c r="Q25" s="37"/>
      <c r="R25" s="38" t="s">
        <v>317</v>
      </c>
      <c r="S25" s="39" t="s">
        <v>10</v>
      </c>
      <c r="T25" s="37"/>
      <c r="U25" s="39" t="s">
        <v>63</v>
      </c>
      <c r="V25" s="37"/>
      <c r="W25" s="40">
        <f>+IF(ISERR(U25/R25*100),"N/A",ROUND(U25/R25*100,2))</f>
        <v>0</v>
      </c>
    </row>
    <row r="26" spans="2:27" ht="26.25" customHeight="1" thickBot="1">
      <c r="B26" s="194" t="s">
        <v>71</v>
      </c>
      <c r="C26" s="195"/>
      <c r="D26" s="195"/>
      <c r="E26" s="110" t="s">
        <v>318</v>
      </c>
      <c r="F26" s="110"/>
      <c r="G26" s="110"/>
      <c r="H26" s="41"/>
      <c r="I26" s="41"/>
      <c r="J26" s="41"/>
      <c r="K26" s="41"/>
      <c r="L26" s="41"/>
      <c r="M26" s="41"/>
      <c r="N26" s="41"/>
      <c r="O26" s="41"/>
      <c r="P26" s="42"/>
      <c r="Q26" s="42"/>
      <c r="R26" s="43" t="s">
        <v>317</v>
      </c>
      <c r="S26" s="44" t="s">
        <v>138</v>
      </c>
      <c r="T26" s="44">
        <f>+IF(ISERR(S26/R26*100),"N/A",ROUND(S26/R26*100,2))</f>
        <v>10</v>
      </c>
      <c r="U26" s="44" t="s">
        <v>63</v>
      </c>
      <c r="V26" s="44">
        <f>+IF(ISERR(U26/S26*100),"N/A",ROUND(U26/S26*100,2))</f>
        <v>0</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2211</v>
      </c>
      <c r="C28" s="178"/>
      <c r="D28" s="178"/>
      <c r="E28" s="178"/>
      <c r="F28" s="178"/>
      <c r="G28" s="178"/>
      <c r="H28" s="178"/>
      <c r="I28" s="178"/>
      <c r="J28" s="178"/>
      <c r="K28" s="178"/>
      <c r="L28" s="178"/>
      <c r="M28" s="178"/>
      <c r="N28" s="178"/>
      <c r="O28" s="178"/>
      <c r="P28" s="178"/>
      <c r="Q28" s="178"/>
      <c r="R28" s="178"/>
      <c r="S28" s="178"/>
      <c r="T28" s="178"/>
      <c r="U28" s="178"/>
      <c r="V28" s="178"/>
      <c r="W28" s="179"/>
    </row>
    <row r="29" spans="2:27" ht="26.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2212</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2213</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66.75" customHeight="1" thickTop="1" thickBot="1">
      <c r="A4" s="12"/>
      <c r="B4" s="13" t="s">
        <v>3</v>
      </c>
      <c r="C4" s="14" t="s">
        <v>347</v>
      </c>
      <c r="D4" s="139" t="s">
        <v>346</v>
      </c>
      <c r="E4" s="139"/>
      <c r="F4" s="139"/>
      <c r="G4" s="139"/>
      <c r="H4" s="140"/>
      <c r="I4" s="15"/>
      <c r="J4" s="141" t="s">
        <v>6</v>
      </c>
      <c r="K4" s="139"/>
      <c r="L4" s="14" t="s">
        <v>345</v>
      </c>
      <c r="M4" s="142" t="s">
        <v>344</v>
      </c>
      <c r="N4" s="142"/>
      <c r="O4" s="142"/>
      <c r="P4" s="142"/>
      <c r="Q4" s="143"/>
      <c r="R4" s="16"/>
      <c r="S4" s="144" t="s">
        <v>1969</v>
      </c>
      <c r="T4" s="145"/>
      <c r="U4" s="145"/>
      <c r="V4" s="146" t="s">
        <v>328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331</v>
      </c>
      <c r="D6" s="148" t="s">
        <v>343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342</v>
      </c>
      <c r="K8" s="22" t="s">
        <v>341</v>
      </c>
      <c r="L8" s="22" t="s">
        <v>340</v>
      </c>
      <c r="M8" s="22" t="s">
        <v>339</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35" customHeight="1" thickTop="1" thickBot="1">
      <c r="B10" s="23" t="s">
        <v>21</v>
      </c>
      <c r="C10" s="146" t="s">
        <v>338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337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336</v>
      </c>
      <c r="C21" s="174"/>
      <c r="D21" s="174"/>
      <c r="E21" s="174"/>
      <c r="F21" s="174"/>
      <c r="G21" s="174"/>
      <c r="H21" s="174"/>
      <c r="I21" s="174"/>
      <c r="J21" s="174"/>
      <c r="K21" s="174"/>
      <c r="L21" s="174"/>
      <c r="M21" s="175" t="s">
        <v>331</v>
      </c>
      <c r="N21" s="175"/>
      <c r="O21" s="175" t="s">
        <v>48</v>
      </c>
      <c r="P21" s="175"/>
      <c r="Q21" s="176" t="s">
        <v>49</v>
      </c>
      <c r="R21" s="176"/>
      <c r="S21" s="31" t="s">
        <v>60</v>
      </c>
      <c r="T21" s="31" t="s">
        <v>334</v>
      </c>
      <c r="U21" s="31" t="s">
        <v>327</v>
      </c>
      <c r="V21" s="31">
        <f>+IF(ISERR(U21/T21*100),"N/A",ROUND(U21/T21*100,2))</f>
        <v>120</v>
      </c>
      <c r="W21" s="32">
        <f>+IF(ISERR(U21/S21*100),"N/A",ROUND(U21/S21*100,2))</f>
        <v>0.3</v>
      </c>
    </row>
    <row r="22" spans="2:27" ht="56.25" customHeight="1">
      <c r="B22" s="173" t="s">
        <v>335</v>
      </c>
      <c r="C22" s="174"/>
      <c r="D22" s="174"/>
      <c r="E22" s="174"/>
      <c r="F22" s="174"/>
      <c r="G22" s="174"/>
      <c r="H22" s="174"/>
      <c r="I22" s="174"/>
      <c r="J22" s="174"/>
      <c r="K22" s="174"/>
      <c r="L22" s="174"/>
      <c r="M22" s="175" t="s">
        <v>331</v>
      </c>
      <c r="N22" s="175"/>
      <c r="O22" s="175" t="s">
        <v>48</v>
      </c>
      <c r="P22" s="175"/>
      <c r="Q22" s="176" t="s">
        <v>49</v>
      </c>
      <c r="R22" s="176"/>
      <c r="S22" s="31" t="s">
        <v>223</v>
      </c>
      <c r="T22" s="31" t="s">
        <v>334</v>
      </c>
      <c r="U22" s="31" t="s">
        <v>334</v>
      </c>
      <c r="V22" s="31">
        <f>+IF(ISERR(U22/T22*100),"N/A",ROUND(U22/T22*100,2))</f>
        <v>100</v>
      </c>
      <c r="W22" s="32">
        <f>+IF(ISERR(U22/S22*100),"N/A",ROUND(U22/S22*100,2))</f>
        <v>2.5</v>
      </c>
    </row>
    <row r="23" spans="2:27" ht="56.25" customHeight="1">
      <c r="B23" s="173" t="s">
        <v>333</v>
      </c>
      <c r="C23" s="174"/>
      <c r="D23" s="174"/>
      <c r="E23" s="174"/>
      <c r="F23" s="174"/>
      <c r="G23" s="174"/>
      <c r="H23" s="174"/>
      <c r="I23" s="174"/>
      <c r="J23" s="174"/>
      <c r="K23" s="174"/>
      <c r="L23" s="174"/>
      <c r="M23" s="175" t="s">
        <v>331</v>
      </c>
      <c r="N23" s="175"/>
      <c r="O23" s="175" t="s">
        <v>48</v>
      </c>
      <c r="P23" s="175"/>
      <c r="Q23" s="176" t="s">
        <v>49</v>
      </c>
      <c r="R23" s="176"/>
      <c r="S23" s="31" t="s">
        <v>60</v>
      </c>
      <c r="T23" s="31" t="s">
        <v>330</v>
      </c>
      <c r="U23" s="31" t="s">
        <v>330</v>
      </c>
      <c r="V23" s="31">
        <f>+IF(ISERR(U23/T23*100),"N/A",ROUND(U23/T23*100,2))</f>
        <v>100</v>
      </c>
      <c r="W23" s="32">
        <f>+IF(ISERR(U23/S23*100),"N/A",ROUND(U23/S23*100,2))</f>
        <v>0.2</v>
      </c>
    </row>
    <row r="24" spans="2:27" ht="56.25" customHeight="1" thickBot="1">
      <c r="B24" s="173" t="s">
        <v>332</v>
      </c>
      <c r="C24" s="174"/>
      <c r="D24" s="174"/>
      <c r="E24" s="174"/>
      <c r="F24" s="174"/>
      <c r="G24" s="174"/>
      <c r="H24" s="174"/>
      <c r="I24" s="174"/>
      <c r="J24" s="174"/>
      <c r="K24" s="174"/>
      <c r="L24" s="174"/>
      <c r="M24" s="175" t="s">
        <v>331</v>
      </c>
      <c r="N24" s="175"/>
      <c r="O24" s="175" t="s">
        <v>48</v>
      </c>
      <c r="P24" s="175"/>
      <c r="Q24" s="176" t="s">
        <v>49</v>
      </c>
      <c r="R24" s="176"/>
      <c r="S24" s="31" t="s">
        <v>60</v>
      </c>
      <c r="T24" s="31" t="s">
        <v>330</v>
      </c>
      <c r="U24" s="31" t="s">
        <v>330</v>
      </c>
      <c r="V24" s="31">
        <f>+IF(ISERR(U24/T24*100),"N/A",ROUND(U24/T24*100,2))</f>
        <v>100</v>
      </c>
      <c r="W24" s="32">
        <f>+IF(ISERR(U24/S24*100),"N/A",ROUND(U24/S24*100,2))</f>
        <v>0.2</v>
      </c>
    </row>
    <row r="25" spans="2:27" ht="21.75" customHeight="1" thickTop="1" thickBot="1">
      <c r="B25" s="8" t="s">
        <v>64</v>
      </c>
      <c r="C25" s="9"/>
      <c r="D25" s="9"/>
      <c r="E25" s="9"/>
      <c r="F25" s="9"/>
      <c r="G25" s="9"/>
      <c r="H25" s="10"/>
      <c r="I25" s="10"/>
      <c r="J25" s="10"/>
      <c r="K25" s="10"/>
      <c r="L25" s="10"/>
      <c r="M25" s="10"/>
      <c r="N25" s="10"/>
      <c r="O25" s="10"/>
      <c r="P25" s="10"/>
      <c r="Q25" s="10"/>
      <c r="R25" s="10"/>
      <c r="S25" s="10"/>
      <c r="T25" s="10"/>
      <c r="U25" s="10"/>
      <c r="V25" s="10"/>
      <c r="W25" s="11"/>
      <c r="X25" s="33"/>
    </row>
    <row r="26" spans="2:27" ht="29.25" customHeight="1" thickTop="1" thickBot="1">
      <c r="B26" s="186" t="s">
        <v>2251</v>
      </c>
      <c r="C26" s="187"/>
      <c r="D26" s="187"/>
      <c r="E26" s="187"/>
      <c r="F26" s="187"/>
      <c r="G26" s="187"/>
      <c r="H26" s="187"/>
      <c r="I26" s="187"/>
      <c r="J26" s="187"/>
      <c r="K26" s="187"/>
      <c r="L26" s="187"/>
      <c r="M26" s="187"/>
      <c r="N26" s="187"/>
      <c r="O26" s="187"/>
      <c r="P26" s="187"/>
      <c r="Q26" s="188"/>
      <c r="R26" s="34" t="s">
        <v>41</v>
      </c>
      <c r="S26" s="160" t="s">
        <v>42</v>
      </c>
      <c r="T26" s="160"/>
      <c r="U26" s="107" t="s">
        <v>65</v>
      </c>
      <c r="V26" s="159" t="s">
        <v>66</v>
      </c>
      <c r="W26" s="161"/>
    </row>
    <row r="27" spans="2:27" ht="30.75" customHeight="1" thickBot="1">
      <c r="B27" s="189"/>
      <c r="C27" s="190"/>
      <c r="D27" s="190"/>
      <c r="E27" s="190"/>
      <c r="F27" s="190"/>
      <c r="G27" s="190"/>
      <c r="H27" s="190"/>
      <c r="I27" s="190"/>
      <c r="J27" s="190"/>
      <c r="K27" s="190"/>
      <c r="L27" s="190"/>
      <c r="M27" s="190"/>
      <c r="N27" s="190"/>
      <c r="O27" s="190"/>
      <c r="P27" s="190"/>
      <c r="Q27" s="191"/>
      <c r="R27" s="108" t="s">
        <v>67</v>
      </c>
      <c r="S27" s="108" t="s">
        <v>67</v>
      </c>
      <c r="T27" s="108" t="s">
        <v>48</v>
      </c>
      <c r="U27" s="108" t="s">
        <v>67</v>
      </c>
      <c r="V27" s="108" t="s">
        <v>68</v>
      </c>
      <c r="W27" s="35" t="s">
        <v>53</v>
      </c>
      <c r="Y27" s="33"/>
    </row>
    <row r="28" spans="2:27" ht="23.25" customHeight="1" thickBot="1">
      <c r="B28" s="192" t="s">
        <v>69</v>
      </c>
      <c r="C28" s="193"/>
      <c r="D28" s="193"/>
      <c r="E28" s="109" t="s">
        <v>329</v>
      </c>
      <c r="F28" s="109"/>
      <c r="G28" s="109"/>
      <c r="H28" s="36"/>
      <c r="I28" s="36"/>
      <c r="J28" s="36"/>
      <c r="K28" s="36"/>
      <c r="L28" s="36"/>
      <c r="M28" s="36"/>
      <c r="N28" s="36"/>
      <c r="O28" s="36"/>
      <c r="P28" s="37"/>
      <c r="Q28" s="37"/>
      <c r="R28" s="38" t="s">
        <v>328</v>
      </c>
      <c r="S28" s="39" t="s">
        <v>10</v>
      </c>
      <c r="T28" s="37"/>
      <c r="U28" s="39" t="s">
        <v>326</v>
      </c>
      <c r="V28" s="37"/>
      <c r="W28" s="40">
        <f>+IF(ISERR(U28/R28*100),"N/A",ROUND(U28/R28*100,2))</f>
        <v>4.53</v>
      </c>
    </row>
    <row r="29" spans="2:27" ht="26.25" customHeight="1" thickBot="1">
      <c r="B29" s="194" t="s">
        <v>71</v>
      </c>
      <c r="C29" s="195"/>
      <c r="D29" s="195"/>
      <c r="E29" s="110" t="s">
        <v>329</v>
      </c>
      <c r="F29" s="110"/>
      <c r="G29" s="110"/>
      <c r="H29" s="41"/>
      <c r="I29" s="41"/>
      <c r="J29" s="41"/>
      <c r="K29" s="41"/>
      <c r="L29" s="41"/>
      <c r="M29" s="41"/>
      <c r="N29" s="41"/>
      <c r="O29" s="41"/>
      <c r="P29" s="42"/>
      <c r="Q29" s="42"/>
      <c r="R29" s="43" t="s">
        <v>328</v>
      </c>
      <c r="S29" s="44" t="s">
        <v>327</v>
      </c>
      <c r="T29" s="44">
        <f>+IF(ISERR(S29/R29*100),"N/A",ROUND(S29/R29*100,2))</f>
        <v>5.66</v>
      </c>
      <c r="U29" s="44" t="s">
        <v>326</v>
      </c>
      <c r="V29" s="44">
        <f>+IF(ISERR(U29/S29*100),"N/A",ROUND(U29/S29*100,2))</f>
        <v>80</v>
      </c>
      <c r="W29" s="45">
        <f>+IF(ISERR(U29/R29*100),"N/A",ROUND(U29/R29*100,2))</f>
        <v>4.53</v>
      </c>
    </row>
    <row r="30" spans="2:27" ht="22.5" customHeight="1" thickTop="1" thickBot="1">
      <c r="B30" s="8" t="s">
        <v>73</v>
      </c>
      <c r="C30" s="9"/>
      <c r="D30" s="9"/>
      <c r="E30" s="9"/>
      <c r="F30" s="9"/>
      <c r="G30" s="9"/>
      <c r="H30" s="10"/>
      <c r="I30" s="10"/>
      <c r="J30" s="10"/>
      <c r="K30" s="10"/>
      <c r="L30" s="10"/>
      <c r="M30" s="10"/>
      <c r="N30" s="10"/>
      <c r="O30" s="10"/>
      <c r="P30" s="10"/>
      <c r="Q30" s="10"/>
      <c r="R30" s="10"/>
      <c r="S30" s="10"/>
      <c r="T30" s="10"/>
      <c r="U30" s="10"/>
      <c r="V30" s="10"/>
      <c r="W30" s="11"/>
    </row>
    <row r="31" spans="2:27" ht="37.5" customHeight="1" thickTop="1">
      <c r="B31" s="177" t="s">
        <v>2300</v>
      </c>
      <c r="C31" s="178"/>
      <c r="D31" s="178"/>
      <c r="E31" s="178"/>
      <c r="F31" s="178"/>
      <c r="G31" s="178"/>
      <c r="H31" s="178"/>
      <c r="I31" s="178"/>
      <c r="J31" s="178"/>
      <c r="K31" s="178"/>
      <c r="L31" s="178"/>
      <c r="M31" s="178"/>
      <c r="N31" s="178"/>
      <c r="O31" s="178"/>
      <c r="P31" s="178"/>
      <c r="Q31" s="178"/>
      <c r="R31" s="178"/>
      <c r="S31" s="178"/>
      <c r="T31" s="178"/>
      <c r="U31" s="178"/>
      <c r="V31" s="178"/>
      <c r="W31" s="179"/>
    </row>
    <row r="32" spans="2:27" ht="85.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2301</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2302</v>
      </c>
      <c r="C35" s="178"/>
      <c r="D35" s="178"/>
      <c r="E35" s="178"/>
      <c r="F35" s="178"/>
      <c r="G35" s="178"/>
      <c r="H35" s="178"/>
      <c r="I35" s="178"/>
      <c r="J35" s="178"/>
      <c r="K35" s="178"/>
      <c r="L35" s="178"/>
      <c r="M35" s="178"/>
      <c r="N35" s="178"/>
      <c r="O35" s="178"/>
      <c r="P35" s="178"/>
      <c r="Q35" s="178"/>
      <c r="R35" s="178"/>
      <c r="S35" s="178"/>
      <c r="T35" s="178"/>
      <c r="U35" s="178"/>
      <c r="V35" s="178"/>
      <c r="W35" s="179"/>
    </row>
    <row r="36" spans="2:23" ht="15.75" thickBot="1">
      <c r="B36" s="183"/>
      <c r="C36" s="184"/>
      <c r="D36" s="184"/>
      <c r="E36" s="184"/>
      <c r="F36" s="184"/>
      <c r="G36" s="184"/>
      <c r="H36" s="184"/>
      <c r="I36" s="184"/>
      <c r="J36" s="184"/>
      <c r="K36" s="184"/>
      <c r="L36" s="184"/>
      <c r="M36" s="184"/>
      <c r="N36" s="184"/>
      <c r="O36" s="184"/>
      <c r="P36" s="184"/>
      <c r="Q36" s="184"/>
      <c r="R36" s="184"/>
      <c r="S36" s="184"/>
      <c r="T36" s="184"/>
      <c r="U36" s="184"/>
      <c r="V36" s="184"/>
      <c r="W36" s="185"/>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358</v>
      </c>
      <c r="D4" s="139" t="s">
        <v>357</v>
      </c>
      <c r="E4" s="139"/>
      <c r="F4" s="139"/>
      <c r="G4" s="139"/>
      <c r="H4" s="140"/>
      <c r="I4" s="15"/>
      <c r="J4" s="141" t="s">
        <v>6</v>
      </c>
      <c r="K4" s="139"/>
      <c r="L4" s="14" t="s">
        <v>202</v>
      </c>
      <c r="M4" s="142" t="s">
        <v>201</v>
      </c>
      <c r="N4" s="142"/>
      <c r="O4" s="142"/>
      <c r="P4" s="142"/>
      <c r="Q4" s="143"/>
      <c r="R4" s="16"/>
      <c r="S4" s="144" t="s">
        <v>1969</v>
      </c>
      <c r="T4" s="145"/>
      <c r="U4" s="145"/>
      <c r="V4" s="146" t="s">
        <v>356</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350</v>
      </c>
      <c r="D6" s="148" t="s">
        <v>233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355</v>
      </c>
      <c r="K8" s="22" t="s">
        <v>354</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353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352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351</v>
      </c>
      <c r="C21" s="174"/>
      <c r="D21" s="174"/>
      <c r="E21" s="174"/>
      <c r="F21" s="174"/>
      <c r="G21" s="174"/>
      <c r="H21" s="174"/>
      <c r="I21" s="174"/>
      <c r="J21" s="174"/>
      <c r="K21" s="174"/>
      <c r="L21" s="174"/>
      <c r="M21" s="175" t="s">
        <v>350</v>
      </c>
      <c r="N21" s="175"/>
      <c r="O21" s="175" t="s">
        <v>48</v>
      </c>
      <c r="P21" s="175"/>
      <c r="Q21" s="176" t="s">
        <v>49</v>
      </c>
      <c r="R21" s="176"/>
      <c r="S21" s="31" t="s">
        <v>60</v>
      </c>
      <c r="T21" s="31" t="s">
        <v>63</v>
      </c>
      <c r="U21" s="31" t="s">
        <v>63</v>
      </c>
      <c r="V21" s="31" t="str">
        <f>+IF(ISERR(U21/T21*100),"N/A",ROUND(U21/T21*100,2))</f>
        <v>N/A</v>
      </c>
      <c r="W21" s="32">
        <f>+IF(ISERR(U21/S21*100),"N/A",ROUND(U21/S21*100,2))</f>
        <v>0</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349</v>
      </c>
      <c r="F25" s="109"/>
      <c r="G25" s="109"/>
      <c r="H25" s="36"/>
      <c r="I25" s="36"/>
      <c r="J25" s="36"/>
      <c r="K25" s="36"/>
      <c r="L25" s="36"/>
      <c r="M25" s="36"/>
      <c r="N25" s="36"/>
      <c r="O25" s="36"/>
      <c r="P25" s="37"/>
      <c r="Q25" s="37"/>
      <c r="R25" s="38" t="s">
        <v>348</v>
      </c>
      <c r="S25" s="39" t="s">
        <v>10</v>
      </c>
      <c r="T25" s="37"/>
      <c r="U25" s="39" t="s">
        <v>63</v>
      </c>
      <c r="V25" s="37"/>
      <c r="W25" s="40">
        <f>+IF(ISERR(U25/R25*100),"N/A",ROUND(U25/R25*100,2))</f>
        <v>0</v>
      </c>
    </row>
    <row r="26" spans="2:27" ht="26.25" customHeight="1" thickBot="1">
      <c r="B26" s="194" t="s">
        <v>71</v>
      </c>
      <c r="C26" s="195"/>
      <c r="D26" s="195"/>
      <c r="E26" s="110" t="s">
        <v>349</v>
      </c>
      <c r="F26" s="110"/>
      <c r="G26" s="110"/>
      <c r="H26" s="41"/>
      <c r="I26" s="41"/>
      <c r="J26" s="41"/>
      <c r="K26" s="41"/>
      <c r="L26" s="41"/>
      <c r="M26" s="41"/>
      <c r="N26" s="41"/>
      <c r="O26" s="41"/>
      <c r="P26" s="42"/>
      <c r="Q26" s="42"/>
      <c r="R26" s="43" t="s">
        <v>348</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2208</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4.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2209</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2210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358</v>
      </c>
      <c r="D4" s="139" t="s">
        <v>357</v>
      </c>
      <c r="E4" s="139"/>
      <c r="F4" s="139"/>
      <c r="G4" s="139"/>
      <c r="H4" s="140"/>
      <c r="I4" s="15"/>
      <c r="J4" s="141" t="s">
        <v>6</v>
      </c>
      <c r="K4" s="139"/>
      <c r="L4" s="14" t="s">
        <v>371</v>
      </c>
      <c r="M4" s="142" t="s">
        <v>370</v>
      </c>
      <c r="N4" s="142"/>
      <c r="O4" s="142"/>
      <c r="P4" s="142"/>
      <c r="Q4" s="143"/>
      <c r="R4" s="16"/>
      <c r="S4" s="144" t="s">
        <v>1969</v>
      </c>
      <c r="T4" s="145"/>
      <c r="U4" s="145"/>
      <c r="V4" s="146" t="s">
        <v>369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363</v>
      </c>
      <c r="D6" s="148" t="s">
        <v>368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367</v>
      </c>
      <c r="K8" s="22" t="s">
        <v>366</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09.25" customHeight="1" thickTop="1" thickBot="1">
      <c r="B10" s="23" t="s">
        <v>21</v>
      </c>
      <c r="C10" s="146" t="s">
        <v>365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352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364</v>
      </c>
      <c r="C21" s="174"/>
      <c r="D21" s="174"/>
      <c r="E21" s="174"/>
      <c r="F21" s="174"/>
      <c r="G21" s="174"/>
      <c r="H21" s="174"/>
      <c r="I21" s="174"/>
      <c r="J21" s="174"/>
      <c r="K21" s="174"/>
      <c r="L21" s="174"/>
      <c r="M21" s="175" t="s">
        <v>363</v>
      </c>
      <c r="N21" s="175"/>
      <c r="O21" s="175" t="s">
        <v>48</v>
      </c>
      <c r="P21" s="175"/>
      <c r="Q21" s="176" t="s">
        <v>362</v>
      </c>
      <c r="R21" s="176"/>
      <c r="S21" s="31" t="s">
        <v>361</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359</v>
      </c>
      <c r="F25" s="109"/>
      <c r="G25" s="109"/>
      <c r="H25" s="36"/>
      <c r="I25" s="36"/>
      <c r="J25" s="36"/>
      <c r="K25" s="36"/>
      <c r="L25" s="36"/>
      <c r="M25" s="36"/>
      <c r="N25" s="36"/>
      <c r="O25" s="36"/>
      <c r="P25" s="37"/>
      <c r="Q25" s="37"/>
      <c r="R25" s="38" t="s">
        <v>360</v>
      </c>
      <c r="S25" s="39" t="s">
        <v>10</v>
      </c>
      <c r="T25" s="37"/>
      <c r="U25" s="39" t="s">
        <v>63</v>
      </c>
      <c r="V25" s="37"/>
      <c r="W25" s="40">
        <f>+IF(ISERR(U25/R25*100),"N/A",ROUND(U25/R25*100,2))</f>
        <v>0</v>
      </c>
    </row>
    <row r="26" spans="2:27" ht="26.25" customHeight="1" thickBot="1">
      <c r="B26" s="194" t="s">
        <v>71</v>
      </c>
      <c r="C26" s="195"/>
      <c r="D26" s="195"/>
      <c r="E26" s="110" t="s">
        <v>359</v>
      </c>
      <c r="F26" s="110"/>
      <c r="G26" s="110"/>
      <c r="H26" s="41"/>
      <c r="I26" s="41"/>
      <c r="J26" s="41"/>
      <c r="K26" s="41"/>
      <c r="L26" s="41"/>
      <c r="M26" s="41"/>
      <c r="N26" s="41"/>
      <c r="O26" s="41"/>
      <c r="P26" s="42"/>
      <c r="Q26" s="42"/>
      <c r="R26" s="43" t="s">
        <v>63</v>
      </c>
      <c r="S26" s="44" t="s">
        <v>63</v>
      </c>
      <c r="T26" s="44" t="str">
        <f>+IF(ISERR(S26/R26*100),"N/A",ROUND(S26/R26*100,2))</f>
        <v>N/A</v>
      </c>
      <c r="U26" s="44" t="s">
        <v>63</v>
      </c>
      <c r="V26" s="44" t="str">
        <f>+IF(ISERR(U26/S26*100),"N/A",ROUND(U26/S26*100,2))</f>
        <v>N/A</v>
      </c>
      <c r="W26" s="45" t="str">
        <f>+IF(ISERR(U26/R26*100),"N/A",ROUND(U26/R26*100,2))</f>
        <v>N/A</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2205</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2206</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2207</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4"/>
  <sheetViews>
    <sheetView showGridLines="0" view="pageBreakPreview" zoomScale="90" zoomScaleNormal="90" zoomScaleSheetLayoutView="90" workbookViewId="0">
      <selection sqref="A1:D1"/>
    </sheetView>
  </sheetViews>
  <sheetFormatPr baseColWidth="10" defaultColWidth="11" defaultRowHeight="18"/>
  <cols>
    <col min="1" max="1" width="3.42578125" style="69" customWidth="1"/>
    <col min="2" max="2" width="3.85546875" style="69" customWidth="1"/>
    <col min="3" max="3" width="50.42578125" style="69" customWidth="1"/>
    <col min="4" max="4" width="18.85546875" style="69" customWidth="1"/>
    <col min="5" max="5" width="14.5703125" style="69" customWidth="1"/>
    <col min="6" max="7" width="16" style="69" customWidth="1"/>
    <col min="8" max="8" width="18.140625" style="69" customWidth="1"/>
    <col min="9" max="10" width="16.7109375" style="69" customWidth="1"/>
    <col min="11" max="11" width="15.28515625" style="69" customWidth="1"/>
    <col min="12" max="12" width="2.85546875" style="69" customWidth="1"/>
    <col min="13" max="13" width="15.42578125" style="71" bestFit="1" customWidth="1"/>
    <col min="14" max="14" width="15.28515625" style="71" bestFit="1" customWidth="1"/>
    <col min="15" max="15" width="15.5703125" style="71" bestFit="1" customWidth="1"/>
    <col min="16" max="16" width="18.5703125" style="71" bestFit="1" customWidth="1"/>
    <col min="17" max="18" width="19" style="70" bestFit="1" customWidth="1"/>
    <col min="19" max="19" width="18.42578125" style="70" bestFit="1" customWidth="1"/>
    <col min="20" max="20" width="17" style="70" bestFit="1" customWidth="1"/>
    <col min="21" max="16384" width="11" style="69"/>
  </cols>
  <sheetData>
    <row r="1" spans="1:20" ht="46.5" customHeight="1">
      <c r="A1" s="129" t="s">
        <v>2264</v>
      </c>
      <c r="B1" s="129"/>
      <c r="C1" s="129"/>
      <c r="D1" s="129"/>
      <c r="E1" s="98" t="s">
        <v>2282</v>
      </c>
    </row>
    <row r="2" spans="1:20" ht="24.75" customHeight="1"/>
    <row r="3" spans="1:20" ht="37.5" customHeight="1" thickBot="1">
      <c r="B3" s="124" t="s">
        <v>2281</v>
      </c>
      <c r="C3" s="124"/>
      <c r="D3" s="124"/>
      <c r="E3" s="124"/>
      <c r="F3" s="124"/>
      <c r="G3" s="124"/>
      <c r="H3" s="124"/>
      <c r="I3" s="124"/>
      <c r="J3" s="124"/>
      <c r="K3" s="124"/>
    </row>
    <row r="4" spans="1:20" ht="6.75" customHeight="1">
      <c r="B4" s="130"/>
      <c r="C4" s="130"/>
      <c r="D4" s="130"/>
      <c r="E4" s="130"/>
      <c r="F4" s="130"/>
      <c r="G4" s="130"/>
      <c r="H4" s="130"/>
      <c r="I4" s="130"/>
      <c r="J4" s="130"/>
      <c r="K4" s="130"/>
    </row>
    <row r="5" spans="1:20" ht="30" customHeight="1">
      <c r="B5" s="125" t="s">
        <v>3</v>
      </c>
      <c r="C5" s="125"/>
      <c r="D5" s="126" t="s">
        <v>2280</v>
      </c>
      <c r="E5" s="126" t="s">
        <v>2279</v>
      </c>
      <c r="F5" s="127" t="s">
        <v>2278</v>
      </c>
      <c r="G5" s="127"/>
      <c r="H5" s="127"/>
      <c r="I5" s="127"/>
      <c r="J5" s="127"/>
      <c r="K5" s="127"/>
    </row>
    <row r="6" spans="1:20" ht="30" customHeight="1">
      <c r="B6" s="125"/>
      <c r="C6" s="125"/>
      <c r="D6" s="126"/>
      <c r="E6" s="126"/>
      <c r="F6" s="126" t="s">
        <v>2277</v>
      </c>
      <c r="G6" s="126" t="s">
        <v>2273</v>
      </c>
      <c r="H6" s="126" t="s">
        <v>2276</v>
      </c>
      <c r="I6" s="133" t="s">
        <v>2275</v>
      </c>
      <c r="J6" s="131" t="s">
        <v>2274</v>
      </c>
      <c r="K6" s="131"/>
    </row>
    <row r="7" spans="1:20" s="94" customFormat="1" ht="54">
      <c r="A7" s="97"/>
      <c r="B7" s="125"/>
      <c r="C7" s="125"/>
      <c r="D7" s="126"/>
      <c r="E7" s="126"/>
      <c r="F7" s="126"/>
      <c r="G7" s="126"/>
      <c r="H7" s="126"/>
      <c r="I7" s="126"/>
      <c r="J7" s="104" t="s">
        <v>2273</v>
      </c>
      <c r="K7" s="104" t="s">
        <v>2272</v>
      </c>
      <c r="M7" s="96"/>
      <c r="N7" s="96"/>
      <c r="O7" s="96"/>
      <c r="P7" s="96"/>
      <c r="Q7" s="95"/>
      <c r="R7" s="95"/>
      <c r="S7" s="95"/>
      <c r="T7" s="95"/>
    </row>
    <row r="8" spans="1:20">
      <c r="B8" s="125"/>
      <c r="C8" s="125"/>
      <c r="D8" s="126"/>
      <c r="E8" s="126"/>
      <c r="F8" s="67" t="s">
        <v>2271</v>
      </c>
      <c r="G8" s="67" t="s">
        <v>2270</v>
      </c>
      <c r="H8" s="67" t="s">
        <v>2269</v>
      </c>
      <c r="I8" s="67" t="s">
        <v>2268</v>
      </c>
      <c r="J8" s="67" t="s">
        <v>2267</v>
      </c>
      <c r="K8" s="67" t="s">
        <v>2266</v>
      </c>
    </row>
    <row r="9" spans="1:20" s="90" customFormat="1" ht="6.75" customHeight="1" thickBot="1">
      <c r="B9" s="63"/>
      <c r="C9" s="63"/>
      <c r="D9" s="64"/>
      <c r="E9" s="64"/>
      <c r="F9" s="93"/>
      <c r="G9" s="93"/>
      <c r="H9" s="93"/>
      <c r="I9" s="93"/>
      <c r="J9" s="93"/>
      <c r="K9" s="93"/>
      <c r="M9" s="92"/>
      <c r="N9" s="92"/>
      <c r="O9" s="92"/>
      <c r="P9" s="92"/>
      <c r="Q9" s="91"/>
      <c r="R9" s="91"/>
      <c r="S9" s="91"/>
      <c r="T9" s="91"/>
    </row>
    <row r="10" spans="1:20" ht="6.75" customHeight="1" thickBot="1">
      <c r="B10" s="88"/>
      <c r="C10" s="88"/>
      <c r="D10" s="89"/>
      <c r="E10" s="88"/>
      <c r="F10" s="88"/>
      <c r="G10" s="88"/>
      <c r="H10" s="88"/>
      <c r="I10" s="88"/>
      <c r="J10" s="88"/>
      <c r="K10" s="88"/>
    </row>
    <row r="11" spans="1:20">
      <c r="B11" s="134" t="s">
        <v>2261</v>
      </c>
      <c r="C11" s="134"/>
      <c r="D11" s="56">
        <f>SUM(D12:D44)</f>
        <v>107</v>
      </c>
      <c r="E11" s="56">
        <f>SUM(E12:E44)</f>
        <v>418</v>
      </c>
      <c r="F11" s="58">
        <f>SUM(F12:F39)-F49</f>
        <v>103475427651</v>
      </c>
      <c r="G11" s="58">
        <f>SUM(G12:G39)-G49</f>
        <v>101709593040</v>
      </c>
      <c r="H11" s="58">
        <f>SUM(H12:H39)-H49</f>
        <v>33030950608</v>
      </c>
      <c r="I11" s="58">
        <f>SUM(I12:I39)-I49</f>
        <v>32177678972</v>
      </c>
      <c r="J11" s="87">
        <f>I11/G11*100</f>
        <v>31.63681813115236</v>
      </c>
      <c r="K11" s="87">
        <f>I11/H11*100</f>
        <v>97.416751197607553</v>
      </c>
      <c r="M11" s="86"/>
      <c r="N11" s="86"/>
      <c r="O11" s="86"/>
      <c r="P11" s="86"/>
    </row>
    <row r="12" spans="1:20">
      <c r="B12" s="55">
        <v>1</v>
      </c>
      <c r="C12" s="53" t="s">
        <v>5</v>
      </c>
      <c r="D12" s="52">
        <v>1</v>
      </c>
      <c r="E12" s="52">
        <v>5</v>
      </c>
      <c r="F12" s="85">
        <v>6000000</v>
      </c>
      <c r="G12" s="85">
        <v>6000000</v>
      </c>
      <c r="H12" s="85">
        <v>3128128</v>
      </c>
      <c r="I12" s="85">
        <v>0</v>
      </c>
      <c r="J12" s="84">
        <v>0</v>
      </c>
      <c r="K12" s="84">
        <v>0</v>
      </c>
    </row>
    <row r="13" spans="1:20">
      <c r="B13" s="55">
        <v>4</v>
      </c>
      <c r="C13" s="53" t="s">
        <v>100</v>
      </c>
      <c r="D13" s="52">
        <v>4</v>
      </c>
      <c r="E13" s="52">
        <v>16</v>
      </c>
      <c r="F13" s="85">
        <v>324760983</v>
      </c>
      <c r="G13" s="85">
        <v>323960859</v>
      </c>
      <c r="H13" s="85">
        <v>7368399</v>
      </c>
      <c r="I13" s="85">
        <v>7368399</v>
      </c>
      <c r="J13" s="84">
        <v>2.2999999999999998</v>
      </c>
      <c r="K13" s="84">
        <v>100</v>
      </c>
    </row>
    <row r="14" spans="1:20">
      <c r="B14" s="55">
        <v>5</v>
      </c>
      <c r="C14" s="53" t="s">
        <v>188</v>
      </c>
      <c r="D14" s="52">
        <v>3</v>
      </c>
      <c r="E14" s="52">
        <v>6</v>
      </c>
      <c r="F14" s="85">
        <v>17000000</v>
      </c>
      <c r="G14" s="85">
        <v>17000000</v>
      </c>
      <c r="H14" s="85">
        <v>12493342</v>
      </c>
      <c r="I14" s="85">
        <v>11832690</v>
      </c>
      <c r="J14" s="84">
        <v>69.599999999999994</v>
      </c>
      <c r="K14" s="84">
        <v>94.7</v>
      </c>
      <c r="M14" s="77"/>
      <c r="N14" s="77"/>
      <c r="O14" s="77"/>
    </row>
    <row r="15" spans="1:20">
      <c r="B15" s="55">
        <v>6</v>
      </c>
      <c r="C15" s="53" t="s">
        <v>234</v>
      </c>
      <c r="D15" s="52">
        <v>1</v>
      </c>
      <c r="E15" s="52">
        <v>4</v>
      </c>
      <c r="F15" s="85">
        <v>4000000</v>
      </c>
      <c r="G15" s="85">
        <v>3993450</v>
      </c>
      <c r="H15" s="85">
        <v>0</v>
      </c>
      <c r="I15" s="85">
        <v>0</v>
      </c>
      <c r="J15" s="84">
        <v>0</v>
      </c>
      <c r="K15" s="84">
        <v>0</v>
      </c>
      <c r="L15" s="78"/>
      <c r="M15" s="77"/>
      <c r="N15" s="77"/>
      <c r="O15" s="77"/>
    </row>
    <row r="16" spans="1:20">
      <c r="B16" s="55">
        <v>7</v>
      </c>
      <c r="C16" s="53" t="s">
        <v>260</v>
      </c>
      <c r="D16" s="52">
        <v>1</v>
      </c>
      <c r="E16" s="52">
        <v>6</v>
      </c>
      <c r="F16" s="85">
        <v>124795655</v>
      </c>
      <c r="G16" s="85">
        <v>124795655</v>
      </c>
      <c r="H16" s="85">
        <v>276362</v>
      </c>
      <c r="I16" s="85">
        <v>276362</v>
      </c>
      <c r="J16" s="84">
        <v>0.2</v>
      </c>
      <c r="K16" s="84">
        <v>100</v>
      </c>
      <c r="L16" s="78"/>
      <c r="M16" s="77"/>
      <c r="N16" s="77"/>
      <c r="O16" s="77"/>
    </row>
    <row r="17" spans="2:15">
      <c r="B17" s="55">
        <v>8</v>
      </c>
      <c r="C17" s="53" t="s">
        <v>278</v>
      </c>
      <c r="D17" s="52">
        <v>4</v>
      </c>
      <c r="E17" s="52">
        <v>8</v>
      </c>
      <c r="F17" s="85">
        <v>6079875562</v>
      </c>
      <c r="G17" s="85">
        <v>4752625562</v>
      </c>
      <c r="H17" s="85">
        <v>1826060302</v>
      </c>
      <c r="I17" s="85">
        <v>1811849974</v>
      </c>
      <c r="J17" s="84">
        <v>38.1</v>
      </c>
      <c r="K17" s="84">
        <v>99.2</v>
      </c>
      <c r="L17" s="78"/>
      <c r="M17" s="77"/>
      <c r="N17" s="77"/>
      <c r="O17" s="77"/>
    </row>
    <row r="18" spans="2:15">
      <c r="B18" s="55">
        <v>9</v>
      </c>
      <c r="C18" s="53" t="s">
        <v>346</v>
      </c>
      <c r="D18" s="52">
        <v>1</v>
      </c>
      <c r="E18" s="52">
        <v>4</v>
      </c>
      <c r="F18" s="85">
        <v>5300000</v>
      </c>
      <c r="G18" s="85">
        <v>5300000</v>
      </c>
      <c r="H18" s="85">
        <v>296503</v>
      </c>
      <c r="I18" s="85">
        <v>243126</v>
      </c>
      <c r="J18" s="84">
        <v>4.5999999999999996</v>
      </c>
      <c r="K18" s="84">
        <v>82</v>
      </c>
      <c r="L18" s="78"/>
      <c r="M18" s="77"/>
      <c r="N18" s="77"/>
      <c r="O18" s="77"/>
    </row>
    <row r="19" spans="2:15">
      <c r="B19" s="55">
        <v>10</v>
      </c>
      <c r="C19" s="53" t="s">
        <v>357</v>
      </c>
      <c r="D19" s="52">
        <v>2</v>
      </c>
      <c r="E19" s="52">
        <v>2</v>
      </c>
      <c r="F19" s="85">
        <v>1926091615</v>
      </c>
      <c r="G19" s="85">
        <v>1926091615</v>
      </c>
      <c r="H19" s="85">
        <v>0</v>
      </c>
      <c r="I19" s="85">
        <v>0</v>
      </c>
      <c r="J19" s="84">
        <v>0</v>
      </c>
      <c r="K19" s="84">
        <v>0</v>
      </c>
      <c r="L19" s="78"/>
      <c r="M19" s="77"/>
      <c r="N19" s="77"/>
      <c r="O19" s="77"/>
    </row>
    <row r="20" spans="2:15">
      <c r="B20" s="55">
        <v>11</v>
      </c>
      <c r="C20" s="53" t="s">
        <v>401</v>
      </c>
      <c r="D20" s="52">
        <v>13</v>
      </c>
      <c r="E20" s="52">
        <v>48</v>
      </c>
      <c r="F20" s="85">
        <v>19099378454</v>
      </c>
      <c r="G20" s="85">
        <v>19102589411</v>
      </c>
      <c r="H20" s="85">
        <v>3916921676</v>
      </c>
      <c r="I20" s="85">
        <v>3905835600</v>
      </c>
      <c r="J20" s="84">
        <v>20.399999999999999</v>
      </c>
      <c r="K20" s="84">
        <v>99.7</v>
      </c>
      <c r="L20" s="78"/>
      <c r="M20" s="77"/>
      <c r="N20" s="77"/>
      <c r="O20" s="77"/>
    </row>
    <row r="21" spans="2:15">
      <c r="B21" s="54">
        <v>12</v>
      </c>
      <c r="C21" s="53" t="s">
        <v>671</v>
      </c>
      <c r="D21" s="52">
        <v>9</v>
      </c>
      <c r="E21" s="52">
        <v>124</v>
      </c>
      <c r="F21" s="85">
        <v>5129020437</v>
      </c>
      <c r="G21" s="85">
        <v>5143424397</v>
      </c>
      <c r="H21" s="85">
        <v>857478091</v>
      </c>
      <c r="I21" s="85">
        <v>752367914</v>
      </c>
      <c r="J21" s="84">
        <v>14.6</v>
      </c>
      <c r="K21" s="84">
        <v>87.7</v>
      </c>
      <c r="L21" s="78"/>
      <c r="M21" s="77"/>
      <c r="N21" s="77"/>
      <c r="O21" s="77"/>
    </row>
    <row r="22" spans="2:15">
      <c r="B22" s="54">
        <v>13</v>
      </c>
      <c r="C22" s="53" t="s">
        <v>1092</v>
      </c>
      <c r="D22" s="52">
        <v>1</v>
      </c>
      <c r="E22" s="52">
        <v>3</v>
      </c>
      <c r="F22" s="85">
        <v>6860000</v>
      </c>
      <c r="G22" s="85">
        <v>6860000</v>
      </c>
      <c r="H22" s="85">
        <v>0</v>
      </c>
      <c r="I22" s="85">
        <v>0</v>
      </c>
      <c r="J22" s="84">
        <v>0</v>
      </c>
      <c r="K22" s="84">
        <v>0</v>
      </c>
      <c r="L22" s="78"/>
      <c r="M22" s="77"/>
      <c r="N22" s="77"/>
      <c r="O22" s="77"/>
    </row>
    <row r="23" spans="2:15">
      <c r="B23" s="54">
        <v>14</v>
      </c>
      <c r="C23" s="53" t="s">
        <v>1106</v>
      </c>
      <c r="D23" s="52">
        <v>4</v>
      </c>
      <c r="E23" s="52">
        <v>9</v>
      </c>
      <c r="F23" s="85">
        <v>12890632165</v>
      </c>
      <c r="G23" s="85">
        <v>12870021930</v>
      </c>
      <c r="H23" s="85">
        <v>3710115190</v>
      </c>
      <c r="I23" s="85">
        <v>3582905250</v>
      </c>
      <c r="J23" s="84">
        <v>27.8</v>
      </c>
      <c r="K23" s="84">
        <v>96.6</v>
      </c>
      <c r="L23" s="78"/>
      <c r="M23" s="77"/>
      <c r="N23" s="77"/>
      <c r="O23" s="77"/>
    </row>
    <row r="24" spans="2:15">
      <c r="B24" s="54">
        <v>15</v>
      </c>
      <c r="C24" s="53" t="s">
        <v>1164</v>
      </c>
      <c r="D24" s="52">
        <v>2</v>
      </c>
      <c r="E24" s="52">
        <v>6</v>
      </c>
      <c r="F24" s="85">
        <v>328548549</v>
      </c>
      <c r="G24" s="85">
        <v>247417282</v>
      </c>
      <c r="H24" s="85">
        <v>14533051</v>
      </c>
      <c r="I24" s="85">
        <v>0</v>
      </c>
      <c r="J24" s="84">
        <v>0</v>
      </c>
      <c r="K24" s="84">
        <v>0</v>
      </c>
      <c r="L24" s="78"/>
      <c r="M24" s="77"/>
      <c r="N24" s="77"/>
      <c r="O24" s="77"/>
    </row>
    <row r="25" spans="2:15">
      <c r="B25" s="54">
        <v>16</v>
      </c>
      <c r="C25" s="53" t="s">
        <v>1202</v>
      </c>
      <c r="D25" s="52">
        <v>3</v>
      </c>
      <c r="E25" s="52">
        <v>5</v>
      </c>
      <c r="F25" s="85">
        <v>171597863</v>
      </c>
      <c r="G25" s="85">
        <v>171597683</v>
      </c>
      <c r="H25" s="85">
        <v>10073314</v>
      </c>
      <c r="I25" s="85">
        <v>6800451</v>
      </c>
      <c r="J25" s="84">
        <v>4</v>
      </c>
      <c r="K25" s="84">
        <v>67.5</v>
      </c>
      <c r="L25" s="78"/>
      <c r="M25" s="77"/>
      <c r="N25" s="77"/>
      <c r="O25" s="77"/>
    </row>
    <row r="26" spans="2:15">
      <c r="B26" s="54">
        <v>18</v>
      </c>
      <c r="C26" s="53" t="s">
        <v>2284</v>
      </c>
      <c r="D26" s="102">
        <v>5</v>
      </c>
      <c r="E26" s="52">
        <v>14</v>
      </c>
      <c r="F26" s="85">
        <v>5220975</v>
      </c>
      <c r="G26" s="85">
        <v>5795491</v>
      </c>
      <c r="H26" s="85">
        <v>1259545</v>
      </c>
      <c r="I26" s="85">
        <v>1205551</v>
      </c>
      <c r="J26" s="84">
        <v>20.8</v>
      </c>
      <c r="K26" s="84">
        <v>95.7</v>
      </c>
      <c r="L26" s="78"/>
      <c r="M26" s="103"/>
      <c r="N26" s="77"/>
      <c r="O26" s="77"/>
    </row>
    <row r="27" spans="2:15">
      <c r="B27" s="54">
        <v>19</v>
      </c>
      <c r="C27" s="53" t="s">
        <v>1282</v>
      </c>
      <c r="D27" s="52">
        <v>1</v>
      </c>
      <c r="E27" s="52">
        <v>1</v>
      </c>
      <c r="F27" s="85">
        <v>339000</v>
      </c>
      <c r="G27" s="85">
        <v>339000</v>
      </c>
      <c r="H27" s="85">
        <v>170000</v>
      </c>
      <c r="I27" s="85">
        <v>154553</v>
      </c>
      <c r="J27" s="84">
        <v>45.6</v>
      </c>
      <c r="K27" s="84">
        <v>90.9</v>
      </c>
      <c r="L27" s="78"/>
      <c r="M27" s="77"/>
      <c r="N27" s="77"/>
      <c r="O27" s="77"/>
    </row>
    <row r="28" spans="2:15">
      <c r="B28" s="54">
        <v>20</v>
      </c>
      <c r="C28" s="53" t="s">
        <v>1301</v>
      </c>
      <c r="D28" s="52">
        <v>6</v>
      </c>
      <c r="E28" s="52">
        <v>10</v>
      </c>
      <c r="F28" s="85">
        <v>50710808106</v>
      </c>
      <c r="G28" s="85">
        <v>50314558619</v>
      </c>
      <c r="H28" s="85">
        <v>21184489508</v>
      </c>
      <c r="I28" s="85">
        <v>20663389712</v>
      </c>
      <c r="J28" s="84">
        <v>41.1</v>
      </c>
      <c r="K28" s="84">
        <v>97.5</v>
      </c>
      <c r="L28" s="78"/>
      <c r="M28" s="77"/>
      <c r="N28" s="77"/>
      <c r="O28" s="77"/>
    </row>
    <row r="29" spans="2:15">
      <c r="B29" s="54">
        <v>21</v>
      </c>
      <c r="C29" s="53" t="s">
        <v>1403</v>
      </c>
      <c r="D29" s="52">
        <v>1</v>
      </c>
      <c r="E29" s="52">
        <v>4</v>
      </c>
      <c r="F29" s="85">
        <v>7500000</v>
      </c>
      <c r="G29" s="85">
        <v>7500000</v>
      </c>
      <c r="H29" s="85">
        <v>14598</v>
      </c>
      <c r="I29" s="85">
        <v>14598</v>
      </c>
      <c r="J29" s="84">
        <v>0.2</v>
      </c>
      <c r="K29" s="84">
        <v>100</v>
      </c>
      <c r="L29" s="78"/>
      <c r="M29" s="77"/>
      <c r="N29" s="77"/>
      <c r="O29" s="77"/>
    </row>
    <row r="30" spans="2:15">
      <c r="B30" s="54">
        <v>22</v>
      </c>
      <c r="C30" s="53" t="s">
        <v>1413</v>
      </c>
      <c r="D30" s="52">
        <v>7</v>
      </c>
      <c r="E30" s="52">
        <v>21</v>
      </c>
      <c r="F30" s="85">
        <v>58782970</v>
      </c>
      <c r="G30" s="85">
        <v>58782970</v>
      </c>
      <c r="H30" s="85">
        <v>12155323</v>
      </c>
      <c r="I30" s="85">
        <v>4656233</v>
      </c>
      <c r="J30" s="84">
        <v>7.9</v>
      </c>
      <c r="K30" s="84">
        <v>38.299999999999997</v>
      </c>
      <c r="L30" s="78"/>
      <c r="M30" s="77"/>
      <c r="N30" s="77"/>
      <c r="O30" s="77"/>
    </row>
    <row r="31" spans="2:15">
      <c r="B31" s="54">
        <v>35</v>
      </c>
      <c r="C31" s="53" t="s">
        <v>1534</v>
      </c>
      <c r="D31" s="52">
        <v>2</v>
      </c>
      <c r="E31" s="52">
        <v>20</v>
      </c>
      <c r="F31" s="85">
        <v>40526931</v>
      </c>
      <c r="G31" s="85">
        <v>40627648</v>
      </c>
      <c r="H31" s="85">
        <v>8033818</v>
      </c>
      <c r="I31" s="85">
        <v>4117523</v>
      </c>
      <c r="J31" s="84">
        <v>10.1</v>
      </c>
      <c r="K31" s="84">
        <v>51.3</v>
      </c>
      <c r="L31" s="78"/>
      <c r="M31" s="77"/>
      <c r="N31" s="77"/>
      <c r="O31" s="77"/>
    </row>
    <row r="32" spans="2:15">
      <c r="B32" s="54">
        <v>36</v>
      </c>
      <c r="C32" s="53" t="s">
        <v>1568</v>
      </c>
      <c r="D32" s="52">
        <v>1</v>
      </c>
      <c r="E32" s="52">
        <v>2</v>
      </c>
      <c r="F32" s="85">
        <v>3518236</v>
      </c>
      <c r="G32" s="85">
        <v>3518236</v>
      </c>
      <c r="H32" s="85">
        <v>0</v>
      </c>
      <c r="I32" s="85">
        <v>0</v>
      </c>
      <c r="J32" s="84">
        <v>0</v>
      </c>
      <c r="K32" s="84">
        <v>0</v>
      </c>
      <c r="L32" s="78"/>
      <c r="M32" s="77"/>
      <c r="N32" s="77"/>
      <c r="O32" s="77"/>
    </row>
    <row r="33" spans="2:16">
      <c r="B33" s="54">
        <v>38</v>
      </c>
      <c r="C33" s="53" t="s">
        <v>1587</v>
      </c>
      <c r="D33" s="52">
        <v>2</v>
      </c>
      <c r="E33" s="52">
        <v>8</v>
      </c>
      <c r="F33" s="85">
        <v>4880050983</v>
      </c>
      <c r="G33" s="85">
        <v>4880050983</v>
      </c>
      <c r="H33" s="85">
        <v>1345305718</v>
      </c>
      <c r="I33" s="85">
        <v>1345305718</v>
      </c>
      <c r="J33" s="84">
        <v>27.6</v>
      </c>
      <c r="K33" s="84">
        <v>100</v>
      </c>
      <c r="L33" s="78"/>
      <c r="M33" s="77"/>
      <c r="N33" s="77"/>
      <c r="O33" s="77"/>
    </row>
    <row r="34" spans="2:16">
      <c r="B34" s="54">
        <v>40</v>
      </c>
      <c r="C34" s="53" t="s">
        <v>1623</v>
      </c>
      <c r="D34" s="52">
        <v>1</v>
      </c>
      <c r="E34" s="52">
        <v>7</v>
      </c>
      <c r="F34" s="85">
        <v>127989460</v>
      </c>
      <c r="G34" s="85">
        <v>127989460</v>
      </c>
      <c r="H34" s="85">
        <v>11871720</v>
      </c>
      <c r="I34" s="85">
        <v>11871720</v>
      </c>
      <c r="J34" s="84">
        <v>9.3000000000000007</v>
      </c>
      <c r="K34" s="84">
        <v>100</v>
      </c>
      <c r="L34" s="78"/>
      <c r="M34" s="77"/>
      <c r="N34" s="77"/>
      <c r="O34" s="77"/>
    </row>
    <row r="35" spans="2:16">
      <c r="B35" s="54">
        <v>43</v>
      </c>
      <c r="C35" s="53" t="s">
        <v>1642</v>
      </c>
      <c r="D35" s="52">
        <v>1</v>
      </c>
      <c r="E35" s="52">
        <v>3</v>
      </c>
      <c r="F35" s="85">
        <v>9812656</v>
      </c>
      <c r="G35" s="85">
        <v>10262956</v>
      </c>
      <c r="H35" s="85">
        <v>2778872</v>
      </c>
      <c r="I35" s="85">
        <v>1832206</v>
      </c>
      <c r="J35" s="84">
        <v>17.899999999999999</v>
      </c>
      <c r="K35" s="84">
        <v>65.900000000000006</v>
      </c>
      <c r="L35" s="78"/>
      <c r="M35" s="77"/>
      <c r="N35" s="77"/>
      <c r="O35" s="77"/>
    </row>
    <row r="36" spans="2:16">
      <c r="B36" s="54">
        <v>45</v>
      </c>
      <c r="C36" s="53" t="s">
        <v>1653</v>
      </c>
      <c r="D36" s="52">
        <v>3</v>
      </c>
      <c r="E36" s="52">
        <v>4</v>
      </c>
      <c r="F36" s="85">
        <v>250000</v>
      </c>
      <c r="G36" s="85">
        <v>250000</v>
      </c>
      <c r="H36" s="85">
        <v>0</v>
      </c>
      <c r="I36" s="85">
        <v>0</v>
      </c>
      <c r="J36" s="84">
        <v>0</v>
      </c>
      <c r="K36" s="84">
        <v>0</v>
      </c>
      <c r="L36" s="78"/>
      <c r="M36" s="77"/>
      <c r="N36" s="77"/>
      <c r="O36" s="77"/>
    </row>
    <row r="37" spans="2:16">
      <c r="B37" s="54">
        <v>47</v>
      </c>
      <c r="C37" s="53" t="s">
        <v>1677</v>
      </c>
      <c r="D37" s="52">
        <v>7</v>
      </c>
      <c r="E37" s="52">
        <v>14</v>
      </c>
      <c r="F37" s="85">
        <v>1356691894</v>
      </c>
      <c r="G37" s="85">
        <v>1399740552</v>
      </c>
      <c r="H37" s="85">
        <v>76900125</v>
      </c>
      <c r="I37" s="85">
        <v>50449359</v>
      </c>
      <c r="J37" s="84">
        <v>3.6</v>
      </c>
      <c r="K37" s="84">
        <v>65.599999999999994</v>
      </c>
      <c r="L37" s="78"/>
      <c r="M37" s="77"/>
      <c r="N37" s="77"/>
      <c r="O37" s="77"/>
    </row>
    <row r="38" spans="2:16">
      <c r="B38" s="54">
        <v>48</v>
      </c>
      <c r="C38" s="53" t="s">
        <v>1752</v>
      </c>
      <c r="D38" s="52">
        <v>2</v>
      </c>
      <c r="E38" s="52">
        <v>3</v>
      </c>
      <c r="F38" s="85">
        <v>33948073</v>
      </c>
      <c r="G38" s="85">
        <v>32372197</v>
      </c>
      <c r="H38" s="85">
        <v>2846433</v>
      </c>
      <c r="I38" s="85">
        <v>2828438</v>
      </c>
      <c r="J38" s="84">
        <v>8.6999999999999993</v>
      </c>
      <c r="K38" s="84">
        <v>99.4</v>
      </c>
      <c r="L38" s="78"/>
      <c r="M38" s="77"/>
      <c r="N38" s="77"/>
      <c r="O38" s="77"/>
    </row>
    <row r="39" spans="2:16">
      <c r="B39" s="54">
        <v>49</v>
      </c>
      <c r="C39" s="53" t="s">
        <v>1795</v>
      </c>
      <c r="D39" s="52">
        <v>6</v>
      </c>
      <c r="E39" s="52">
        <v>21</v>
      </c>
      <c r="F39" s="85">
        <v>126317084</v>
      </c>
      <c r="G39" s="85">
        <v>126317084</v>
      </c>
      <c r="H39" s="85">
        <v>26380590</v>
      </c>
      <c r="I39" s="85">
        <v>12373595</v>
      </c>
      <c r="J39" s="84">
        <v>9.8000000000000007</v>
      </c>
      <c r="K39" s="84">
        <v>46.9</v>
      </c>
      <c r="L39" s="78"/>
      <c r="M39" s="77"/>
      <c r="N39" s="77"/>
      <c r="O39" s="77"/>
    </row>
    <row r="40" spans="2:16">
      <c r="B40" s="54">
        <v>50</v>
      </c>
      <c r="C40" s="53" t="s">
        <v>2288</v>
      </c>
      <c r="D40" s="52">
        <v>3</v>
      </c>
      <c r="E40" s="52">
        <v>10</v>
      </c>
      <c r="F40" s="85">
        <v>21953038420.080002</v>
      </c>
      <c r="G40" s="85">
        <v>21877602585.668613</v>
      </c>
      <c r="H40" s="85">
        <v>4675706467.4473667</v>
      </c>
      <c r="I40" s="85">
        <v>4560353905.4904537</v>
      </c>
      <c r="J40" s="84">
        <v>20.844852115916073</v>
      </c>
      <c r="K40" s="84">
        <v>97.532938332206982</v>
      </c>
      <c r="L40" s="78"/>
      <c r="M40" s="77"/>
      <c r="N40" s="77"/>
      <c r="O40" s="77"/>
    </row>
    <row r="41" spans="2:16" ht="31.5">
      <c r="B41" s="54">
        <v>51</v>
      </c>
      <c r="C41" s="53" t="s">
        <v>2287</v>
      </c>
      <c r="D41" s="52">
        <v>2</v>
      </c>
      <c r="E41" s="52">
        <v>9</v>
      </c>
      <c r="F41" s="85">
        <v>596744552</v>
      </c>
      <c r="G41" s="85">
        <v>596177833</v>
      </c>
      <c r="H41" s="85">
        <v>162077187</v>
      </c>
      <c r="I41" s="85">
        <v>57453589</v>
      </c>
      <c r="J41" s="84">
        <v>9.6</v>
      </c>
      <c r="K41" s="84">
        <v>35.4</v>
      </c>
      <c r="L41" s="78"/>
      <c r="M41" s="77"/>
      <c r="N41" s="77"/>
      <c r="O41" s="77"/>
    </row>
    <row r="42" spans="2:16">
      <c r="B42" s="54">
        <v>52</v>
      </c>
      <c r="C42" s="53" t="s">
        <v>2286</v>
      </c>
      <c r="D42" s="52">
        <v>1</v>
      </c>
      <c r="E42" s="52">
        <v>4</v>
      </c>
      <c r="F42" s="85">
        <v>12720000</v>
      </c>
      <c r="G42" s="85">
        <v>1174400</v>
      </c>
      <c r="H42" s="85">
        <v>174400</v>
      </c>
      <c r="I42" s="85">
        <v>174400</v>
      </c>
      <c r="J42" s="84">
        <v>14.9</v>
      </c>
      <c r="K42" s="84">
        <v>100</v>
      </c>
      <c r="L42" s="78"/>
      <c r="M42" s="77"/>
      <c r="N42" s="77"/>
      <c r="O42" s="77"/>
    </row>
    <row r="43" spans="2:16">
      <c r="B43" s="54">
        <v>53</v>
      </c>
      <c r="C43" s="53" t="s">
        <v>2285</v>
      </c>
      <c r="D43" s="52">
        <v>7</v>
      </c>
      <c r="E43" s="52">
        <v>17</v>
      </c>
      <c r="F43" s="85">
        <v>4224750</v>
      </c>
      <c r="G43" s="85">
        <v>4224750</v>
      </c>
      <c r="H43" s="85">
        <v>0</v>
      </c>
      <c r="I43" s="85">
        <v>0</v>
      </c>
      <c r="J43" s="84">
        <v>0</v>
      </c>
      <c r="K43" s="84">
        <v>0</v>
      </c>
      <c r="L43" s="78"/>
      <c r="M43" s="77"/>
      <c r="N43" s="77"/>
      <c r="O43" s="77"/>
    </row>
    <row r="44" spans="2:16" ht="4.5" customHeight="1" thickBot="1">
      <c r="B44" s="83"/>
      <c r="C44" s="82"/>
      <c r="D44" s="81"/>
      <c r="E44" s="81"/>
      <c r="F44" s="80"/>
      <c r="G44" s="80"/>
      <c r="H44" s="80"/>
      <c r="I44" s="80"/>
      <c r="J44" s="79"/>
      <c r="K44" s="79"/>
      <c r="L44" s="78"/>
      <c r="M44" s="77"/>
      <c r="N44" s="77"/>
      <c r="O44" s="77"/>
    </row>
    <row r="45" spans="2:16" ht="27" customHeight="1" thickTop="1">
      <c r="B45" s="132" t="s">
        <v>2317</v>
      </c>
      <c r="C45" s="132"/>
      <c r="D45" s="132"/>
      <c r="E45" s="132"/>
      <c r="F45" s="132"/>
      <c r="G45" s="132"/>
      <c r="H45" s="132"/>
      <c r="I45" s="132"/>
      <c r="J45" s="132"/>
      <c r="K45" s="132"/>
    </row>
    <row r="46" spans="2:16" ht="15" customHeight="1">
      <c r="B46" s="111" t="s">
        <v>2283</v>
      </c>
      <c r="D46" s="47"/>
      <c r="F46" s="76"/>
      <c r="O46" s="75"/>
    </row>
    <row r="47" spans="2:16">
      <c r="B47" s="111" t="s">
        <v>2265</v>
      </c>
      <c r="D47" s="47"/>
    </row>
    <row r="48" spans="2:16">
      <c r="D48" s="47"/>
      <c r="P48" s="75"/>
    </row>
    <row r="49" spans="4:20" s="72" customFormat="1" ht="14.25" hidden="1" customHeight="1">
      <c r="D49" s="74"/>
      <c r="F49" s="72">
        <v>190000</v>
      </c>
      <c r="G49" s="72">
        <v>190000</v>
      </c>
      <c r="H49" s="72">
        <v>0</v>
      </c>
      <c r="I49" s="72">
        <v>0</v>
      </c>
      <c r="K49" s="72">
        <v>0</v>
      </c>
      <c r="M49" s="71"/>
      <c r="N49" s="71"/>
      <c r="O49" s="71"/>
      <c r="P49" s="71"/>
      <c r="Q49" s="73"/>
      <c r="R49" s="73"/>
      <c r="S49" s="73"/>
      <c r="T49" s="73"/>
    </row>
    <row r="50" spans="4:20">
      <c r="D50" s="47"/>
    </row>
    <row r="51" spans="4:20">
      <c r="D51" s="47"/>
    </row>
    <row r="52" spans="4:20">
      <c r="D52" s="47"/>
    </row>
    <row r="53" spans="4:20">
      <c r="D53" s="47"/>
    </row>
    <row r="54" spans="4:20">
      <c r="D54" s="47"/>
    </row>
    <row r="55" spans="4:20">
      <c r="D55" s="47"/>
    </row>
    <row r="56" spans="4:20">
      <c r="D56" s="47"/>
    </row>
    <row r="57" spans="4:20">
      <c r="D57" s="47"/>
    </row>
    <row r="58" spans="4:20">
      <c r="D58" s="47"/>
    </row>
    <row r="59" spans="4:20">
      <c r="D59" s="47"/>
    </row>
    <row r="60" spans="4:20">
      <c r="D60" s="47"/>
    </row>
    <row r="61" spans="4:20">
      <c r="D61" s="47"/>
    </row>
    <row r="62" spans="4:20">
      <c r="D62" s="47"/>
    </row>
    <row r="63" spans="4:20">
      <c r="D63" s="47"/>
    </row>
    <row r="64" spans="4:20">
      <c r="D64" s="47"/>
    </row>
    <row r="65" spans="4:4">
      <c r="D65" s="47"/>
    </row>
    <row r="66" spans="4:4">
      <c r="D66" s="47"/>
    </row>
    <row r="67" spans="4:4">
      <c r="D67" s="47"/>
    </row>
    <row r="68" spans="4:4">
      <c r="D68" s="47"/>
    </row>
    <row r="69" spans="4:4">
      <c r="D69" s="47"/>
    </row>
    <row r="70" spans="4:4">
      <c r="D70" s="47"/>
    </row>
    <row r="71" spans="4:4">
      <c r="D71" s="47"/>
    </row>
    <row r="72" spans="4:4">
      <c r="D72" s="47"/>
    </row>
    <row r="73" spans="4:4">
      <c r="D73" s="47"/>
    </row>
    <row r="74" spans="4:4">
      <c r="D74" s="47"/>
    </row>
    <row r="75" spans="4:4">
      <c r="D75" s="47"/>
    </row>
    <row r="76" spans="4:4">
      <c r="D76" s="47"/>
    </row>
    <row r="77" spans="4:4">
      <c r="D77" s="47"/>
    </row>
    <row r="78" spans="4:4">
      <c r="D78" s="47"/>
    </row>
    <row r="79" spans="4:4">
      <c r="D79" s="47"/>
    </row>
    <row r="80" spans="4:4">
      <c r="D80" s="47"/>
    </row>
    <row r="81" spans="4:4">
      <c r="D81" s="47"/>
    </row>
    <row r="82" spans="4:4">
      <c r="D82" s="47"/>
    </row>
    <row r="83" spans="4:4">
      <c r="D83" s="47"/>
    </row>
    <row r="84" spans="4:4">
      <c r="D84" s="47"/>
    </row>
  </sheetData>
  <mergeCells count="14">
    <mergeCell ref="B45:K45"/>
    <mergeCell ref="I6:I7"/>
    <mergeCell ref="D5:D8"/>
    <mergeCell ref="F5:K5"/>
    <mergeCell ref="B11:C11"/>
    <mergeCell ref="A1:D1"/>
    <mergeCell ref="B3:K3"/>
    <mergeCell ref="B4:K4"/>
    <mergeCell ref="B5:C8"/>
    <mergeCell ref="E5:E8"/>
    <mergeCell ref="F6:F7"/>
    <mergeCell ref="G6:G7"/>
    <mergeCell ref="H6:H7"/>
    <mergeCell ref="J6:K6"/>
  </mergeCells>
  <pageMargins left="0.70866141732283472" right="0.70866141732283472" top="0.74803149606299213" bottom="0.74803149606299213" header="0.31496062992125984" footer="0.31496062992125984"/>
  <pageSetup scale="5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400</v>
      </c>
      <c r="M4" s="142" t="s">
        <v>399</v>
      </c>
      <c r="N4" s="142"/>
      <c r="O4" s="142"/>
      <c r="P4" s="142"/>
      <c r="Q4" s="143"/>
      <c r="R4" s="16"/>
      <c r="S4" s="144" t="s">
        <v>1969</v>
      </c>
      <c r="T4" s="145"/>
      <c r="U4" s="145"/>
      <c r="V4" s="146" t="s">
        <v>398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385</v>
      </c>
      <c r="D6" s="148" t="s">
        <v>397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378</v>
      </c>
      <c r="D7" s="135" t="s">
        <v>396</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395</v>
      </c>
      <c r="K8" s="22" t="s">
        <v>394</v>
      </c>
      <c r="L8" s="22" t="s">
        <v>393</v>
      </c>
      <c r="M8" s="22" t="s">
        <v>392</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391</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390</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389</v>
      </c>
      <c r="C21" s="174"/>
      <c r="D21" s="174"/>
      <c r="E21" s="174"/>
      <c r="F21" s="174"/>
      <c r="G21" s="174"/>
      <c r="H21" s="174"/>
      <c r="I21" s="174"/>
      <c r="J21" s="174"/>
      <c r="K21" s="174"/>
      <c r="L21" s="174"/>
      <c r="M21" s="175" t="s">
        <v>385</v>
      </c>
      <c r="N21" s="175"/>
      <c r="O21" s="175" t="s">
        <v>48</v>
      </c>
      <c r="P21" s="175"/>
      <c r="Q21" s="176" t="s">
        <v>49</v>
      </c>
      <c r="R21" s="176"/>
      <c r="S21" s="31" t="s">
        <v>388</v>
      </c>
      <c r="T21" s="31" t="s">
        <v>388</v>
      </c>
      <c r="U21" s="31" t="s">
        <v>387</v>
      </c>
      <c r="V21" s="31">
        <f>+IF(ISERR(U21/T21*100),"N/A",ROUND(U21/T21*100,2))</f>
        <v>100.39</v>
      </c>
      <c r="W21" s="32">
        <f>+IF(ISERR(U21/S21*100),"N/A",ROUND(U21/S21*100,2))</f>
        <v>100.39</v>
      </c>
    </row>
    <row r="22" spans="2:27" ht="56.25" customHeight="1">
      <c r="B22" s="173" t="s">
        <v>386</v>
      </c>
      <c r="C22" s="174"/>
      <c r="D22" s="174"/>
      <c r="E22" s="174"/>
      <c r="F22" s="174"/>
      <c r="G22" s="174"/>
      <c r="H22" s="174"/>
      <c r="I22" s="174"/>
      <c r="J22" s="174"/>
      <c r="K22" s="174"/>
      <c r="L22" s="174"/>
      <c r="M22" s="175" t="s">
        <v>385</v>
      </c>
      <c r="N22" s="175"/>
      <c r="O22" s="175" t="s">
        <v>48</v>
      </c>
      <c r="P22" s="175"/>
      <c r="Q22" s="176" t="s">
        <v>53</v>
      </c>
      <c r="R22" s="176"/>
      <c r="S22" s="31" t="s">
        <v>78</v>
      </c>
      <c r="T22" s="31" t="s">
        <v>55</v>
      </c>
      <c r="U22" s="31" t="s">
        <v>55</v>
      </c>
      <c r="V22" s="31" t="str">
        <f>+IF(ISERR(U22/T22*100),"N/A",ROUND(U22/T22*100,2))</f>
        <v>N/A</v>
      </c>
      <c r="W22" s="32" t="str">
        <f>+IF(ISERR(U22/S22*100),"N/A",ROUND(U22/S22*100,2))</f>
        <v>N/A</v>
      </c>
    </row>
    <row r="23" spans="2:27" ht="56.25" customHeight="1">
      <c r="B23" s="173" t="s">
        <v>384</v>
      </c>
      <c r="C23" s="174"/>
      <c r="D23" s="174"/>
      <c r="E23" s="174"/>
      <c r="F23" s="174"/>
      <c r="G23" s="174"/>
      <c r="H23" s="174"/>
      <c r="I23" s="174"/>
      <c r="J23" s="174"/>
      <c r="K23" s="174"/>
      <c r="L23" s="174"/>
      <c r="M23" s="175" t="s">
        <v>378</v>
      </c>
      <c r="N23" s="175"/>
      <c r="O23" s="175" t="s">
        <v>48</v>
      </c>
      <c r="P23" s="175"/>
      <c r="Q23" s="176" t="s">
        <v>49</v>
      </c>
      <c r="R23" s="176"/>
      <c r="S23" s="31" t="s">
        <v>60</v>
      </c>
      <c r="T23" s="31" t="s">
        <v>383</v>
      </c>
      <c r="U23" s="31" t="s">
        <v>382</v>
      </c>
      <c r="V23" s="31">
        <f>+IF(ISERR(U23/T23*100),"N/A",ROUND(U23/T23*100,2))</f>
        <v>145.03</v>
      </c>
      <c r="W23" s="32">
        <f>+IF(ISERR(U23/S23*100),"N/A",ROUND(U23/S23*100,2))</f>
        <v>27.7</v>
      </c>
    </row>
    <row r="24" spans="2:27" ht="56.25" customHeight="1">
      <c r="B24" s="173" t="s">
        <v>381</v>
      </c>
      <c r="C24" s="174"/>
      <c r="D24" s="174"/>
      <c r="E24" s="174"/>
      <c r="F24" s="174"/>
      <c r="G24" s="174"/>
      <c r="H24" s="174"/>
      <c r="I24" s="174"/>
      <c r="J24" s="174"/>
      <c r="K24" s="174"/>
      <c r="L24" s="174"/>
      <c r="M24" s="175" t="s">
        <v>378</v>
      </c>
      <c r="N24" s="175"/>
      <c r="O24" s="175" t="s">
        <v>48</v>
      </c>
      <c r="P24" s="175"/>
      <c r="Q24" s="176" t="s">
        <v>49</v>
      </c>
      <c r="R24" s="176"/>
      <c r="S24" s="31" t="s">
        <v>60</v>
      </c>
      <c r="T24" s="31" t="s">
        <v>54</v>
      </c>
      <c r="U24" s="31" t="s">
        <v>380</v>
      </c>
      <c r="V24" s="31">
        <f>+IF(ISERR(U24/T24*100),"N/A",ROUND(U24/T24*100,2))</f>
        <v>26</v>
      </c>
      <c r="W24" s="32">
        <f>+IF(ISERR(U24/S24*100),"N/A",ROUND(U24/S24*100,2))</f>
        <v>6.5</v>
      </c>
    </row>
    <row r="25" spans="2:27" ht="56.25" customHeight="1" thickBot="1">
      <c r="B25" s="173" t="s">
        <v>379</v>
      </c>
      <c r="C25" s="174"/>
      <c r="D25" s="174"/>
      <c r="E25" s="174"/>
      <c r="F25" s="174"/>
      <c r="G25" s="174"/>
      <c r="H25" s="174"/>
      <c r="I25" s="174"/>
      <c r="J25" s="174"/>
      <c r="K25" s="174"/>
      <c r="L25" s="174"/>
      <c r="M25" s="175" t="s">
        <v>378</v>
      </c>
      <c r="N25" s="175"/>
      <c r="O25" s="175" t="s">
        <v>48</v>
      </c>
      <c r="P25" s="175"/>
      <c r="Q25" s="176" t="s">
        <v>53</v>
      </c>
      <c r="R25" s="176"/>
      <c r="S25" s="31" t="s">
        <v>60</v>
      </c>
      <c r="T25" s="31" t="s">
        <v>55</v>
      </c>
      <c r="U25" s="31" t="s">
        <v>55</v>
      </c>
      <c r="V25" s="31" t="str">
        <f>+IF(ISERR(U25/T25*100),"N/A",ROUND(U25/T25*100,2))</f>
        <v>N/A</v>
      </c>
      <c r="W25" s="32" t="str">
        <f>+IF(ISERR(U25/S25*100),"N/A",ROUND(U25/S25*100,2))</f>
        <v>N/A</v>
      </c>
    </row>
    <row r="26" spans="2:27" ht="21.75" customHeight="1" thickTop="1" thickBot="1">
      <c r="B26" s="8" t="s">
        <v>64</v>
      </c>
      <c r="C26" s="9"/>
      <c r="D26" s="9"/>
      <c r="E26" s="9"/>
      <c r="F26" s="9"/>
      <c r="G26" s="9"/>
      <c r="H26" s="10"/>
      <c r="I26" s="10"/>
      <c r="J26" s="10"/>
      <c r="K26" s="10"/>
      <c r="L26" s="10"/>
      <c r="M26" s="10"/>
      <c r="N26" s="10"/>
      <c r="O26" s="10"/>
      <c r="P26" s="10"/>
      <c r="Q26" s="10"/>
      <c r="R26" s="10"/>
      <c r="S26" s="10"/>
      <c r="T26" s="10"/>
      <c r="U26" s="10"/>
      <c r="V26" s="10"/>
      <c r="W26" s="11"/>
      <c r="X26" s="33"/>
    </row>
    <row r="27" spans="2:27" ht="29.25" customHeight="1" thickTop="1" thickBot="1">
      <c r="B27" s="186" t="s">
        <v>2251</v>
      </c>
      <c r="C27" s="187"/>
      <c r="D27" s="187"/>
      <c r="E27" s="187"/>
      <c r="F27" s="187"/>
      <c r="G27" s="187"/>
      <c r="H27" s="187"/>
      <c r="I27" s="187"/>
      <c r="J27" s="187"/>
      <c r="K27" s="187"/>
      <c r="L27" s="187"/>
      <c r="M27" s="187"/>
      <c r="N27" s="187"/>
      <c r="O27" s="187"/>
      <c r="P27" s="187"/>
      <c r="Q27" s="188"/>
      <c r="R27" s="34" t="s">
        <v>41</v>
      </c>
      <c r="S27" s="160" t="s">
        <v>42</v>
      </c>
      <c r="T27" s="160"/>
      <c r="U27" s="107" t="s">
        <v>65</v>
      </c>
      <c r="V27" s="159" t="s">
        <v>66</v>
      </c>
      <c r="W27" s="161"/>
    </row>
    <row r="28" spans="2:27" ht="30.75" customHeight="1" thickBot="1">
      <c r="B28" s="189"/>
      <c r="C28" s="190"/>
      <c r="D28" s="190"/>
      <c r="E28" s="190"/>
      <c r="F28" s="190"/>
      <c r="G28" s="190"/>
      <c r="H28" s="190"/>
      <c r="I28" s="190"/>
      <c r="J28" s="190"/>
      <c r="K28" s="190"/>
      <c r="L28" s="190"/>
      <c r="M28" s="190"/>
      <c r="N28" s="190"/>
      <c r="O28" s="190"/>
      <c r="P28" s="190"/>
      <c r="Q28" s="191"/>
      <c r="R28" s="108" t="s">
        <v>67</v>
      </c>
      <c r="S28" s="108" t="s">
        <v>67</v>
      </c>
      <c r="T28" s="108" t="s">
        <v>48</v>
      </c>
      <c r="U28" s="108" t="s">
        <v>67</v>
      </c>
      <c r="V28" s="108" t="s">
        <v>68</v>
      </c>
      <c r="W28" s="35" t="s">
        <v>53</v>
      </c>
      <c r="Y28" s="33"/>
    </row>
    <row r="29" spans="2:27" ht="23.25" customHeight="1" thickBot="1">
      <c r="B29" s="192" t="s">
        <v>69</v>
      </c>
      <c r="C29" s="193"/>
      <c r="D29" s="193"/>
      <c r="E29" s="109" t="s">
        <v>377</v>
      </c>
      <c r="F29" s="109"/>
      <c r="G29" s="109"/>
      <c r="H29" s="36"/>
      <c r="I29" s="36"/>
      <c r="J29" s="36"/>
      <c r="K29" s="36"/>
      <c r="L29" s="36"/>
      <c r="M29" s="36"/>
      <c r="N29" s="36"/>
      <c r="O29" s="36"/>
      <c r="P29" s="37"/>
      <c r="Q29" s="37"/>
      <c r="R29" s="38" t="s">
        <v>376</v>
      </c>
      <c r="S29" s="39" t="s">
        <v>10</v>
      </c>
      <c r="T29" s="37"/>
      <c r="U29" s="39" t="s">
        <v>375</v>
      </c>
      <c r="V29" s="37"/>
      <c r="W29" s="40">
        <f>+IF(ISERR(U29/R29*100),"N/A",ROUND(U29/R29*100,2))</f>
        <v>32.46</v>
      </c>
    </row>
    <row r="30" spans="2:27" ht="26.25" customHeight="1">
      <c r="B30" s="194" t="s">
        <v>71</v>
      </c>
      <c r="C30" s="195"/>
      <c r="D30" s="195"/>
      <c r="E30" s="110" t="s">
        <v>377</v>
      </c>
      <c r="F30" s="110"/>
      <c r="G30" s="110"/>
      <c r="H30" s="41"/>
      <c r="I30" s="41"/>
      <c r="J30" s="41"/>
      <c r="K30" s="41"/>
      <c r="L30" s="41"/>
      <c r="M30" s="41"/>
      <c r="N30" s="41"/>
      <c r="O30" s="41"/>
      <c r="P30" s="42"/>
      <c r="Q30" s="42"/>
      <c r="R30" s="43" t="s">
        <v>376</v>
      </c>
      <c r="S30" s="44" t="s">
        <v>375</v>
      </c>
      <c r="T30" s="44">
        <f>+IF(ISERR(S30/R30*100),"N/A",ROUND(S30/R30*100,2))</f>
        <v>32.46</v>
      </c>
      <c r="U30" s="44" t="s">
        <v>375</v>
      </c>
      <c r="V30" s="44">
        <f>+IF(ISERR(U30/S30*100),"N/A",ROUND(U30/S30*100,2))</f>
        <v>100</v>
      </c>
      <c r="W30" s="45">
        <f>+IF(ISERR(U30/R30*100),"N/A",ROUND(U30/R30*100,2))</f>
        <v>32.46</v>
      </c>
    </row>
    <row r="31" spans="2:27" ht="23.25" customHeight="1" thickBot="1">
      <c r="B31" s="192" t="s">
        <v>69</v>
      </c>
      <c r="C31" s="193"/>
      <c r="D31" s="193"/>
      <c r="E31" s="109" t="s">
        <v>373</v>
      </c>
      <c r="F31" s="109"/>
      <c r="G31" s="109"/>
      <c r="H31" s="36"/>
      <c r="I31" s="36"/>
      <c r="J31" s="36"/>
      <c r="K31" s="36"/>
      <c r="L31" s="36"/>
      <c r="M31" s="36"/>
      <c r="N31" s="36"/>
      <c r="O31" s="36"/>
      <c r="P31" s="37"/>
      <c r="Q31" s="37"/>
      <c r="R31" s="38" t="s">
        <v>374</v>
      </c>
      <c r="S31" s="39" t="s">
        <v>10</v>
      </c>
      <c r="T31" s="37"/>
      <c r="U31" s="39" t="s">
        <v>372</v>
      </c>
      <c r="V31" s="37"/>
      <c r="W31" s="40">
        <f>+IF(ISERR(U31/R31*100),"N/A",ROUND(U31/R31*100,2))</f>
        <v>20.69</v>
      </c>
    </row>
    <row r="32" spans="2:27" ht="26.25" customHeight="1" thickBot="1">
      <c r="B32" s="194" t="s">
        <v>71</v>
      </c>
      <c r="C32" s="195"/>
      <c r="D32" s="195"/>
      <c r="E32" s="110" t="s">
        <v>373</v>
      </c>
      <c r="F32" s="110"/>
      <c r="G32" s="110"/>
      <c r="H32" s="41"/>
      <c r="I32" s="41"/>
      <c r="J32" s="41"/>
      <c r="K32" s="41"/>
      <c r="L32" s="41"/>
      <c r="M32" s="41"/>
      <c r="N32" s="41"/>
      <c r="O32" s="41"/>
      <c r="P32" s="42"/>
      <c r="Q32" s="42"/>
      <c r="R32" s="43" t="s">
        <v>284</v>
      </c>
      <c r="S32" s="44" t="s">
        <v>372</v>
      </c>
      <c r="T32" s="44">
        <f>+IF(ISERR(S32/R32*100),"N/A",ROUND(S32/R32*100,2))</f>
        <v>20.59</v>
      </c>
      <c r="U32" s="44" t="s">
        <v>372</v>
      </c>
      <c r="V32" s="44">
        <f>+IF(ISERR(U32/S32*100),"N/A",ROUND(U32/S32*100,2))</f>
        <v>100</v>
      </c>
      <c r="W32" s="45">
        <f>+IF(ISERR(U32/R32*100),"N/A",ROUND(U32/R32*100,2))</f>
        <v>20.59</v>
      </c>
    </row>
    <row r="33" spans="2:23" ht="22.5" customHeight="1" thickTop="1" thickBot="1">
      <c r="B33" s="8" t="s">
        <v>73</v>
      </c>
      <c r="C33" s="9"/>
      <c r="D33" s="9"/>
      <c r="E33" s="9"/>
      <c r="F33" s="9"/>
      <c r="G33" s="9"/>
      <c r="H33" s="10"/>
      <c r="I33" s="10"/>
      <c r="J33" s="10"/>
      <c r="K33" s="10"/>
      <c r="L33" s="10"/>
      <c r="M33" s="10"/>
      <c r="N33" s="10"/>
      <c r="O33" s="10"/>
      <c r="P33" s="10"/>
      <c r="Q33" s="10"/>
      <c r="R33" s="10"/>
      <c r="S33" s="10"/>
      <c r="T33" s="10"/>
      <c r="U33" s="10"/>
      <c r="V33" s="10"/>
      <c r="W33" s="11"/>
    </row>
    <row r="34" spans="2:23" ht="37.5" customHeight="1" thickTop="1">
      <c r="B34" s="177" t="s">
        <v>2202</v>
      </c>
      <c r="C34" s="178"/>
      <c r="D34" s="178"/>
      <c r="E34" s="178"/>
      <c r="F34" s="178"/>
      <c r="G34" s="178"/>
      <c r="H34" s="178"/>
      <c r="I34" s="178"/>
      <c r="J34" s="178"/>
      <c r="K34" s="178"/>
      <c r="L34" s="178"/>
      <c r="M34" s="178"/>
      <c r="N34" s="178"/>
      <c r="O34" s="178"/>
      <c r="P34" s="178"/>
      <c r="Q34" s="178"/>
      <c r="R34" s="178"/>
      <c r="S34" s="178"/>
      <c r="T34" s="178"/>
      <c r="U34" s="178"/>
      <c r="V34" s="178"/>
      <c r="W34" s="179"/>
    </row>
    <row r="35" spans="2:23" ht="90.7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2203</v>
      </c>
      <c r="C36" s="178"/>
      <c r="D36" s="178"/>
      <c r="E36" s="178"/>
      <c r="F36" s="178"/>
      <c r="G36" s="178"/>
      <c r="H36" s="178"/>
      <c r="I36" s="178"/>
      <c r="J36" s="178"/>
      <c r="K36" s="178"/>
      <c r="L36" s="178"/>
      <c r="M36" s="178"/>
      <c r="N36" s="178"/>
      <c r="O36" s="178"/>
      <c r="P36" s="178"/>
      <c r="Q36" s="178"/>
      <c r="R36" s="178"/>
      <c r="S36" s="178"/>
      <c r="T36" s="178"/>
      <c r="U36" s="178"/>
      <c r="V36" s="178"/>
      <c r="W36" s="179"/>
    </row>
    <row r="37" spans="2:23" ht="156"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77" t="s">
        <v>2204</v>
      </c>
      <c r="C38" s="178"/>
      <c r="D38" s="178"/>
      <c r="E38" s="178"/>
      <c r="F38" s="178"/>
      <c r="G38" s="178"/>
      <c r="H38" s="178"/>
      <c r="I38" s="178"/>
      <c r="J38" s="178"/>
      <c r="K38" s="178"/>
      <c r="L38" s="178"/>
      <c r="M38" s="178"/>
      <c r="N38" s="178"/>
      <c r="O38" s="178"/>
      <c r="P38" s="178"/>
      <c r="Q38" s="178"/>
      <c r="R38" s="178"/>
      <c r="S38" s="178"/>
      <c r="T38" s="178"/>
      <c r="U38" s="178"/>
      <c r="V38" s="178"/>
      <c r="W38" s="179"/>
    </row>
    <row r="39" spans="2:23" ht="63" customHeight="1" thickBot="1">
      <c r="B39" s="183"/>
      <c r="C39" s="184"/>
      <c r="D39" s="184"/>
      <c r="E39" s="184"/>
      <c r="F39" s="184"/>
      <c r="G39" s="184"/>
      <c r="H39" s="184"/>
      <c r="I39" s="184"/>
      <c r="J39" s="184"/>
      <c r="K39" s="184"/>
      <c r="L39" s="184"/>
      <c r="M39" s="184"/>
      <c r="N39" s="184"/>
      <c r="O39" s="184"/>
      <c r="P39" s="184"/>
      <c r="Q39" s="184"/>
      <c r="R39" s="184"/>
      <c r="S39" s="184"/>
      <c r="T39" s="184"/>
      <c r="U39" s="184"/>
      <c r="V39" s="184"/>
      <c r="W39" s="185"/>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419</v>
      </c>
      <c r="M4" s="142" t="s">
        <v>418</v>
      </c>
      <c r="N4" s="142"/>
      <c r="O4" s="142"/>
      <c r="P4" s="142"/>
      <c r="Q4" s="143"/>
      <c r="R4" s="16"/>
      <c r="S4" s="144" t="s">
        <v>1969</v>
      </c>
      <c r="T4" s="145"/>
      <c r="U4" s="145"/>
      <c r="V4" s="146" t="s">
        <v>417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385</v>
      </c>
      <c r="D6" s="148" t="s">
        <v>397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416</v>
      </c>
      <c r="K8" s="22" t="s">
        <v>415</v>
      </c>
      <c r="L8" s="22" t="s">
        <v>414</v>
      </c>
      <c r="M8" s="22" t="s">
        <v>413</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412</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411</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410</v>
      </c>
      <c r="C21" s="174"/>
      <c r="D21" s="174"/>
      <c r="E21" s="174"/>
      <c r="F21" s="174"/>
      <c r="G21" s="174"/>
      <c r="H21" s="174"/>
      <c r="I21" s="174"/>
      <c r="J21" s="174"/>
      <c r="K21" s="174"/>
      <c r="L21" s="174"/>
      <c r="M21" s="175" t="s">
        <v>385</v>
      </c>
      <c r="N21" s="175"/>
      <c r="O21" s="175" t="s">
        <v>48</v>
      </c>
      <c r="P21" s="175"/>
      <c r="Q21" s="176" t="s">
        <v>49</v>
      </c>
      <c r="R21" s="176"/>
      <c r="S21" s="31" t="s">
        <v>60</v>
      </c>
      <c r="T21" s="31" t="s">
        <v>409</v>
      </c>
      <c r="U21" s="31" t="s">
        <v>408</v>
      </c>
      <c r="V21" s="31">
        <f>+IF(ISERR(U21/T21*100),"N/A",ROUND(U21/T21*100,2))</f>
        <v>177.18</v>
      </c>
      <c r="W21" s="32">
        <f>+IF(ISERR(U21/S21*100),"N/A",ROUND(U21/S21*100,2))</f>
        <v>59</v>
      </c>
    </row>
    <row r="22" spans="2:27" ht="56.25" customHeight="1" thickBot="1">
      <c r="B22" s="173" t="s">
        <v>407</v>
      </c>
      <c r="C22" s="174"/>
      <c r="D22" s="174"/>
      <c r="E22" s="174"/>
      <c r="F22" s="174"/>
      <c r="G22" s="174"/>
      <c r="H22" s="174"/>
      <c r="I22" s="174"/>
      <c r="J22" s="174"/>
      <c r="K22" s="174"/>
      <c r="L22" s="174"/>
      <c r="M22" s="175" t="s">
        <v>385</v>
      </c>
      <c r="N22" s="175"/>
      <c r="O22" s="175" t="s">
        <v>48</v>
      </c>
      <c r="P22" s="175"/>
      <c r="Q22" s="176" t="s">
        <v>49</v>
      </c>
      <c r="R22" s="176"/>
      <c r="S22" s="31" t="s">
        <v>406</v>
      </c>
      <c r="T22" s="31" t="s">
        <v>405</v>
      </c>
      <c r="U22" s="31" t="s">
        <v>387</v>
      </c>
      <c r="V22" s="31">
        <f>+IF(ISERR(U22/T22*100),"N/A",ROUND(U22/T22*100,2))</f>
        <v>63.57</v>
      </c>
      <c r="W22" s="32">
        <f>+IF(ISERR(U22/S22*100),"N/A",ROUND(U22/S22*100,2))</f>
        <v>61.61</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377</v>
      </c>
      <c r="F26" s="109"/>
      <c r="G26" s="109"/>
      <c r="H26" s="36"/>
      <c r="I26" s="36"/>
      <c r="J26" s="36"/>
      <c r="K26" s="36"/>
      <c r="L26" s="36"/>
      <c r="M26" s="36"/>
      <c r="N26" s="36"/>
      <c r="O26" s="36"/>
      <c r="P26" s="37"/>
      <c r="Q26" s="37"/>
      <c r="R26" s="38" t="s">
        <v>404</v>
      </c>
      <c r="S26" s="39" t="s">
        <v>10</v>
      </c>
      <c r="T26" s="37"/>
      <c r="U26" s="39" t="s">
        <v>403</v>
      </c>
      <c r="V26" s="37"/>
      <c r="W26" s="40">
        <f>+IF(ISERR(U26/R26*100),"N/A",ROUND(U26/R26*100,2))</f>
        <v>33.08</v>
      </c>
    </row>
    <row r="27" spans="2:27" ht="26.25" customHeight="1" thickBot="1">
      <c r="B27" s="194" t="s">
        <v>71</v>
      </c>
      <c r="C27" s="195"/>
      <c r="D27" s="195"/>
      <c r="E27" s="110" t="s">
        <v>377</v>
      </c>
      <c r="F27" s="110"/>
      <c r="G27" s="110"/>
      <c r="H27" s="41"/>
      <c r="I27" s="41"/>
      <c r="J27" s="41"/>
      <c r="K27" s="41"/>
      <c r="L27" s="41"/>
      <c r="M27" s="41"/>
      <c r="N27" s="41"/>
      <c r="O27" s="41"/>
      <c r="P27" s="42"/>
      <c r="Q27" s="42"/>
      <c r="R27" s="43" t="s">
        <v>404</v>
      </c>
      <c r="S27" s="44" t="s">
        <v>403</v>
      </c>
      <c r="T27" s="44">
        <f>+IF(ISERR(S27/R27*100),"N/A",ROUND(S27/R27*100,2))</f>
        <v>33.08</v>
      </c>
      <c r="U27" s="44" t="s">
        <v>403</v>
      </c>
      <c r="V27" s="44">
        <f>+IF(ISERR(U27/S27*100),"N/A",ROUND(U27/S27*100,2))</f>
        <v>100</v>
      </c>
      <c r="W27" s="45">
        <f>+IF(ISERR(U27/R27*100),"N/A",ROUND(U27/R27*100,2))</f>
        <v>33.08</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2199</v>
      </c>
      <c r="C29" s="178"/>
      <c r="D29" s="178"/>
      <c r="E29" s="178"/>
      <c r="F29" s="178"/>
      <c r="G29" s="178"/>
      <c r="H29" s="178"/>
      <c r="I29" s="178"/>
      <c r="J29" s="178"/>
      <c r="K29" s="178"/>
      <c r="L29" s="178"/>
      <c r="M29" s="178"/>
      <c r="N29" s="178"/>
      <c r="O29" s="178"/>
      <c r="P29" s="178"/>
      <c r="Q29" s="178"/>
      <c r="R29" s="178"/>
      <c r="S29" s="178"/>
      <c r="T29" s="178"/>
      <c r="U29" s="178"/>
      <c r="V29" s="178"/>
      <c r="W29" s="179"/>
    </row>
    <row r="30" spans="2:27" ht="69"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2200</v>
      </c>
      <c r="C31" s="178"/>
      <c r="D31" s="178"/>
      <c r="E31" s="178"/>
      <c r="F31" s="178"/>
      <c r="G31" s="178"/>
      <c r="H31" s="178"/>
      <c r="I31" s="178"/>
      <c r="J31" s="178"/>
      <c r="K31" s="178"/>
      <c r="L31" s="178"/>
      <c r="M31" s="178"/>
      <c r="N31" s="178"/>
      <c r="O31" s="178"/>
      <c r="P31" s="178"/>
      <c r="Q31" s="178"/>
      <c r="R31" s="178"/>
      <c r="S31" s="178"/>
      <c r="T31" s="178"/>
      <c r="U31" s="178"/>
      <c r="V31" s="178"/>
      <c r="W31" s="179"/>
    </row>
    <row r="32" spans="2:27" ht="60.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2201</v>
      </c>
      <c r="C33" s="178"/>
      <c r="D33" s="178"/>
      <c r="E33" s="178"/>
      <c r="F33" s="178"/>
      <c r="G33" s="178"/>
      <c r="H33" s="178"/>
      <c r="I33" s="178"/>
      <c r="J33" s="178"/>
      <c r="K33" s="178"/>
      <c r="L33" s="178"/>
      <c r="M33" s="178"/>
      <c r="N33" s="178"/>
      <c r="O33" s="178"/>
      <c r="P33" s="178"/>
      <c r="Q33" s="178"/>
      <c r="R33" s="178"/>
      <c r="S33" s="178"/>
      <c r="T33" s="178"/>
      <c r="U33" s="178"/>
      <c r="V33" s="178"/>
      <c r="W33" s="179"/>
    </row>
    <row r="34" spans="2:23" ht="30.7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433</v>
      </c>
      <c r="M4" s="142" t="s">
        <v>432</v>
      </c>
      <c r="N4" s="142"/>
      <c r="O4" s="142"/>
      <c r="P4" s="142"/>
      <c r="Q4" s="143"/>
      <c r="R4" s="16"/>
      <c r="S4" s="144" t="s">
        <v>1969</v>
      </c>
      <c r="T4" s="145"/>
      <c r="U4" s="145"/>
      <c r="V4" s="146" t="s">
        <v>431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424</v>
      </c>
      <c r="D6" s="148" t="s">
        <v>430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429</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428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427</v>
      </c>
      <c r="C21" s="174"/>
      <c r="D21" s="174"/>
      <c r="E21" s="174"/>
      <c r="F21" s="174"/>
      <c r="G21" s="174"/>
      <c r="H21" s="174"/>
      <c r="I21" s="174"/>
      <c r="J21" s="174"/>
      <c r="K21" s="174"/>
      <c r="L21" s="174"/>
      <c r="M21" s="175" t="s">
        <v>424</v>
      </c>
      <c r="N21" s="175"/>
      <c r="O21" s="175" t="s">
        <v>48</v>
      </c>
      <c r="P21" s="175"/>
      <c r="Q21" s="176" t="s">
        <v>53</v>
      </c>
      <c r="R21" s="176"/>
      <c r="S21" s="31" t="s">
        <v>426</v>
      </c>
      <c r="T21" s="31" t="s">
        <v>55</v>
      </c>
      <c r="U21" s="31" t="s">
        <v>55</v>
      </c>
      <c r="V21" s="31" t="str">
        <f>+IF(ISERR(U21/T21*100),"N/A",ROUND(U21/T21*100,2))</f>
        <v>N/A</v>
      </c>
      <c r="W21" s="32" t="str">
        <f>+IF(ISERR(U21/S21*100),"N/A",ROUND(U21/S21*100,2))</f>
        <v>N/A</v>
      </c>
    </row>
    <row r="22" spans="2:27" ht="56.25" customHeight="1" thickBot="1">
      <c r="B22" s="173" t="s">
        <v>425</v>
      </c>
      <c r="C22" s="174"/>
      <c r="D22" s="174"/>
      <c r="E22" s="174"/>
      <c r="F22" s="174"/>
      <c r="G22" s="174"/>
      <c r="H22" s="174"/>
      <c r="I22" s="174"/>
      <c r="J22" s="174"/>
      <c r="K22" s="174"/>
      <c r="L22" s="174"/>
      <c r="M22" s="175" t="s">
        <v>424</v>
      </c>
      <c r="N22" s="175"/>
      <c r="O22" s="175" t="s">
        <v>48</v>
      </c>
      <c r="P22" s="175"/>
      <c r="Q22" s="176" t="s">
        <v>49</v>
      </c>
      <c r="R22" s="176"/>
      <c r="S22" s="31" t="s">
        <v>60</v>
      </c>
      <c r="T22" s="31" t="s">
        <v>54</v>
      </c>
      <c r="U22" s="31" t="s">
        <v>54</v>
      </c>
      <c r="V22" s="31">
        <f>+IF(ISERR(U22/T22*100),"N/A",ROUND(U22/T22*100,2))</f>
        <v>100</v>
      </c>
      <c r="W22" s="32">
        <f>+IF(ISERR(U22/S22*100),"N/A",ROUND(U22/S22*100,2))</f>
        <v>25</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422</v>
      </c>
      <c r="F26" s="109"/>
      <c r="G26" s="109"/>
      <c r="H26" s="36"/>
      <c r="I26" s="36"/>
      <c r="J26" s="36"/>
      <c r="K26" s="36"/>
      <c r="L26" s="36"/>
      <c r="M26" s="36"/>
      <c r="N26" s="36"/>
      <c r="O26" s="36"/>
      <c r="P26" s="37"/>
      <c r="Q26" s="37"/>
      <c r="R26" s="38" t="s">
        <v>423</v>
      </c>
      <c r="S26" s="39" t="s">
        <v>10</v>
      </c>
      <c r="T26" s="37"/>
      <c r="U26" s="39" t="s">
        <v>420</v>
      </c>
      <c r="V26" s="37"/>
      <c r="W26" s="40">
        <f>+IF(ISERR(U26/R26*100),"N/A",ROUND(U26/R26*100,2))</f>
        <v>37.880000000000003</v>
      </c>
    </row>
    <row r="27" spans="2:27" ht="26.25" customHeight="1" thickBot="1">
      <c r="B27" s="194" t="s">
        <v>71</v>
      </c>
      <c r="C27" s="195"/>
      <c r="D27" s="195"/>
      <c r="E27" s="110" t="s">
        <v>422</v>
      </c>
      <c r="F27" s="110"/>
      <c r="G27" s="110"/>
      <c r="H27" s="41"/>
      <c r="I27" s="41"/>
      <c r="J27" s="41"/>
      <c r="K27" s="41"/>
      <c r="L27" s="41"/>
      <c r="M27" s="41"/>
      <c r="N27" s="41"/>
      <c r="O27" s="41"/>
      <c r="P27" s="42"/>
      <c r="Q27" s="42"/>
      <c r="R27" s="43" t="s">
        <v>421</v>
      </c>
      <c r="S27" s="44" t="s">
        <v>420</v>
      </c>
      <c r="T27" s="44">
        <f>+IF(ISERR(S27/R27*100),"N/A",ROUND(S27/R27*100,2))</f>
        <v>34.56</v>
      </c>
      <c r="U27" s="44" t="s">
        <v>420</v>
      </c>
      <c r="V27" s="44">
        <f>+IF(ISERR(U27/S27*100),"N/A",ROUND(U27/S27*100,2))</f>
        <v>100</v>
      </c>
      <c r="W27" s="45">
        <f>+IF(ISERR(U27/R27*100),"N/A",ROUND(U27/R27*100,2))</f>
        <v>34.56</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2196</v>
      </c>
      <c r="C29" s="178"/>
      <c r="D29" s="178"/>
      <c r="E29" s="178"/>
      <c r="F29" s="178"/>
      <c r="G29" s="178"/>
      <c r="H29" s="178"/>
      <c r="I29" s="178"/>
      <c r="J29" s="178"/>
      <c r="K29" s="178"/>
      <c r="L29" s="178"/>
      <c r="M29" s="178"/>
      <c r="N29" s="178"/>
      <c r="O29" s="178"/>
      <c r="P29" s="178"/>
      <c r="Q29" s="178"/>
      <c r="R29" s="178"/>
      <c r="S29" s="178"/>
      <c r="T29" s="178"/>
      <c r="U29" s="178"/>
      <c r="V29" s="178"/>
      <c r="W29" s="179"/>
    </row>
    <row r="30" spans="2:27" ht="108"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2197</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2198</v>
      </c>
      <c r="C33" s="178"/>
      <c r="D33" s="178"/>
      <c r="E33" s="178"/>
      <c r="F33" s="178"/>
      <c r="G33" s="178"/>
      <c r="H33" s="178"/>
      <c r="I33" s="178"/>
      <c r="J33" s="178"/>
      <c r="K33" s="178"/>
      <c r="L33" s="178"/>
      <c r="M33" s="178"/>
      <c r="N33" s="178"/>
      <c r="O33" s="178"/>
      <c r="P33" s="178"/>
      <c r="Q33" s="178"/>
      <c r="R33" s="178"/>
      <c r="S33" s="178"/>
      <c r="T33" s="178"/>
      <c r="U33" s="178"/>
      <c r="V33" s="178"/>
      <c r="W33" s="179"/>
    </row>
    <row r="34" spans="2:23" ht="36"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450</v>
      </c>
      <c r="M4" s="142" t="s">
        <v>449</v>
      </c>
      <c r="N4" s="142"/>
      <c r="O4" s="142"/>
      <c r="P4" s="142"/>
      <c r="Q4" s="143"/>
      <c r="R4" s="16"/>
      <c r="S4" s="144" t="s">
        <v>1969</v>
      </c>
      <c r="T4" s="145"/>
      <c r="U4" s="145"/>
      <c r="V4" s="146" t="s">
        <v>448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447</v>
      </c>
      <c r="K8" s="22" t="s">
        <v>446</v>
      </c>
      <c r="L8" s="22" t="s">
        <v>445</v>
      </c>
      <c r="M8" s="22" t="s">
        <v>444</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443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442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66.75" customHeight="1" thickBot="1">
      <c r="B21" s="173" t="s">
        <v>441</v>
      </c>
      <c r="C21" s="174"/>
      <c r="D21" s="174"/>
      <c r="E21" s="174"/>
      <c r="F21" s="174"/>
      <c r="G21" s="174"/>
      <c r="H21" s="174"/>
      <c r="I21" s="174"/>
      <c r="J21" s="174"/>
      <c r="K21" s="174"/>
      <c r="L21" s="174"/>
      <c r="M21" s="175" t="s">
        <v>440</v>
      </c>
      <c r="N21" s="175"/>
      <c r="O21" s="175" t="s">
        <v>48</v>
      </c>
      <c r="P21" s="175"/>
      <c r="Q21" s="176" t="s">
        <v>49</v>
      </c>
      <c r="R21" s="176"/>
      <c r="S21" s="31" t="s">
        <v>439</v>
      </c>
      <c r="T21" s="31" t="s">
        <v>439</v>
      </c>
      <c r="U21" s="31" t="s">
        <v>438</v>
      </c>
      <c r="V21" s="31">
        <f>+IF(ISERR(U21/T21*100),"N/A",ROUND(U21/T21*100,2))</f>
        <v>103.47</v>
      </c>
      <c r="W21" s="32">
        <f>+IF(ISERR(U21/S21*100),"N/A",ROUND(U21/S21*100,2))</f>
        <v>103.47</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437</v>
      </c>
      <c r="F25" s="109"/>
      <c r="G25" s="109"/>
      <c r="H25" s="36"/>
      <c r="I25" s="36"/>
      <c r="J25" s="36"/>
      <c r="K25" s="36"/>
      <c r="L25" s="36"/>
      <c r="M25" s="36"/>
      <c r="N25" s="36"/>
      <c r="O25" s="36"/>
      <c r="P25" s="37"/>
      <c r="Q25" s="37"/>
      <c r="R25" s="38" t="s">
        <v>436</v>
      </c>
      <c r="S25" s="39" t="s">
        <v>10</v>
      </c>
      <c r="T25" s="37"/>
      <c r="U25" s="39" t="s">
        <v>434</v>
      </c>
      <c r="V25" s="37"/>
      <c r="W25" s="40">
        <f>+IF(ISERR(U25/R25*100),"N/A",ROUND(U25/R25*100,2))</f>
        <v>19.87</v>
      </c>
    </row>
    <row r="26" spans="2:27" ht="26.25" customHeight="1" thickBot="1">
      <c r="B26" s="194" t="s">
        <v>71</v>
      </c>
      <c r="C26" s="195"/>
      <c r="D26" s="195"/>
      <c r="E26" s="110" t="s">
        <v>437</v>
      </c>
      <c r="F26" s="110"/>
      <c r="G26" s="110"/>
      <c r="H26" s="41"/>
      <c r="I26" s="41"/>
      <c r="J26" s="41"/>
      <c r="K26" s="41"/>
      <c r="L26" s="41"/>
      <c r="M26" s="41"/>
      <c r="N26" s="41"/>
      <c r="O26" s="41"/>
      <c r="P26" s="42"/>
      <c r="Q26" s="42"/>
      <c r="R26" s="43" t="s">
        <v>436</v>
      </c>
      <c r="S26" s="44" t="s">
        <v>435</v>
      </c>
      <c r="T26" s="44">
        <f>+IF(ISERR(S26/R26*100),"N/A",ROUND(S26/R26*100,2))</f>
        <v>20.010000000000002</v>
      </c>
      <c r="U26" s="44" t="s">
        <v>434</v>
      </c>
      <c r="V26" s="44">
        <f>+IF(ISERR(U26/S26*100),"N/A",ROUND(U26/S26*100,2))</f>
        <v>99.27</v>
      </c>
      <c r="W26" s="45">
        <f>+IF(ISERR(U26/R26*100),"N/A",ROUND(U26/R26*100,2))</f>
        <v>19.87</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2193</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2194</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2195</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9"/>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510</v>
      </c>
      <c r="M4" s="142" t="s">
        <v>509</v>
      </c>
      <c r="N4" s="142"/>
      <c r="O4" s="142"/>
      <c r="P4" s="142"/>
      <c r="Q4" s="143"/>
      <c r="R4" s="16"/>
      <c r="S4" s="144" t="s">
        <v>1969</v>
      </c>
      <c r="T4" s="145"/>
      <c r="U4" s="145"/>
      <c r="V4" s="146" t="s">
        <v>508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472</v>
      </c>
      <c r="D6" s="148" t="s">
        <v>507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199</v>
      </c>
      <c r="D7" s="135" t="s">
        <v>506</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496</v>
      </c>
      <c r="D8" s="135" t="s">
        <v>505</v>
      </c>
      <c r="E8" s="135"/>
      <c r="F8" s="135"/>
      <c r="G8" s="135"/>
      <c r="H8" s="135"/>
      <c r="I8" s="106"/>
      <c r="J8" s="22" t="s">
        <v>504</v>
      </c>
      <c r="K8" s="22" t="s">
        <v>503</v>
      </c>
      <c r="L8" s="22" t="s">
        <v>502</v>
      </c>
      <c r="M8" s="22" t="s">
        <v>501</v>
      </c>
      <c r="N8" s="21"/>
      <c r="O8" s="106"/>
      <c r="P8" s="136" t="s">
        <v>10</v>
      </c>
      <c r="Q8" s="136"/>
      <c r="R8" s="136"/>
      <c r="S8" s="136"/>
      <c r="T8" s="136"/>
      <c r="U8" s="136"/>
      <c r="V8" s="136"/>
      <c r="W8" s="136"/>
    </row>
    <row r="9" spans="1:29" ht="30" customHeight="1">
      <c r="B9" s="19"/>
      <c r="C9" s="18" t="s">
        <v>487</v>
      </c>
      <c r="D9" s="135" t="s">
        <v>500</v>
      </c>
      <c r="E9" s="135"/>
      <c r="F9" s="135"/>
      <c r="G9" s="135"/>
      <c r="H9" s="135"/>
      <c r="I9" s="135" t="s">
        <v>10</v>
      </c>
      <c r="J9" s="135"/>
      <c r="K9" s="135"/>
      <c r="L9" s="135"/>
      <c r="M9" s="135"/>
      <c r="N9" s="135"/>
      <c r="O9" s="135"/>
      <c r="P9" s="135"/>
      <c r="Q9" s="135"/>
      <c r="R9" s="135"/>
      <c r="S9" s="135"/>
      <c r="T9" s="135"/>
      <c r="U9" s="135"/>
      <c r="V9" s="135"/>
      <c r="W9" s="136"/>
    </row>
    <row r="10" spans="1:29" ht="30" customHeight="1">
      <c r="B10" s="19"/>
      <c r="C10" s="18" t="s">
        <v>385</v>
      </c>
      <c r="D10" s="135" t="s">
        <v>397</v>
      </c>
      <c r="E10" s="135"/>
      <c r="F10" s="135"/>
      <c r="G10" s="135"/>
      <c r="H10" s="135"/>
      <c r="I10" s="136" t="s">
        <v>10</v>
      </c>
      <c r="J10" s="136"/>
      <c r="K10" s="136"/>
      <c r="L10" s="136"/>
      <c r="M10" s="136"/>
      <c r="N10" s="136"/>
      <c r="O10" s="136"/>
      <c r="P10" s="136"/>
      <c r="Q10" s="136"/>
      <c r="R10" s="136"/>
      <c r="S10" s="136"/>
      <c r="T10" s="136"/>
      <c r="U10" s="136"/>
      <c r="V10" s="136"/>
      <c r="W10" s="136"/>
    </row>
    <row r="11" spans="1:29" ht="30" customHeight="1">
      <c r="B11" s="19"/>
      <c r="C11" s="18" t="s">
        <v>378</v>
      </c>
      <c r="D11" s="135" t="s">
        <v>396</v>
      </c>
      <c r="E11" s="135"/>
      <c r="F11" s="135"/>
      <c r="G11" s="135"/>
      <c r="H11" s="135"/>
      <c r="I11" s="136" t="s">
        <v>10</v>
      </c>
      <c r="J11" s="136"/>
      <c r="K11" s="136"/>
      <c r="L11" s="136"/>
      <c r="M11" s="136"/>
      <c r="N11" s="136"/>
      <c r="O11" s="136"/>
      <c r="P11" s="136"/>
      <c r="Q11" s="136"/>
      <c r="R11" s="136"/>
      <c r="S11" s="136"/>
      <c r="T11" s="136"/>
      <c r="U11" s="136"/>
      <c r="V11" s="136"/>
      <c r="W11" s="136"/>
    </row>
    <row r="12" spans="1:29" ht="25.5" customHeight="1" thickBot="1">
      <c r="B12" s="19"/>
      <c r="C12" s="136" t="s">
        <v>10</v>
      </c>
      <c r="D12" s="136"/>
      <c r="E12" s="136"/>
      <c r="F12" s="136"/>
      <c r="G12" s="136"/>
      <c r="H12" s="136"/>
      <c r="I12" s="136"/>
      <c r="J12" s="136"/>
      <c r="K12" s="136"/>
      <c r="L12" s="136"/>
      <c r="M12" s="136"/>
      <c r="N12" s="136"/>
      <c r="O12" s="136"/>
      <c r="P12" s="136"/>
      <c r="Q12" s="136"/>
      <c r="R12" s="136"/>
      <c r="S12" s="136"/>
      <c r="T12" s="136"/>
      <c r="U12" s="136"/>
      <c r="V12" s="136"/>
      <c r="W12" s="136"/>
    </row>
    <row r="13" spans="1:29" ht="404.25" customHeight="1" thickTop="1" thickBot="1">
      <c r="B13" s="23" t="s">
        <v>21</v>
      </c>
      <c r="C13" s="146" t="s">
        <v>499</v>
      </c>
      <c r="D13" s="146"/>
      <c r="E13" s="146"/>
      <c r="F13" s="146"/>
      <c r="G13" s="146"/>
      <c r="H13" s="146"/>
      <c r="I13" s="146"/>
      <c r="J13" s="146"/>
      <c r="K13" s="146"/>
      <c r="L13" s="146"/>
      <c r="M13" s="146"/>
      <c r="N13" s="146"/>
      <c r="O13" s="146"/>
      <c r="P13" s="146"/>
      <c r="Q13" s="146"/>
      <c r="R13" s="146"/>
      <c r="S13" s="146"/>
      <c r="T13" s="146"/>
      <c r="U13" s="146"/>
      <c r="V13" s="146"/>
      <c r="W13" s="147"/>
    </row>
    <row r="14" spans="1:29" ht="9" customHeight="1" thickTop="1" thickBot="1"/>
    <row r="15" spans="1:29" ht="21.75" customHeight="1" thickTop="1" thickBot="1">
      <c r="B15" s="8" t="s">
        <v>23</v>
      </c>
      <c r="C15" s="9"/>
      <c r="D15" s="9"/>
      <c r="E15" s="9"/>
      <c r="F15" s="9"/>
      <c r="G15" s="9"/>
      <c r="H15" s="10"/>
      <c r="I15" s="10"/>
      <c r="J15" s="10"/>
      <c r="K15" s="10"/>
      <c r="L15" s="10"/>
      <c r="M15" s="10"/>
      <c r="N15" s="10"/>
      <c r="O15" s="10"/>
      <c r="P15" s="10"/>
      <c r="Q15" s="10"/>
      <c r="R15" s="10"/>
      <c r="S15" s="10"/>
      <c r="T15" s="10"/>
      <c r="U15" s="10"/>
      <c r="V15" s="10"/>
      <c r="W15" s="11"/>
    </row>
    <row r="16" spans="1:29" ht="19.5" customHeight="1" thickTop="1">
      <c r="B16" s="150" t="s">
        <v>24</v>
      </c>
      <c r="C16" s="151"/>
      <c r="D16" s="151"/>
      <c r="E16" s="151"/>
      <c r="F16" s="151"/>
      <c r="G16" s="151"/>
      <c r="H16" s="151"/>
      <c r="I16" s="151"/>
      <c r="J16" s="26"/>
      <c r="K16" s="151" t="s">
        <v>25</v>
      </c>
      <c r="L16" s="151"/>
      <c r="M16" s="151"/>
      <c r="N16" s="151"/>
      <c r="O16" s="151"/>
      <c r="P16" s="151"/>
      <c r="Q16" s="151"/>
      <c r="R16" s="27"/>
      <c r="S16" s="151" t="s">
        <v>26</v>
      </c>
      <c r="T16" s="151"/>
      <c r="U16" s="151"/>
      <c r="V16" s="151"/>
      <c r="W16" s="152"/>
    </row>
    <row r="17" spans="2:27" ht="89.25" customHeight="1">
      <c r="B17" s="17" t="s">
        <v>27</v>
      </c>
      <c r="C17" s="148" t="s">
        <v>10</v>
      </c>
      <c r="D17" s="148"/>
      <c r="E17" s="148"/>
      <c r="F17" s="148"/>
      <c r="G17" s="148"/>
      <c r="H17" s="148"/>
      <c r="I17" s="148"/>
      <c r="J17" s="28"/>
      <c r="K17" s="28" t="s">
        <v>28</v>
      </c>
      <c r="L17" s="148" t="s">
        <v>10</v>
      </c>
      <c r="M17" s="148"/>
      <c r="N17" s="148"/>
      <c r="O17" s="148"/>
      <c r="P17" s="148"/>
      <c r="Q17" s="148"/>
      <c r="R17" s="106"/>
      <c r="S17" s="28" t="s">
        <v>29</v>
      </c>
      <c r="T17" s="153" t="s">
        <v>498</v>
      </c>
      <c r="U17" s="153"/>
      <c r="V17" s="153"/>
      <c r="W17" s="153"/>
    </row>
    <row r="18" spans="2:27" ht="86.25" customHeight="1">
      <c r="B18" s="17" t="s">
        <v>31</v>
      </c>
      <c r="C18" s="148" t="s">
        <v>10</v>
      </c>
      <c r="D18" s="148"/>
      <c r="E18" s="148"/>
      <c r="F18" s="148"/>
      <c r="G18" s="148"/>
      <c r="H18" s="148"/>
      <c r="I18" s="148"/>
      <c r="J18" s="28"/>
      <c r="K18" s="28" t="s">
        <v>31</v>
      </c>
      <c r="L18" s="148" t="s">
        <v>10</v>
      </c>
      <c r="M18" s="148"/>
      <c r="N18" s="148"/>
      <c r="O18" s="148"/>
      <c r="P18" s="148"/>
      <c r="Q18" s="148"/>
      <c r="R18" s="106"/>
      <c r="S18" s="28" t="s">
        <v>32</v>
      </c>
      <c r="T18" s="153" t="s">
        <v>10</v>
      </c>
      <c r="U18" s="153"/>
      <c r="V18" s="153"/>
      <c r="W18" s="153"/>
    </row>
    <row r="19" spans="2:27" ht="25.5" customHeight="1" thickBot="1">
      <c r="B19" s="29" t="s">
        <v>33</v>
      </c>
      <c r="C19" s="154" t="s">
        <v>10</v>
      </c>
      <c r="D19" s="154"/>
      <c r="E19" s="154"/>
      <c r="F19" s="154"/>
      <c r="G19" s="154"/>
      <c r="H19" s="154"/>
      <c r="I19" s="154"/>
      <c r="J19" s="154"/>
      <c r="K19" s="154"/>
      <c r="L19" s="154"/>
      <c r="M19" s="154"/>
      <c r="N19" s="154"/>
      <c r="O19" s="154"/>
      <c r="P19" s="154"/>
      <c r="Q19" s="154"/>
      <c r="R19" s="154"/>
      <c r="S19" s="154"/>
      <c r="T19" s="154"/>
      <c r="U19" s="154"/>
      <c r="V19" s="154"/>
      <c r="W19" s="155"/>
    </row>
    <row r="20" spans="2:27" ht="21.75" customHeight="1" thickTop="1" thickBot="1">
      <c r="B20" s="8" t="s">
        <v>34</v>
      </c>
      <c r="C20" s="9"/>
      <c r="D20" s="9"/>
      <c r="E20" s="9"/>
      <c r="F20" s="9"/>
      <c r="G20" s="9"/>
      <c r="H20" s="10"/>
      <c r="I20" s="10"/>
      <c r="J20" s="10"/>
      <c r="K20" s="10"/>
      <c r="L20" s="10"/>
      <c r="M20" s="10"/>
      <c r="N20" s="10"/>
      <c r="O20" s="10"/>
      <c r="P20" s="10"/>
      <c r="Q20" s="10"/>
      <c r="R20" s="10"/>
      <c r="S20" s="10"/>
      <c r="T20" s="10"/>
      <c r="U20" s="10"/>
      <c r="V20" s="10"/>
      <c r="W20" s="11"/>
    </row>
    <row r="21" spans="2:27" ht="25.5" customHeight="1" thickTop="1" thickBot="1">
      <c r="B21" s="156" t="s">
        <v>35</v>
      </c>
      <c r="C21" s="157"/>
      <c r="D21" s="157"/>
      <c r="E21" s="157"/>
      <c r="F21" s="157"/>
      <c r="G21" s="157"/>
      <c r="H21" s="157"/>
      <c r="I21" s="157"/>
      <c r="J21" s="157"/>
      <c r="K21" s="157"/>
      <c r="L21" s="157"/>
      <c r="M21" s="157"/>
      <c r="N21" s="157"/>
      <c r="O21" s="157"/>
      <c r="P21" s="157"/>
      <c r="Q21" s="157"/>
      <c r="R21" s="157"/>
      <c r="S21" s="157"/>
      <c r="T21" s="158"/>
      <c r="U21" s="159" t="s">
        <v>36</v>
      </c>
      <c r="V21" s="160"/>
      <c r="W21" s="161"/>
    </row>
    <row r="22" spans="2:27" ht="12.75" customHeight="1">
      <c r="B22" s="162" t="s">
        <v>37</v>
      </c>
      <c r="C22" s="163"/>
      <c r="D22" s="163"/>
      <c r="E22" s="163"/>
      <c r="F22" s="163"/>
      <c r="G22" s="163"/>
      <c r="H22" s="163"/>
      <c r="I22" s="163"/>
      <c r="J22" s="163"/>
      <c r="K22" s="163"/>
      <c r="L22" s="163"/>
      <c r="M22" s="163" t="s">
        <v>38</v>
      </c>
      <c r="N22" s="163"/>
      <c r="O22" s="163" t="s">
        <v>39</v>
      </c>
      <c r="P22" s="163"/>
      <c r="Q22" s="163" t="s">
        <v>40</v>
      </c>
      <c r="R22" s="163"/>
      <c r="S22" s="163" t="s">
        <v>41</v>
      </c>
      <c r="T22" s="166" t="s">
        <v>42</v>
      </c>
      <c r="U22" s="168" t="s">
        <v>43</v>
      </c>
      <c r="V22" s="170" t="s">
        <v>44</v>
      </c>
      <c r="W22" s="171" t="s">
        <v>45</v>
      </c>
    </row>
    <row r="23" spans="2:27" ht="27" customHeight="1" thickBot="1">
      <c r="B23" s="164"/>
      <c r="C23" s="165"/>
      <c r="D23" s="165"/>
      <c r="E23" s="165"/>
      <c r="F23" s="165"/>
      <c r="G23" s="165"/>
      <c r="H23" s="165"/>
      <c r="I23" s="165"/>
      <c r="J23" s="165"/>
      <c r="K23" s="165"/>
      <c r="L23" s="165"/>
      <c r="M23" s="165"/>
      <c r="N23" s="165"/>
      <c r="O23" s="165"/>
      <c r="P23" s="165"/>
      <c r="Q23" s="165"/>
      <c r="R23" s="165"/>
      <c r="S23" s="165"/>
      <c r="T23" s="167"/>
      <c r="U23" s="169"/>
      <c r="V23" s="165"/>
      <c r="W23" s="172"/>
      <c r="Z23" s="30" t="s">
        <v>10</v>
      </c>
      <c r="AA23" s="30" t="s">
        <v>46</v>
      </c>
    </row>
    <row r="24" spans="2:27" ht="56.25" customHeight="1">
      <c r="B24" s="173" t="s">
        <v>497</v>
      </c>
      <c r="C24" s="174"/>
      <c r="D24" s="174"/>
      <c r="E24" s="174"/>
      <c r="F24" s="174"/>
      <c r="G24" s="174"/>
      <c r="H24" s="174"/>
      <c r="I24" s="174"/>
      <c r="J24" s="174"/>
      <c r="K24" s="174"/>
      <c r="L24" s="174"/>
      <c r="M24" s="175" t="s">
        <v>496</v>
      </c>
      <c r="N24" s="175"/>
      <c r="O24" s="175" t="s">
        <v>495</v>
      </c>
      <c r="P24" s="175"/>
      <c r="Q24" s="176" t="s">
        <v>49</v>
      </c>
      <c r="R24" s="176"/>
      <c r="S24" s="31" t="s">
        <v>494</v>
      </c>
      <c r="T24" s="31" t="s">
        <v>63</v>
      </c>
      <c r="U24" s="31" t="s">
        <v>63</v>
      </c>
      <c r="V24" s="31" t="str">
        <f t="shared" ref="V24:V35" si="0">+IF(ISERR(U24/T24*100),"N/A",ROUND(U24/T24*100,2))</f>
        <v>N/A</v>
      </c>
      <c r="W24" s="32">
        <f t="shared" ref="W24:W35" si="1">+IF(ISERR(U24/S24*100),"N/A",ROUND(U24/S24*100,2))</f>
        <v>0</v>
      </c>
    </row>
    <row r="25" spans="2:27" ht="56.25" customHeight="1">
      <c r="B25" s="173" t="s">
        <v>493</v>
      </c>
      <c r="C25" s="174"/>
      <c r="D25" s="174"/>
      <c r="E25" s="174"/>
      <c r="F25" s="174"/>
      <c r="G25" s="174"/>
      <c r="H25" s="174"/>
      <c r="I25" s="174"/>
      <c r="J25" s="174"/>
      <c r="K25" s="174"/>
      <c r="L25" s="174"/>
      <c r="M25" s="175" t="s">
        <v>487</v>
      </c>
      <c r="N25" s="175"/>
      <c r="O25" s="175" t="s">
        <v>48</v>
      </c>
      <c r="P25" s="175"/>
      <c r="Q25" s="176" t="s">
        <v>53</v>
      </c>
      <c r="R25" s="176"/>
      <c r="S25" s="31" t="s">
        <v>135</v>
      </c>
      <c r="T25" s="31" t="s">
        <v>55</v>
      </c>
      <c r="U25" s="31" t="s">
        <v>55</v>
      </c>
      <c r="V25" s="31" t="str">
        <f t="shared" si="0"/>
        <v>N/A</v>
      </c>
      <c r="W25" s="32" t="str">
        <f t="shared" si="1"/>
        <v>N/A</v>
      </c>
    </row>
    <row r="26" spans="2:27" ht="56.25" customHeight="1">
      <c r="B26" s="173" t="s">
        <v>492</v>
      </c>
      <c r="C26" s="174"/>
      <c r="D26" s="174"/>
      <c r="E26" s="174"/>
      <c r="F26" s="174"/>
      <c r="G26" s="174"/>
      <c r="H26" s="174"/>
      <c r="I26" s="174"/>
      <c r="J26" s="174"/>
      <c r="K26" s="174"/>
      <c r="L26" s="174"/>
      <c r="M26" s="175" t="s">
        <v>487</v>
      </c>
      <c r="N26" s="175"/>
      <c r="O26" s="175" t="s">
        <v>48</v>
      </c>
      <c r="P26" s="175"/>
      <c r="Q26" s="176" t="s">
        <v>53</v>
      </c>
      <c r="R26" s="176"/>
      <c r="S26" s="31" t="s">
        <v>491</v>
      </c>
      <c r="T26" s="31" t="s">
        <v>55</v>
      </c>
      <c r="U26" s="31" t="s">
        <v>55</v>
      </c>
      <c r="V26" s="31" t="str">
        <f t="shared" si="0"/>
        <v>N/A</v>
      </c>
      <c r="W26" s="32" t="str">
        <f t="shared" si="1"/>
        <v>N/A</v>
      </c>
    </row>
    <row r="27" spans="2:27" ht="56.25" customHeight="1">
      <c r="B27" s="173" t="s">
        <v>490</v>
      </c>
      <c r="C27" s="174"/>
      <c r="D27" s="174"/>
      <c r="E27" s="174"/>
      <c r="F27" s="174"/>
      <c r="G27" s="174"/>
      <c r="H27" s="174"/>
      <c r="I27" s="174"/>
      <c r="J27" s="174"/>
      <c r="K27" s="174"/>
      <c r="L27" s="174"/>
      <c r="M27" s="175" t="s">
        <v>487</v>
      </c>
      <c r="N27" s="175"/>
      <c r="O27" s="175" t="s">
        <v>48</v>
      </c>
      <c r="P27" s="175"/>
      <c r="Q27" s="176" t="s">
        <v>49</v>
      </c>
      <c r="R27" s="176"/>
      <c r="S27" s="31" t="s">
        <v>60</v>
      </c>
      <c r="T27" s="31" t="s">
        <v>60</v>
      </c>
      <c r="U27" s="31" t="s">
        <v>489</v>
      </c>
      <c r="V27" s="31">
        <f t="shared" si="0"/>
        <v>1.4</v>
      </c>
      <c r="W27" s="32">
        <f t="shared" si="1"/>
        <v>1.4</v>
      </c>
    </row>
    <row r="28" spans="2:27" ht="56.25" customHeight="1">
      <c r="B28" s="173" t="s">
        <v>488</v>
      </c>
      <c r="C28" s="174"/>
      <c r="D28" s="174"/>
      <c r="E28" s="174"/>
      <c r="F28" s="174"/>
      <c r="G28" s="174"/>
      <c r="H28" s="174"/>
      <c r="I28" s="174"/>
      <c r="J28" s="174"/>
      <c r="K28" s="174"/>
      <c r="L28" s="174"/>
      <c r="M28" s="175" t="s">
        <v>487</v>
      </c>
      <c r="N28" s="175"/>
      <c r="O28" s="175" t="s">
        <v>48</v>
      </c>
      <c r="P28" s="175"/>
      <c r="Q28" s="176" t="s">
        <v>53</v>
      </c>
      <c r="R28" s="176"/>
      <c r="S28" s="31" t="s">
        <v>486</v>
      </c>
      <c r="T28" s="31" t="s">
        <v>55</v>
      </c>
      <c r="U28" s="31" t="s">
        <v>55</v>
      </c>
      <c r="V28" s="31" t="str">
        <f t="shared" si="0"/>
        <v>N/A</v>
      </c>
      <c r="W28" s="32" t="str">
        <f t="shared" si="1"/>
        <v>N/A</v>
      </c>
    </row>
    <row r="29" spans="2:27" ht="56.25" customHeight="1">
      <c r="B29" s="173" t="s">
        <v>485</v>
      </c>
      <c r="C29" s="174"/>
      <c r="D29" s="174"/>
      <c r="E29" s="174"/>
      <c r="F29" s="174"/>
      <c r="G29" s="174"/>
      <c r="H29" s="174"/>
      <c r="I29" s="174"/>
      <c r="J29" s="174"/>
      <c r="K29" s="174"/>
      <c r="L29" s="174"/>
      <c r="M29" s="175" t="s">
        <v>385</v>
      </c>
      <c r="N29" s="175"/>
      <c r="O29" s="175" t="s">
        <v>48</v>
      </c>
      <c r="P29" s="175"/>
      <c r="Q29" s="176" t="s">
        <v>53</v>
      </c>
      <c r="R29" s="176"/>
      <c r="S29" s="31" t="s">
        <v>484</v>
      </c>
      <c r="T29" s="31" t="s">
        <v>55</v>
      </c>
      <c r="U29" s="31" t="s">
        <v>55</v>
      </c>
      <c r="V29" s="31" t="str">
        <f t="shared" si="0"/>
        <v>N/A</v>
      </c>
      <c r="W29" s="32" t="str">
        <f t="shared" si="1"/>
        <v>N/A</v>
      </c>
    </row>
    <row r="30" spans="2:27" ht="56.25" customHeight="1">
      <c r="B30" s="173" t="s">
        <v>483</v>
      </c>
      <c r="C30" s="174"/>
      <c r="D30" s="174"/>
      <c r="E30" s="174"/>
      <c r="F30" s="174"/>
      <c r="G30" s="174"/>
      <c r="H30" s="174"/>
      <c r="I30" s="174"/>
      <c r="J30" s="174"/>
      <c r="K30" s="174"/>
      <c r="L30" s="174"/>
      <c r="M30" s="175" t="s">
        <v>385</v>
      </c>
      <c r="N30" s="175"/>
      <c r="O30" s="175" t="s">
        <v>48</v>
      </c>
      <c r="P30" s="175"/>
      <c r="Q30" s="176" t="s">
        <v>49</v>
      </c>
      <c r="R30" s="176"/>
      <c r="S30" s="31" t="s">
        <v>482</v>
      </c>
      <c r="T30" s="31" t="s">
        <v>482</v>
      </c>
      <c r="U30" s="31" t="s">
        <v>482</v>
      </c>
      <c r="V30" s="31">
        <f t="shared" si="0"/>
        <v>100</v>
      </c>
      <c r="W30" s="32">
        <f t="shared" si="1"/>
        <v>100</v>
      </c>
    </row>
    <row r="31" spans="2:27" ht="56.25" customHeight="1">
      <c r="B31" s="173" t="s">
        <v>481</v>
      </c>
      <c r="C31" s="174"/>
      <c r="D31" s="174"/>
      <c r="E31" s="174"/>
      <c r="F31" s="174"/>
      <c r="G31" s="174"/>
      <c r="H31" s="174"/>
      <c r="I31" s="174"/>
      <c r="J31" s="174"/>
      <c r="K31" s="174"/>
      <c r="L31" s="174"/>
      <c r="M31" s="175" t="s">
        <v>378</v>
      </c>
      <c r="N31" s="175"/>
      <c r="O31" s="175" t="s">
        <v>48</v>
      </c>
      <c r="P31" s="175"/>
      <c r="Q31" s="176" t="s">
        <v>362</v>
      </c>
      <c r="R31" s="176"/>
      <c r="S31" s="31" t="s">
        <v>480</v>
      </c>
      <c r="T31" s="31" t="s">
        <v>55</v>
      </c>
      <c r="U31" s="31" t="s">
        <v>55</v>
      </c>
      <c r="V31" s="31" t="str">
        <f t="shared" si="0"/>
        <v>N/A</v>
      </c>
      <c r="W31" s="32" t="str">
        <f t="shared" si="1"/>
        <v>N/A</v>
      </c>
    </row>
    <row r="32" spans="2:27" ht="56.25" customHeight="1">
      <c r="B32" s="173" t="s">
        <v>479</v>
      </c>
      <c r="C32" s="174"/>
      <c r="D32" s="174"/>
      <c r="E32" s="174"/>
      <c r="F32" s="174"/>
      <c r="G32" s="174"/>
      <c r="H32" s="174"/>
      <c r="I32" s="174"/>
      <c r="J32" s="174"/>
      <c r="K32" s="174"/>
      <c r="L32" s="174"/>
      <c r="M32" s="175" t="s">
        <v>440</v>
      </c>
      <c r="N32" s="175"/>
      <c r="O32" s="175" t="s">
        <v>476</v>
      </c>
      <c r="P32" s="175"/>
      <c r="Q32" s="176" t="s">
        <v>49</v>
      </c>
      <c r="R32" s="176"/>
      <c r="S32" s="31" t="s">
        <v>54</v>
      </c>
      <c r="T32" s="31" t="s">
        <v>54</v>
      </c>
      <c r="U32" s="31" t="s">
        <v>478</v>
      </c>
      <c r="V32" s="31">
        <f t="shared" si="0"/>
        <v>109.2</v>
      </c>
      <c r="W32" s="32">
        <f t="shared" si="1"/>
        <v>109.2</v>
      </c>
    </row>
    <row r="33" spans="2:25" ht="56.25" customHeight="1">
      <c r="B33" s="173" t="s">
        <v>477</v>
      </c>
      <c r="C33" s="174"/>
      <c r="D33" s="174"/>
      <c r="E33" s="174"/>
      <c r="F33" s="174"/>
      <c r="G33" s="174"/>
      <c r="H33" s="174"/>
      <c r="I33" s="174"/>
      <c r="J33" s="174"/>
      <c r="K33" s="174"/>
      <c r="L33" s="174"/>
      <c r="M33" s="175" t="s">
        <v>440</v>
      </c>
      <c r="N33" s="175"/>
      <c r="O33" s="175" t="s">
        <v>476</v>
      </c>
      <c r="P33" s="175"/>
      <c r="Q33" s="176" t="s">
        <v>49</v>
      </c>
      <c r="R33" s="176"/>
      <c r="S33" s="31" t="s">
        <v>475</v>
      </c>
      <c r="T33" s="31" t="s">
        <v>475</v>
      </c>
      <c r="U33" s="31" t="s">
        <v>474</v>
      </c>
      <c r="V33" s="31">
        <f t="shared" si="0"/>
        <v>45.71</v>
      </c>
      <c r="W33" s="32">
        <f t="shared" si="1"/>
        <v>45.71</v>
      </c>
    </row>
    <row r="34" spans="2:25" ht="56.25" customHeight="1">
      <c r="B34" s="173" t="s">
        <v>473</v>
      </c>
      <c r="C34" s="174"/>
      <c r="D34" s="174"/>
      <c r="E34" s="174"/>
      <c r="F34" s="174"/>
      <c r="G34" s="174"/>
      <c r="H34" s="174"/>
      <c r="I34" s="174"/>
      <c r="J34" s="174"/>
      <c r="K34" s="174"/>
      <c r="L34" s="174"/>
      <c r="M34" s="175" t="s">
        <v>472</v>
      </c>
      <c r="N34" s="175"/>
      <c r="O34" s="175" t="s">
        <v>471</v>
      </c>
      <c r="P34" s="175"/>
      <c r="Q34" s="176" t="s">
        <v>53</v>
      </c>
      <c r="R34" s="176"/>
      <c r="S34" s="31" t="s">
        <v>361</v>
      </c>
      <c r="T34" s="31" t="s">
        <v>55</v>
      </c>
      <c r="U34" s="31" t="s">
        <v>55</v>
      </c>
      <c r="V34" s="31" t="str">
        <f t="shared" si="0"/>
        <v>N/A</v>
      </c>
      <c r="W34" s="32" t="str">
        <f t="shared" si="1"/>
        <v>N/A</v>
      </c>
    </row>
    <row r="35" spans="2:25" ht="56.25" customHeight="1" thickBot="1">
      <c r="B35" s="173" t="s">
        <v>470</v>
      </c>
      <c r="C35" s="174"/>
      <c r="D35" s="174"/>
      <c r="E35" s="174"/>
      <c r="F35" s="174"/>
      <c r="G35" s="174"/>
      <c r="H35" s="174"/>
      <c r="I35" s="174"/>
      <c r="J35" s="174"/>
      <c r="K35" s="174"/>
      <c r="L35" s="174"/>
      <c r="M35" s="175" t="s">
        <v>199</v>
      </c>
      <c r="N35" s="175"/>
      <c r="O35" s="175" t="s">
        <v>48</v>
      </c>
      <c r="P35" s="175"/>
      <c r="Q35" s="176" t="s">
        <v>49</v>
      </c>
      <c r="R35" s="176"/>
      <c r="S35" s="31" t="s">
        <v>469</v>
      </c>
      <c r="T35" s="31" t="s">
        <v>63</v>
      </c>
      <c r="U35" s="31" t="s">
        <v>63</v>
      </c>
      <c r="V35" s="31" t="str">
        <f t="shared" si="0"/>
        <v>N/A</v>
      </c>
      <c r="W35" s="32">
        <f t="shared" si="1"/>
        <v>0</v>
      </c>
    </row>
    <row r="36" spans="2:25" ht="21.75" customHeight="1" thickTop="1" thickBot="1">
      <c r="B36" s="8" t="s">
        <v>64</v>
      </c>
      <c r="C36" s="9"/>
      <c r="D36" s="9"/>
      <c r="E36" s="9"/>
      <c r="F36" s="9"/>
      <c r="G36" s="9"/>
      <c r="H36" s="10"/>
      <c r="I36" s="10"/>
      <c r="J36" s="10"/>
      <c r="K36" s="10"/>
      <c r="L36" s="10"/>
      <c r="M36" s="10"/>
      <c r="N36" s="10"/>
      <c r="O36" s="10"/>
      <c r="P36" s="10"/>
      <c r="Q36" s="10"/>
      <c r="R36" s="10"/>
      <c r="S36" s="10"/>
      <c r="T36" s="10"/>
      <c r="U36" s="10"/>
      <c r="V36" s="10"/>
      <c r="W36" s="11"/>
      <c r="X36" s="33"/>
    </row>
    <row r="37" spans="2:25" ht="29.25" customHeight="1" thickTop="1" thickBot="1">
      <c r="B37" s="186" t="s">
        <v>2251</v>
      </c>
      <c r="C37" s="187"/>
      <c r="D37" s="187"/>
      <c r="E37" s="187"/>
      <c r="F37" s="187"/>
      <c r="G37" s="187"/>
      <c r="H37" s="187"/>
      <c r="I37" s="187"/>
      <c r="J37" s="187"/>
      <c r="K37" s="187"/>
      <c r="L37" s="187"/>
      <c r="M37" s="187"/>
      <c r="N37" s="187"/>
      <c r="O37" s="187"/>
      <c r="P37" s="187"/>
      <c r="Q37" s="188"/>
      <c r="R37" s="34" t="s">
        <v>41</v>
      </c>
      <c r="S37" s="160" t="s">
        <v>42</v>
      </c>
      <c r="T37" s="160"/>
      <c r="U37" s="107" t="s">
        <v>65</v>
      </c>
      <c r="V37" s="159" t="s">
        <v>66</v>
      </c>
      <c r="W37" s="161"/>
    </row>
    <row r="38" spans="2:25" ht="30.75" customHeight="1" thickBot="1">
      <c r="B38" s="189"/>
      <c r="C38" s="190"/>
      <c r="D38" s="190"/>
      <c r="E38" s="190"/>
      <c r="F38" s="190"/>
      <c r="G38" s="190"/>
      <c r="H38" s="190"/>
      <c r="I38" s="190"/>
      <c r="J38" s="190"/>
      <c r="K38" s="190"/>
      <c r="L38" s="190"/>
      <c r="M38" s="190"/>
      <c r="N38" s="190"/>
      <c r="O38" s="190"/>
      <c r="P38" s="190"/>
      <c r="Q38" s="191"/>
      <c r="R38" s="108" t="s">
        <v>67</v>
      </c>
      <c r="S38" s="108" t="s">
        <v>67</v>
      </c>
      <c r="T38" s="108" t="s">
        <v>48</v>
      </c>
      <c r="U38" s="108" t="s">
        <v>67</v>
      </c>
      <c r="V38" s="108" t="s">
        <v>68</v>
      </c>
      <c r="W38" s="35" t="s">
        <v>53</v>
      </c>
      <c r="Y38" s="33"/>
    </row>
    <row r="39" spans="2:25" ht="23.25" customHeight="1" thickBot="1">
      <c r="B39" s="192" t="s">
        <v>69</v>
      </c>
      <c r="C39" s="193"/>
      <c r="D39" s="193"/>
      <c r="E39" s="109" t="s">
        <v>468</v>
      </c>
      <c r="F39" s="109"/>
      <c r="G39" s="109"/>
      <c r="H39" s="36"/>
      <c r="I39" s="36"/>
      <c r="J39" s="36"/>
      <c r="K39" s="36"/>
      <c r="L39" s="36"/>
      <c r="M39" s="36"/>
      <c r="N39" s="36"/>
      <c r="O39" s="36"/>
      <c r="P39" s="37"/>
      <c r="Q39" s="37"/>
      <c r="R39" s="38" t="s">
        <v>467</v>
      </c>
      <c r="S39" s="39" t="s">
        <v>10</v>
      </c>
      <c r="T39" s="37"/>
      <c r="U39" s="39" t="s">
        <v>466</v>
      </c>
      <c r="V39" s="37"/>
      <c r="W39" s="40">
        <f t="shared" ref="W39:W52" si="2">+IF(ISERR(U39/R39*100),"N/A",ROUND(U39/R39*100,2))</f>
        <v>18.239999999999998</v>
      </c>
    </row>
    <row r="40" spans="2:25" ht="26.25" customHeight="1">
      <c r="B40" s="194" t="s">
        <v>71</v>
      </c>
      <c r="C40" s="195"/>
      <c r="D40" s="195"/>
      <c r="E40" s="110" t="s">
        <v>468</v>
      </c>
      <c r="F40" s="110"/>
      <c r="G40" s="110"/>
      <c r="H40" s="41"/>
      <c r="I40" s="41"/>
      <c r="J40" s="41"/>
      <c r="K40" s="41"/>
      <c r="L40" s="41"/>
      <c r="M40" s="41"/>
      <c r="N40" s="41"/>
      <c r="O40" s="41"/>
      <c r="P40" s="42"/>
      <c r="Q40" s="42"/>
      <c r="R40" s="43" t="s">
        <v>467</v>
      </c>
      <c r="S40" s="44" t="s">
        <v>466</v>
      </c>
      <c r="T40" s="44">
        <f>+IF(ISERR(S40/R40*100),"N/A",ROUND(S40/R40*100,2))</f>
        <v>18.239999999999998</v>
      </c>
      <c r="U40" s="44" t="s">
        <v>466</v>
      </c>
      <c r="V40" s="44">
        <f>+IF(ISERR(U40/S40*100),"N/A",ROUND(U40/S40*100,2))</f>
        <v>100</v>
      </c>
      <c r="W40" s="45">
        <f t="shared" si="2"/>
        <v>18.239999999999998</v>
      </c>
    </row>
    <row r="41" spans="2:25" ht="23.25" customHeight="1" thickBot="1">
      <c r="B41" s="192" t="s">
        <v>69</v>
      </c>
      <c r="C41" s="193"/>
      <c r="D41" s="193"/>
      <c r="E41" s="109" t="s">
        <v>465</v>
      </c>
      <c r="F41" s="109"/>
      <c r="G41" s="109"/>
      <c r="H41" s="36"/>
      <c r="I41" s="36"/>
      <c r="J41" s="36"/>
      <c r="K41" s="36"/>
      <c r="L41" s="36"/>
      <c r="M41" s="36"/>
      <c r="N41" s="36"/>
      <c r="O41" s="36"/>
      <c r="P41" s="37"/>
      <c r="Q41" s="37"/>
      <c r="R41" s="38" t="s">
        <v>464</v>
      </c>
      <c r="S41" s="39" t="s">
        <v>10</v>
      </c>
      <c r="T41" s="37"/>
      <c r="U41" s="39" t="s">
        <v>463</v>
      </c>
      <c r="V41" s="37"/>
      <c r="W41" s="40">
        <f t="shared" si="2"/>
        <v>24.99</v>
      </c>
    </row>
    <row r="42" spans="2:25" ht="26.25" customHeight="1">
      <c r="B42" s="194" t="s">
        <v>71</v>
      </c>
      <c r="C42" s="195"/>
      <c r="D42" s="195"/>
      <c r="E42" s="110" t="s">
        <v>465</v>
      </c>
      <c r="F42" s="110"/>
      <c r="G42" s="110"/>
      <c r="H42" s="41"/>
      <c r="I42" s="41"/>
      <c r="J42" s="41"/>
      <c r="K42" s="41"/>
      <c r="L42" s="41"/>
      <c r="M42" s="41"/>
      <c r="N42" s="41"/>
      <c r="O42" s="41"/>
      <c r="P42" s="42"/>
      <c r="Q42" s="42"/>
      <c r="R42" s="43" t="s">
        <v>464</v>
      </c>
      <c r="S42" s="44" t="s">
        <v>463</v>
      </c>
      <c r="T42" s="44">
        <f>+IF(ISERR(S42/R42*100),"N/A",ROUND(S42/R42*100,2))</f>
        <v>24.99</v>
      </c>
      <c r="U42" s="44" t="s">
        <v>463</v>
      </c>
      <c r="V42" s="44">
        <f>+IF(ISERR(U42/S42*100),"N/A",ROUND(U42/S42*100,2))</f>
        <v>100</v>
      </c>
      <c r="W42" s="45">
        <f t="shared" si="2"/>
        <v>24.99</v>
      </c>
    </row>
    <row r="43" spans="2:25" ht="23.25" customHeight="1" thickBot="1">
      <c r="B43" s="192" t="s">
        <v>69</v>
      </c>
      <c r="C43" s="193"/>
      <c r="D43" s="193"/>
      <c r="E43" s="109" t="s">
        <v>377</v>
      </c>
      <c r="F43" s="109"/>
      <c r="G43" s="109"/>
      <c r="H43" s="36"/>
      <c r="I43" s="36"/>
      <c r="J43" s="36"/>
      <c r="K43" s="36"/>
      <c r="L43" s="36"/>
      <c r="M43" s="36"/>
      <c r="N43" s="36"/>
      <c r="O43" s="36"/>
      <c r="P43" s="37"/>
      <c r="Q43" s="37"/>
      <c r="R43" s="38" t="s">
        <v>462</v>
      </c>
      <c r="S43" s="39" t="s">
        <v>10</v>
      </c>
      <c r="T43" s="37"/>
      <c r="U43" s="39" t="s">
        <v>461</v>
      </c>
      <c r="V43" s="37"/>
      <c r="W43" s="40">
        <f t="shared" si="2"/>
        <v>21.7</v>
      </c>
    </row>
    <row r="44" spans="2:25" ht="26.25" customHeight="1">
      <c r="B44" s="194" t="s">
        <v>71</v>
      </c>
      <c r="C44" s="195"/>
      <c r="D44" s="195"/>
      <c r="E44" s="110" t="s">
        <v>377</v>
      </c>
      <c r="F44" s="110"/>
      <c r="G44" s="110"/>
      <c r="H44" s="41"/>
      <c r="I44" s="41"/>
      <c r="J44" s="41"/>
      <c r="K44" s="41"/>
      <c r="L44" s="41"/>
      <c r="M44" s="41"/>
      <c r="N44" s="41"/>
      <c r="O44" s="41"/>
      <c r="P44" s="42"/>
      <c r="Q44" s="42"/>
      <c r="R44" s="43" t="s">
        <v>462</v>
      </c>
      <c r="S44" s="44" t="s">
        <v>461</v>
      </c>
      <c r="T44" s="44">
        <f>+IF(ISERR(S44/R44*100),"N/A",ROUND(S44/R44*100,2))</f>
        <v>21.7</v>
      </c>
      <c r="U44" s="44" t="s">
        <v>461</v>
      </c>
      <c r="V44" s="44">
        <f>+IF(ISERR(U44/S44*100),"N/A",ROUND(U44/S44*100,2))</f>
        <v>100</v>
      </c>
      <c r="W44" s="45">
        <f t="shared" si="2"/>
        <v>21.7</v>
      </c>
    </row>
    <row r="45" spans="2:25" ht="23.25" customHeight="1" thickBot="1">
      <c r="B45" s="192" t="s">
        <v>69</v>
      </c>
      <c r="C45" s="193"/>
      <c r="D45" s="193"/>
      <c r="E45" s="109" t="s">
        <v>373</v>
      </c>
      <c r="F45" s="109"/>
      <c r="G45" s="109"/>
      <c r="H45" s="36"/>
      <c r="I45" s="36"/>
      <c r="J45" s="36"/>
      <c r="K45" s="36"/>
      <c r="L45" s="36"/>
      <c r="M45" s="36"/>
      <c r="N45" s="36"/>
      <c r="O45" s="36"/>
      <c r="P45" s="37"/>
      <c r="Q45" s="37"/>
      <c r="R45" s="38" t="s">
        <v>460</v>
      </c>
      <c r="S45" s="39" t="s">
        <v>10</v>
      </c>
      <c r="T45" s="37"/>
      <c r="U45" s="39" t="s">
        <v>458</v>
      </c>
      <c r="V45" s="37"/>
      <c r="W45" s="40">
        <f t="shared" si="2"/>
        <v>29.58</v>
      </c>
    </row>
    <row r="46" spans="2:25" ht="26.25" customHeight="1">
      <c r="B46" s="194" t="s">
        <v>71</v>
      </c>
      <c r="C46" s="195"/>
      <c r="D46" s="195"/>
      <c r="E46" s="110" t="s">
        <v>373</v>
      </c>
      <c r="F46" s="110"/>
      <c r="G46" s="110"/>
      <c r="H46" s="41"/>
      <c r="I46" s="41"/>
      <c r="J46" s="41"/>
      <c r="K46" s="41"/>
      <c r="L46" s="41"/>
      <c r="M46" s="41"/>
      <c r="N46" s="41"/>
      <c r="O46" s="41"/>
      <c r="P46" s="42"/>
      <c r="Q46" s="42"/>
      <c r="R46" s="43" t="s">
        <v>459</v>
      </c>
      <c r="S46" s="44" t="s">
        <v>458</v>
      </c>
      <c r="T46" s="44">
        <f>+IF(ISERR(S46/R46*100),"N/A",ROUND(S46/R46*100,2))</f>
        <v>29.03</v>
      </c>
      <c r="U46" s="44" t="s">
        <v>458</v>
      </c>
      <c r="V46" s="44">
        <f>+IF(ISERR(U46/S46*100),"N/A",ROUND(U46/S46*100,2))</f>
        <v>100</v>
      </c>
      <c r="W46" s="45">
        <f t="shared" si="2"/>
        <v>29.03</v>
      </c>
    </row>
    <row r="47" spans="2:25" ht="23.25" customHeight="1" thickBot="1">
      <c r="B47" s="192" t="s">
        <v>69</v>
      </c>
      <c r="C47" s="193"/>
      <c r="D47" s="193"/>
      <c r="E47" s="109" t="s">
        <v>437</v>
      </c>
      <c r="F47" s="109"/>
      <c r="G47" s="109"/>
      <c r="H47" s="36"/>
      <c r="I47" s="36"/>
      <c r="J47" s="36"/>
      <c r="K47" s="36"/>
      <c r="L47" s="36"/>
      <c r="M47" s="36"/>
      <c r="N47" s="36"/>
      <c r="O47" s="36"/>
      <c r="P47" s="37"/>
      <c r="Q47" s="37"/>
      <c r="R47" s="38" t="s">
        <v>457</v>
      </c>
      <c r="S47" s="39" t="s">
        <v>10</v>
      </c>
      <c r="T47" s="37"/>
      <c r="U47" s="39" t="s">
        <v>456</v>
      </c>
      <c r="V47" s="37"/>
      <c r="W47" s="40">
        <f t="shared" si="2"/>
        <v>0.19</v>
      </c>
    </row>
    <row r="48" spans="2:25" ht="26.25" customHeight="1">
      <c r="B48" s="194" t="s">
        <v>71</v>
      </c>
      <c r="C48" s="195"/>
      <c r="D48" s="195"/>
      <c r="E48" s="110" t="s">
        <v>437</v>
      </c>
      <c r="F48" s="110"/>
      <c r="G48" s="110"/>
      <c r="H48" s="41"/>
      <c r="I48" s="41"/>
      <c r="J48" s="41"/>
      <c r="K48" s="41"/>
      <c r="L48" s="41"/>
      <c r="M48" s="41"/>
      <c r="N48" s="41"/>
      <c r="O48" s="41"/>
      <c r="P48" s="42"/>
      <c r="Q48" s="42"/>
      <c r="R48" s="43" t="s">
        <v>457</v>
      </c>
      <c r="S48" s="44" t="s">
        <v>456</v>
      </c>
      <c r="T48" s="44">
        <f>+IF(ISERR(S48/R48*100),"N/A",ROUND(S48/R48*100,2))</f>
        <v>0.19</v>
      </c>
      <c r="U48" s="44" t="s">
        <v>456</v>
      </c>
      <c r="V48" s="44">
        <f>+IF(ISERR(U48/S48*100),"N/A",ROUND(U48/S48*100,2))</f>
        <v>100</v>
      </c>
      <c r="W48" s="45">
        <f t="shared" si="2"/>
        <v>0.19</v>
      </c>
    </row>
    <row r="49" spans="2:23" ht="23.25" customHeight="1" thickBot="1">
      <c r="B49" s="192" t="s">
        <v>69</v>
      </c>
      <c r="C49" s="193"/>
      <c r="D49" s="193"/>
      <c r="E49" s="109" t="s">
        <v>455</v>
      </c>
      <c r="F49" s="109"/>
      <c r="G49" s="109"/>
      <c r="H49" s="36"/>
      <c r="I49" s="36"/>
      <c r="J49" s="36"/>
      <c r="K49" s="36"/>
      <c r="L49" s="36"/>
      <c r="M49" s="36"/>
      <c r="N49" s="36"/>
      <c r="O49" s="36"/>
      <c r="P49" s="37"/>
      <c r="Q49" s="37"/>
      <c r="R49" s="38" t="s">
        <v>454</v>
      </c>
      <c r="S49" s="39" t="s">
        <v>10</v>
      </c>
      <c r="T49" s="37"/>
      <c r="U49" s="39" t="s">
        <v>63</v>
      </c>
      <c r="V49" s="37"/>
      <c r="W49" s="40">
        <f t="shared" si="2"/>
        <v>0</v>
      </c>
    </row>
    <row r="50" spans="2:23" ht="26.25" customHeight="1">
      <c r="B50" s="194" t="s">
        <v>71</v>
      </c>
      <c r="C50" s="195"/>
      <c r="D50" s="195"/>
      <c r="E50" s="110" t="s">
        <v>455</v>
      </c>
      <c r="F50" s="110"/>
      <c r="G50" s="110"/>
      <c r="H50" s="41"/>
      <c r="I50" s="41"/>
      <c r="J50" s="41"/>
      <c r="K50" s="41"/>
      <c r="L50" s="41"/>
      <c r="M50" s="41"/>
      <c r="N50" s="41"/>
      <c r="O50" s="41"/>
      <c r="P50" s="42"/>
      <c r="Q50" s="42"/>
      <c r="R50" s="43" t="s">
        <v>454</v>
      </c>
      <c r="S50" s="44" t="s">
        <v>63</v>
      </c>
      <c r="T50" s="44">
        <f>+IF(ISERR(S50/R50*100),"N/A",ROUND(S50/R50*100,2))</f>
        <v>0</v>
      </c>
      <c r="U50" s="44" t="s">
        <v>63</v>
      </c>
      <c r="V50" s="44" t="str">
        <f>+IF(ISERR(U50/S50*100),"N/A",ROUND(U50/S50*100,2))</f>
        <v>N/A</v>
      </c>
      <c r="W50" s="45">
        <f t="shared" si="2"/>
        <v>0</v>
      </c>
    </row>
    <row r="51" spans="2:23" ht="23.25" customHeight="1" thickBot="1">
      <c r="B51" s="192" t="s">
        <v>69</v>
      </c>
      <c r="C51" s="193"/>
      <c r="D51" s="193"/>
      <c r="E51" s="109" t="s">
        <v>453</v>
      </c>
      <c r="F51" s="109"/>
      <c r="G51" s="109"/>
      <c r="H51" s="36"/>
      <c r="I51" s="36"/>
      <c r="J51" s="36"/>
      <c r="K51" s="36"/>
      <c r="L51" s="36"/>
      <c r="M51" s="36"/>
      <c r="N51" s="36"/>
      <c r="O51" s="36"/>
      <c r="P51" s="37"/>
      <c r="Q51" s="37"/>
      <c r="R51" s="38" t="s">
        <v>452</v>
      </c>
      <c r="S51" s="39" t="s">
        <v>10</v>
      </c>
      <c r="T51" s="37"/>
      <c r="U51" s="39" t="s">
        <v>451</v>
      </c>
      <c r="V51" s="37"/>
      <c r="W51" s="40">
        <f t="shared" si="2"/>
        <v>0.16</v>
      </c>
    </row>
    <row r="52" spans="2:23" ht="26.25" customHeight="1" thickBot="1">
      <c r="B52" s="194" t="s">
        <v>71</v>
      </c>
      <c r="C52" s="195"/>
      <c r="D52" s="195"/>
      <c r="E52" s="110" t="s">
        <v>453</v>
      </c>
      <c r="F52" s="110"/>
      <c r="G52" s="110"/>
      <c r="H52" s="41"/>
      <c r="I52" s="41"/>
      <c r="J52" s="41"/>
      <c r="K52" s="41"/>
      <c r="L52" s="41"/>
      <c r="M52" s="41"/>
      <c r="N52" s="41"/>
      <c r="O52" s="41"/>
      <c r="P52" s="42"/>
      <c r="Q52" s="42"/>
      <c r="R52" s="43" t="s">
        <v>452</v>
      </c>
      <c r="S52" s="44" t="s">
        <v>451</v>
      </c>
      <c r="T52" s="44">
        <f>+IF(ISERR(S52/R52*100),"N/A",ROUND(S52/R52*100,2))</f>
        <v>0.16</v>
      </c>
      <c r="U52" s="44" t="s">
        <v>451</v>
      </c>
      <c r="V52" s="44">
        <f>+IF(ISERR(U52/S52*100),"N/A",ROUND(U52/S52*100,2))</f>
        <v>100</v>
      </c>
      <c r="W52" s="45">
        <f t="shared" si="2"/>
        <v>0.16</v>
      </c>
    </row>
    <row r="53" spans="2:23" ht="22.5" customHeight="1" thickTop="1" thickBot="1">
      <c r="B53" s="8" t="s">
        <v>73</v>
      </c>
      <c r="C53" s="9"/>
      <c r="D53" s="9"/>
      <c r="E53" s="9"/>
      <c r="F53" s="9"/>
      <c r="G53" s="9"/>
      <c r="H53" s="10"/>
      <c r="I53" s="10"/>
      <c r="J53" s="10"/>
      <c r="K53" s="10"/>
      <c r="L53" s="10"/>
      <c r="M53" s="10"/>
      <c r="N53" s="10"/>
      <c r="O53" s="10"/>
      <c r="P53" s="10"/>
      <c r="Q53" s="10"/>
      <c r="R53" s="10"/>
      <c r="S53" s="10"/>
      <c r="T53" s="10"/>
      <c r="U53" s="10"/>
      <c r="V53" s="10"/>
      <c r="W53" s="11"/>
    </row>
    <row r="54" spans="2:23" ht="37.5" customHeight="1" thickTop="1">
      <c r="B54" s="177" t="s">
        <v>2190</v>
      </c>
      <c r="C54" s="178"/>
      <c r="D54" s="178"/>
      <c r="E54" s="178"/>
      <c r="F54" s="178"/>
      <c r="G54" s="178"/>
      <c r="H54" s="178"/>
      <c r="I54" s="178"/>
      <c r="J54" s="178"/>
      <c r="K54" s="178"/>
      <c r="L54" s="178"/>
      <c r="M54" s="178"/>
      <c r="N54" s="178"/>
      <c r="O54" s="178"/>
      <c r="P54" s="178"/>
      <c r="Q54" s="178"/>
      <c r="R54" s="178"/>
      <c r="S54" s="178"/>
      <c r="T54" s="178"/>
      <c r="U54" s="178"/>
      <c r="V54" s="178"/>
      <c r="W54" s="179"/>
    </row>
    <row r="55" spans="2:23" ht="330.75" customHeight="1" thickBot="1">
      <c r="B55" s="180"/>
      <c r="C55" s="181"/>
      <c r="D55" s="181"/>
      <c r="E55" s="181"/>
      <c r="F55" s="181"/>
      <c r="G55" s="181"/>
      <c r="H55" s="181"/>
      <c r="I55" s="181"/>
      <c r="J55" s="181"/>
      <c r="K55" s="181"/>
      <c r="L55" s="181"/>
      <c r="M55" s="181"/>
      <c r="N55" s="181"/>
      <c r="O55" s="181"/>
      <c r="P55" s="181"/>
      <c r="Q55" s="181"/>
      <c r="R55" s="181"/>
      <c r="S55" s="181"/>
      <c r="T55" s="181"/>
      <c r="U55" s="181"/>
      <c r="V55" s="181"/>
      <c r="W55" s="182"/>
    </row>
    <row r="56" spans="2:23" ht="37.5" customHeight="1" thickTop="1">
      <c r="B56" s="177" t="s">
        <v>2191</v>
      </c>
      <c r="C56" s="178"/>
      <c r="D56" s="178"/>
      <c r="E56" s="178"/>
      <c r="F56" s="178"/>
      <c r="G56" s="178"/>
      <c r="H56" s="178"/>
      <c r="I56" s="178"/>
      <c r="J56" s="178"/>
      <c r="K56" s="178"/>
      <c r="L56" s="178"/>
      <c r="M56" s="178"/>
      <c r="N56" s="178"/>
      <c r="O56" s="178"/>
      <c r="P56" s="178"/>
      <c r="Q56" s="178"/>
      <c r="R56" s="178"/>
      <c r="S56" s="178"/>
      <c r="T56" s="178"/>
      <c r="U56" s="178"/>
      <c r="V56" s="178"/>
      <c r="W56" s="179"/>
    </row>
    <row r="57" spans="2:23" ht="367.5" customHeight="1" thickBot="1">
      <c r="B57" s="180"/>
      <c r="C57" s="181"/>
      <c r="D57" s="181"/>
      <c r="E57" s="181"/>
      <c r="F57" s="181"/>
      <c r="G57" s="181"/>
      <c r="H57" s="181"/>
      <c r="I57" s="181"/>
      <c r="J57" s="181"/>
      <c r="K57" s="181"/>
      <c r="L57" s="181"/>
      <c r="M57" s="181"/>
      <c r="N57" s="181"/>
      <c r="O57" s="181"/>
      <c r="P57" s="181"/>
      <c r="Q57" s="181"/>
      <c r="R57" s="181"/>
      <c r="S57" s="181"/>
      <c r="T57" s="181"/>
      <c r="U57" s="181"/>
      <c r="V57" s="181"/>
      <c r="W57" s="182"/>
    </row>
    <row r="58" spans="2:23" ht="37.5" customHeight="1" thickTop="1">
      <c r="B58" s="177" t="s">
        <v>2192</v>
      </c>
      <c r="C58" s="178"/>
      <c r="D58" s="178"/>
      <c r="E58" s="178"/>
      <c r="F58" s="178"/>
      <c r="G58" s="178"/>
      <c r="H58" s="178"/>
      <c r="I58" s="178"/>
      <c r="J58" s="178"/>
      <c r="K58" s="178"/>
      <c r="L58" s="178"/>
      <c r="M58" s="178"/>
      <c r="N58" s="178"/>
      <c r="O58" s="178"/>
      <c r="P58" s="178"/>
      <c r="Q58" s="178"/>
      <c r="R58" s="178"/>
      <c r="S58" s="178"/>
      <c r="T58" s="178"/>
      <c r="U58" s="178"/>
      <c r="V58" s="178"/>
      <c r="W58" s="179"/>
    </row>
    <row r="59" spans="2:23" ht="291.75" customHeight="1" thickBot="1">
      <c r="B59" s="183"/>
      <c r="C59" s="184"/>
      <c r="D59" s="184"/>
      <c r="E59" s="184"/>
      <c r="F59" s="184"/>
      <c r="G59" s="184"/>
      <c r="H59" s="184"/>
      <c r="I59" s="184"/>
      <c r="J59" s="184"/>
      <c r="K59" s="184"/>
      <c r="L59" s="184"/>
      <c r="M59" s="184"/>
      <c r="N59" s="184"/>
      <c r="O59" s="184"/>
      <c r="P59" s="184"/>
      <c r="Q59" s="184"/>
      <c r="R59" s="184"/>
      <c r="S59" s="184"/>
      <c r="T59" s="184"/>
      <c r="U59" s="184"/>
      <c r="V59" s="184"/>
      <c r="W59" s="185"/>
    </row>
  </sheetData>
  <mergeCells count="11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7:Q38"/>
    <mergeCell ref="S37:T37"/>
    <mergeCell ref="V37:W37"/>
    <mergeCell ref="B39:D39"/>
    <mergeCell ref="B40:D40"/>
    <mergeCell ref="B41:D41"/>
    <mergeCell ref="B42:D42"/>
    <mergeCell ref="B43:D43"/>
    <mergeCell ref="B44:D44"/>
    <mergeCell ref="B56:W57"/>
    <mergeCell ref="B58:W59"/>
    <mergeCell ref="B45:D45"/>
    <mergeCell ref="B46:D46"/>
    <mergeCell ref="B47:D47"/>
    <mergeCell ref="B48:D48"/>
    <mergeCell ref="B49:D49"/>
    <mergeCell ref="B50:D50"/>
    <mergeCell ref="B51:D51"/>
    <mergeCell ref="B52:D52"/>
    <mergeCell ref="B54:W5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52" min="1"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525</v>
      </c>
      <c r="M4" s="142" t="s">
        <v>524</v>
      </c>
      <c r="N4" s="142"/>
      <c r="O4" s="142"/>
      <c r="P4" s="142"/>
      <c r="Q4" s="143"/>
      <c r="R4" s="16"/>
      <c r="S4" s="144" t="s">
        <v>1969</v>
      </c>
      <c r="T4" s="145"/>
      <c r="U4" s="145"/>
      <c r="V4" s="146" t="s">
        <v>523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514</v>
      </c>
      <c r="D6" s="148" t="s">
        <v>522</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521</v>
      </c>
      <c r="D7" s="135" t="s">
        <v>520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519</v>
      </c>
      <c r="K8" s="22" t="s">
        <v>518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89.75" customHeight="1" thickTop="1" thickBot="1">
      <c r="B10" s="23" t="s">
        <v>21</v>
      </c>
      <c r="C10" s="146" t="s">
        <v>517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428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516</v>
      </c>
      <c r="C21" s="174"/>
      <c r="D21" s="174"/>
      <c r="E21" s="174"/>
      <c r="F21" s="174"/>
      <c r="G21" s="174"/>
      <c r="H21" s="174"/>
      <c r="I21" s="174"/>
      <c r="J21" s="174"/>
      <c r="K21" s="174"/>
      <c r="L21" s="174"/>
      <c r="M21" s="175" t="s">
        <v>514</v>
      </c>
      <c r="N21" s="175"/>
      <c r="O21" s="175" t="s">
        <v>48</v>
      </c>
      <c r="P21" s="175"/>
      <c r="Q21" s="176" t="s">
        <v>53</v>
      </c>
      <c r="R21" s="176"/>
      <c r="S21" s="31" t="s">
        <v>223</v>
      </c>
      <c r="T21" s="31" t="s">
        <v>55</v>
      </c>
      <c r="U21" s="31" t="s">
        <v>55</v>
      </c>
      <c r="V21" s="31" t="str">
        <f>+IF(ISERR(U21/T21*100),"N/A",ROUND(U21/T21*100,2))</f>
        <v>N/A</v>
      </c>
      <c r="W21" s="32" t="str">
        <f>+IF(ISERR(U21/S21*100),"N/A",ROUND(U21/S21*100,2))</f>
        <v>N/A</v>
      </c>
    </row>
    <row r="22" spans="2:27" ht="56.25" customHeight="1" thickBot="1">
      <c r="B22" s="173" t="s">
        <v>515</v>
      </c>
      <c r="C22" s="174"/>
      <c r="D22" s="174"/>
      <c r="E22" s="174"/>
      <c r="F22" s="174"/>
      <c r="G22" s="174"/>
      <c r="H22" s="174"/>
      <c r="I22" s="174"/>
      <c r="J22" s="174"/>
      <c r="K22" s="174"/>
      <c r="L22" s="174"/>
      <c r="M22" s="175" t="s">
        <v>514</v>
      </c>
      <c r="N22" s="175"/>
      <c r="O22" s="175" t="s">
        <v>48</v>
      </c>
      <c r="P22" s="175"/>
      <c r="Q22" s="176" t="s">
        <v>53</v>
      </c>
      <c r="R22" s="176"/>
      <c r="S22" s="31" t="s">
        <v>134</v>
      </c>
      <c r="T22" s="31" t="s">
        <v>55</v>
      </c>
      <c r="U22" s="31" t="s">
        <v>55</v>
      </c>
      <c r="V22" s="31" t="str">
        <f>+IF(ISERR(U22/T22*100),"N/A",ROUND(U22/T22*100,2))</f>
        <v>N/A</v>
      </c>
      <c r="W22" s="32" t="str">
        <f>+IF(ISERR(U22/S22*100),"N/A",ROUND(U22/S22*100,2))</f>
        <v>N/A</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512</v>
      </c>
      <c r="F26" s="109"/>
      <c r="G26" s="109"/>
      <c r="H26" s="36"/>
      <c r="I26" s="36"/>
      <c r="J26" s="36"/>
      <c r="K26" s="36"/>
      <c r="L26" s="36"/>
      <c r="M26" s="36"/>
      <c r="N26" s="36"/>
      <c r="O26" s="36"/>
      <c r="P26" s="37"/>
      <c r="Q26" s="37"/>
      <c r="R26" s="38" t="s">
        <v>513</v>
      </c>
      <c r="S26" s="39" t="s">
        <v>10</v>
      </c>
      <c r="T26" s="37"/>
      <c r="U26" s="39" t="s">
        <v>63</v>
      </c>
      <c r="V26" s="37"/>
      <c r="W26" s="40">
        <f>+IF(ISERR(U26/R26*100),"N/A",ROUND(U26/R26*100,2))</f>
        <v>0</v>
      </c>
    </row>
    <row r="27" spans="2:27" ht="26.25" customHeight="1" thickBot="1">
      <c r="B27" s="194" t="s">
        <v>71</v>
      </c>
      <c r="C27" s="195"/>
      <c r="D27" s="195"/>
      <c r="E27" s="110" t="s">
        <v>512</v>
      </c>
      <c r="F27" s="110"/>
      <c r="G27" s="110"/>
      <c r="H27" s="41"/>
      <c r="I27" s="41"/>
      <c r="J27" s="41"/>
      <c r="K27" s="41"/>
      <c r="L27" s="41"/>
      <c r="M27" s="41"/>
      <c r="N27" s="41"/>
      <c r="O27" s="41"/>
      <c r="P27" s="42"/>
      <c r="Q27" s="42"/>
      <c r="R27" s="43" t="s">
        <v>511</v>
      </c>
      <c r="S27" s="44" t="s">
        <v>63</v>
      </c>
      <c r="T27" s="44">
        <f>+IF(ISERR(S27/R27*100),"N/A",ROUND(S27/R27*100,2))</f>
        <v>0</v>
      </c>
      <c r="U27" s="44" t="s">
        <v>63</v>
      </c>
      <c r="V27" s="44" t="str">
        <f>+IF(ISERR(U27/S27*100),"N/A",ROUND(U27/S27*100,2))</f>
        <v>N/A</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2187</v>
      </c>
      <c r="C29" s="178"/>
      <c r="D29" s="178"/>
      <c r="E29" s="178"/>
      <c r="F29" s="178"/>
      <c r="G29" s="178"/>
      <c r="H29" s="178"/>
      <c r="I29" s="178"/>
      <c r="J29" s="178"/>
      <c r="K29" s="178"/>
      <c r="L29" s="178"/>
      <c r="M29" s="178"/>
      <c r="N29" s="178"/>
      <c r="O29" s="178"/>
      <c r="P29" s="178"/>
      <c r="Q29" s="178"/>
      <c r="R29" s="178"/>
      <c r="S29" s="178"/>
      <c r="T29" s="178"/>
      <c r="U29" s="178"/>
      <c r="V29" s="178"/>
      <c r="W29" s="179"/>
    </row>
    <row r="30" spans="2:27" ht="110.2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2188</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10.2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2189</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5.75"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536</v>
      </c>
      <c r="M4" s="142" t="s">
        <v>535</v>
      </c>
      <c r="N4" s="142"/>
      <c r="O4" s="142"/>
      <c r="P4" s="142"/>
      <c r="Q4" s="143"/>
      <c r="R4" s="16"/>
      <c r="S4" s="144" t="s">
        <v>1969</v>
      </c>
      <c r="T4" s="145"/>
      <c r="U4" s="145"/>
      <c r="V4" s="146" t="s">
        <v>534</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528</v>
      </c>
      <c r="D6" s="148" t="s">
        <v>533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532</v>
      </c>
      <c r="K8" s="22" t="s">
        <v>531</v>
      </c>
      <c r="L8" s="22" t="s">
        <v>532</v>
      </c>
      <c r="M8" s="22" t="s">
        <v>531</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84.75" customHeight="1" thickTop="1" thickBot="1">
      <c r="B10" s="23" t="s">
        <v>21</v>
      </c>
      <c r="C10" s="146" t="s">
        <v>530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428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529</v>
      </c>
      <c r="C21" s="174"/>
      <c r="D21" s="174"/>
      <c r="E21" s="174"/>
      <c r="F21" s="174"/>
      <c r="G21" s="174"/>
      <c r="H21" s="174"/>
      <c r="I21" s="174"/>
      <c r="J21" s="174"/>
      <c r="K21" s="174"/>
      <c r="L21" s="174"/>
      <c r="M21" s="175" t="s">
        <v>528</v>
      </c>
      <c r="N21" s="175"/>
      <c r="O21" s="175" t="s">
        <v>48</v>
      </c>
      <c r="P21" s="175"/>
      <c r="Q21" s="176" t="s">
        <v>53</v>
      </c>
      <c r="R21" s="176"/>
      <c r="S21" s="31" t="s">
        <v>361</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527</v>
      </c>
      <c r="F25" s="109"/>
      <c r="G25" s="109"/>
      <c r="H25" s="36"/>
      <c r="I25" s="36"/>
      <c r="J25" s="36"/>
      <c r="K25" s="36"/>
      <c r="L25" s="36"/>
      <c r="M25" s="36"/>
      <c r="N25" s="36"/>
      <c r="O25" s="36"/>
      <c r="P25" s="37"/>
      <c r="Q25" s="37"/>
      <c r="R25" s="38" t="s">
        <v>526</v>
      </c>
      <c r="S25" s="39" t="s">
        <v>10</v>
      </c>
      <c r="T25" s="37"/>
      <c r="U25" s="39" t="s">
        <v>190</v>
      </c>
      <c r="V25" s="37"/>
      <c r="W25" s="40">
        <f>+IF(ISERR(U25/R25*100),"N/A",ROUND(U25/R25*100,2))</f>
        <v>0.25</v>
      </c>
    </row>
    <row r="26" spans="2:27" ht="26.25" customHeight="1" thickBot="1">
      <c r="B26" s="194" t="s">
        <v>71</v>
      </c>
      <c r="C26" s="195"/>
      <c r="D26" s="195"/>
      <c r="E26" s="110" t="s">
        <v>527</v>
      </c>
      <c r="F26" s="110"/>
      <c r="G26" s="110"/>
      <c r="H26" s="41"/>
      <c r="I26" s="41"/>
      <c r="J26" s="41"/>
      <c r="K26" s="41"/>
      <c r="L26" s="41"/>
      <c r="M26" s="41"/>
      <c r="N26" s="41"/>
      <c r="O26" s="41"/>
      <c r="P26" s="42"/>
      <c r="Q26" s="42"/>
      <c r="R26" s="43" t="s">
        <v>526</v>
      </c>
      <c r="S26" s="44" t="s">
        <v>190</v>
      </c>
      <c r="T26" s="44">
        <f>+IF(ISERR(S26/R26*100),"N/A",ROUND(S26/R26*100,2))</f>
        <v>0.25</v>
      </c>
      <c r="U26" s="44" t="s">
        <v>190</v>
      </c>
      <c r="V26" s="44">
        <f>+IF(ISERR(U26/S26*100),"N/A",ROUND(U26/S26*100,2))</f>
        <v>100</v>
      </c>
      <c r="W26" s="45">
        <f>+IF(ISERR(U26/R26*100),"N/A",ROUND(U26/R26*100,2))</f>
        <v>0.25</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2185</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2"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2129</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2186</v>
      </c>
      <c r="C32" s="178"/>
      <c r="D32" s="178"/>
      <c r="E32" s="178"/>
      <c r="F32" s="178"/>
      <c r="G32" s="178"/>
      <c r="H32" s="178"/>
      <c r="I32" s="178"/>
      <c r="J32" s="178"/>
      <c r="K32" s="178"/>
      <c r="L32" s="178"/>
      <c r="M32" s="178"/>
      <c r="N32" s="178"/>
      <c r="O32" s="178"/>
      <c r="P32" s="178"/>
      <c r="Q32" s="178"/>
      <c r="R32" s="178"/>
      <c r="S32" s="178"/>
      <c r="T32" s="178"/>
      <c r="U32" s="178"/>
      <c r="V32" s="178"/>
      <c r="W32" s="179"/>
    </row>
    <row r="33" spans="2:23" ht="45" customHeight="1"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552</v>
      </c>
      <c r="M4" s="142" t="s">
        <v>551</v>
      </c>
      <c r="N4" s="142"/>
      <c r="O4" s="142"/>
      <c r="P4" s="142"/>
      <c r="Q4" s="143"/>
      <c r="R4" s="16"/>
      <c r="S4" s="144" t="s">
        <v>1969</v>
      </c>
      <c r="T4" s="145"/>
      <c r="U4" s="145"/>
      <c r="V4" s="146" t="s">
        <v>550</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549</v>
      </c>
      <c r="K8" s="22" t="s">
        <v>549</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17" customHeight="1" thickTop="1" thickBot="1">
      <c r="B10" s="23" t="s">
        <v>21</v>
      </c>
      <c r="C10" s="146" t="s">
        <v>548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428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547</v>
      </c>
      <c r="C21" s="174"/>
      <c r="D21" s="174"/>
      <c r="E21" s="174"/>
      <c r="F21" s="174"/>
      <c r="G21" s="174"/>
      <c r="H21" s="174"/>
      <c r="I21" s="174"/>
      <c r="J21" s="174"/>
      <c r="K21" s="174"/>
      <c r="L21" s="174"/>
      <c r="M21" s="175" t="s">
        <v>539</v>
      </c>
      <c r="N21" s="175"/>
      <c r="O21" s="175" t="s">
        <v>48</v>
      </c>
      <c r="P21" s="175"/>
      <c r="Q21" s="176" t="s">
        <v>53</v>
      </c>
      <c r="R21" s="176"/>
      <c r="S21" s="31" t="s">
        <v>135</v>
      </c>
      <c r="T21" s="31" t="s">
        <v>55</v>
      </c>
      <c r="U21" s="31" t="s">
        <v>55</v>
      </c>
      <c r="V21" s="31" t="str">
        <f t="shared" ref="V21:V28" si="0">+IF(ISERR(U21/T21*100),"N/A",ROUND(U21/T21*100,2))</f>
        <v>N/A</v>
      </c>
      <c r="W21" s="32" t="str">
        <f t="shared" ref="W21:W28" si="1">+IF(ISERR(U21/S21*100),"N/A",ROUND(U21/S21*100,2))</f>
        <v>N/A</v>
      </c>
    </row>
    <row r="22" spans="2:27" ht="56.25" customHeight="1">
      <c r="B22" s="173" t="s">
        <v>546</v>
      </c>
      <c r="C22" s="174"/>
      <c r="D22" s="174"/>
      <c r="E22" s="174"/>
      <c r="F22" s="174"/>
      <c r="G22" s="174"/>
      <c r="H22" s="174"/>
      <c r="I22" s="174"/>
      <c r="J22" s="174"/>
      <c r="K22" s="174"/>
      <c r="L22" s="174"/>
      <c r="M22" s="175" t="s">
        <v>539</v>
      </c>
      <c r="N22" s="175"/>
      <c r="O22" s="175" t="s">
        <v>48</v>
      </c>
      <c r="P22" s="175"/>
      <c r="Q22" s="176" t="s">
        <v>53</v>
      </c>
      <c r="R22" s="176"/>
      <c r="S22" s="31" t="s">
        <v>135</v>
      </c>
      <c r="T22" s="31" t="s">
        <v>55</v>
      </c>
      <c r="U22" s="31" t="s">
        <v>55</v>
      </c>
      <c r="V22" s="31" t="str">
        <f t="shared" si="0"/>
        <v>N/A</v>
      </c>
      <c r="W22" s="32" t="str">
        <f t="shared" si="1"/>
        <v>N/A</v>
      </c>
    </row>
    <row r="23" spans="2:27" ht="56.25" customHeight="1">
      <c r="B23" s="173" t="s">
        <v>545</v>
      </c>
      <c r="C23" s="174"/>
      <c r="D23" s="174"/>
      <c r="E23" s="174"/>
      <c r="F23" s="174"/>
      <c r="G23" s="174"/>
      <c r="H23" s="174"/>
      <c r="I23" s="174"/>
      <c r="J23" s="174"/>
      <c r="K23" s="174"/>
      <c r="L23" s="174"/>
      <c r="M23" s="175" t="s">
        <v>539</v>
      </c>
      <c r="N23" s="175"/>
      <c r="O23" s="175" t="s">
        <v>48</v>
      </c>
      <c r="P23" s="175"/>
      <c r="Q23" s="176" t="s">
        <v>53</v>
      </c>
      <c r="R23" s="176"/>
      <c r="S23" s="31" t="s">
        <v>135</v>
      </c>
      <c r="T23" s="31" t="s">
        <v>55</v>
      </c>
      <c r="U23" s="31" t="s">
        <v>55</v>
      </c>
      <c r="V23" s="31" t="str">
        <f t="shared" si="0"/>
        <v>N/A</v>
      </c>
      <c r="W23" s="32" t="str">
        <f t="shared" si="1"/>
        <v>N/A</v>
      </c>
    </row>
    <row r="24" spans="2:27" ht="56.25" customHeight="1">
      <c r="B24" s="173" t="s">
        <v>544</v>
      </c>
      <c r="C24" s="174"/>
      <c r="D24" s="174"/>
      <c r="E24" s="174"/>
      <c r="F24" s="174"/>
      <c r="G24" s="174"/>
      <c r="H24" s="174"/>
      <c r="I24" s="174"/>
      <c r="J24" s="174"/>
      <c r="K24" s="174"/>
      <c r="L24" s="174"/>
      <c r="M24" s="175" t="s">
        <v>539</v>
      </c>
      <c r="N24" s="175"/>
      <c r="O24" s="175" t="s">
        <v>48</v>
      </c>
      <c r="P24" s="175"/>
      <c r="Q24" s="176" t="s">
        <v>53</v>
      </c>
      <c r="R24" s="176"/>
      <c r="S24" s="31" t="s">
        <v>135</v>
      </c>
      <c r="T24" s="31" t="s">
        <v>55</v>
      </c>
      <c r="U24" s="31" t="s">
        <v>55</v>
      </c>
      <c r="V24" s="31" t="str">
        <f t="shared" si="0"/>
        <v>N/A</v>
      </c>
      <c r="W24" s="32" t="str">
        <f t="shared" si="1"/>
        <v>N/A</v>
      </c>
    </row>
    <row r="25" spans="2:27" ht="56.25" customHeight="1">
      <c r="B25" s="173" t="s">
        <v>543</v>
      </c>
      <c r="C25" s="174"/>
      <c r="D25" s="174"/>
      <c r="E25" s="174"/>
      <c r="F25" s="174"/>
      <c r="G25" s="174"/>
      <c r="H25" s="174"/>
      <c r="I25" s="174"/>
      <c r="J25" s="174"/>
      <c r="K25" s="174"/>
      <c r="L25" s="174"/>
      <c r="M25" s="175" t="s">
        <v>539</v>
      </c>
      <c r="N25" s="175"/>
      <c r="O25" s="175" t="s">
        <v>48</v>
      </c>
      <c r="P25" s="175"/>
      <c r="Q25" s="176" t="s">
        <v>53</v>
      </c>
      <c r="R25" s="176"/>
      <c r="S25" s="31" t="s">
        <v>60</v>
      </c>
      <c r="T25" s="31" t="s">
        <v>55</v>
      </c>
      <c r="U25" s="31" t="s">
        <v>55</v>
      </c>
      <c r="V25" s="31" t="str">
        <f t="shared" si="0"/>
        <v>N/A</v>
      </c>
      <c r="W25" s="32" t="str">
        <f t="shared" si="1"/>
        <v>N/A</v>
      </c>
    </row>
    <row r="26" spans="2:27" ht="56.25" customHeight="1">
      <c r="B26" s="173" t="s">
        <v>542</v>
      </c>
      <c r="C26" s="174"/>
      <c r="D26" s="174"/>
      <c r="E26" s="174"/>
      <c r="F26" s="174"/>
      <c r="G26" s="174"/>
      <c r="H26" s="174"/>
      <c r="I26" s="174"/>
      <c r="J26" s="174"/>
      <c r="K26" s="174"/>
      <c r="L26" s="174"/>
      <c r="M26" s="175" t="s">
        <v>539</v>
      </c>
      <c r="N26" s="175"/>
      <c r="O26" s="175" t="s">
        <v>48</v>
      </c>
      <c r="P26" s="175"/>
      <c r="Q26" s="176" t="s">
        <v>53</v>
      </c>
      <c r="R26" s="176"/>
      <c r="S26" s="31" t="s">
        <v>60</v>
      </c>
      <c r="T26" s="31" t="s">
        <v>55</v>
      </c>
      <c r="U26" s="31" t="s">
        <v>55</v>
      </c>
      <c r="V26" s="31" t="str">
        <f t="shared" si="0"/>
        <v>N/A</v>
      </c>
      <c r="W26" s="32" t="str">
        <f t="shared" si="1"/>
        <v>N/A</v>
      </c>
    </row>
    <row r="27" spans="2:27" ht="56.25" customHeight="1">
      <c r="B27" s="173" t="s">
        <v>541</v>
      </c>
      <c r="C27" s="174"/>
      <c r="D27" s="174"/>
      <c r="E27" s="174"/>
      <c r="F27" s="174"/>
      <c r="G27" s="174"/>
      <c r="H27" s="174"/>
      <c r="I27" s="174"/>
      <c r="J27" s="174"/>
      <c r="K27" s="174"/>
      <c r="L27" s="174"/>
      <c r="M27" s="175" t="s">
        <v>539</v>
      </c>
      <c r="N27" s="175"/>
      <c r="O27" s="175" t="s">
        <v>48</v>
      </c>
      <c r="P27" s="175"/>
      <c r="Q27" s="176" t="s">
        <v>53</v>
      </c>
      <c r="R27" s="176"/>
      <c r="S27" s="31" t="s">
        <v>60</v>
      </c>
      <c r="T27" s="31" t="s">
        <v>55</v>
      </c>
      <c r="U27" s="31" t="s">
        <v>55</v>
      </c>
      <c r="V27" s="31" t="str">
        <f t="shared" si="0"/>
        <v>N/A</v>
      </c>
      <c r="W27" s="32" t="str">
        <f t="shared" si="1"/>
        <v>N/A</v>
      </c>
    </row>
    <row r="28" spans="2:27" ht="56.25" customHeight="1" thickBot="1">
      <c r="B28" s="173" t="s">
        <v>540</v>
      </c>
      <c r="C28" s="174"/>
      <c r="D28" s="174"/>
      <c r="E28" s="174"/>
      <c r="F28" s="174"/>
      <c r="G28" s="174"/>
      <c r="H28" s="174"/>
      <c r="I28" s="174"/>
      <c r="J28" s="174"/>
      <c r="K28" s="174"/>
      <c r="L28" s="174"/>
      <c r="M28" s="175" t="s">
        <v>539</v>
      </c>
      <c r="N28" s="175"/>
      <c r="O28" s="175" t="s">
        <v>48</v>
      </c>
      <c r="P28" s="175"/>
      <c r="Q28" s="176" t="s">
        <v>53</v>
      </c>
      <c r="R28" s="176"/>
      <c r="S28" s="31" t="s">
        <v>60</v>
      </c>
      <c r="T28" s="31" t="s">
        <v>55</v>
      </c>
      <c r="U28" s="31" t="s">
        <v>55</v>
      </c>
      <c r="V28" s="31" t="str">
        <f t="shared" si="0"/>
        <v>N/A</v>
      </c>
      <c r="W28" s="32" t="str">
        <f t="shared" si="1"/>
        <v>N/A</v>
      </c>
    </row>
    <row r="29" spans="2:27" ht="21.75" customHeight="1" thickTop="1" thickBot="1">
      <c r="B29" s="8" t="s">
        <v>64</v>
      </c>
      <c r="C29" s="9"/>
      <c r="D29" s="9"/>
      <c r="E29" s="9"/>
      <c r="F29" s="9"/>
      <c r="G29" s="9"/>
      <c r="H29" s="10"/>
      <c r="I29" s="10"/>
      <c r="J29" s="10"/>
      <c r="K29" s="10"/>
      <c r="L29" s="10"/>
      <c r="M29" s="10"/>
      <c r="N29" s="10"/>
      <c r="O29" s="10"/>
      <c r="P29" s="10"/>
      <c r="Q29" s="10"/>
      <c r="R29" s="10"/>
      <c r="S29" s="10"/>
      <c r="T29" s="10"/>
      <c r="U29" s="10"/>
      <c r="V29" s="10"/>
      <c r="W29" s="11"/>
      <c r="X29" s="33"/>
    </row>
    <row r="30" spans="2:27" ht="29.25" customHeight="1" thickTop="1" thickBot="1">
      <c r="B30" s="186" t="s">
        <v>2251</v>
      </c>
      <c r="C30" s="187"/>
      <c r="D30" s="187"/>
      <c r="E30" s="187"/>
      <c r="F30" s="187"/>
      <c r="G30" s="187"/>
      <c r="H30" s="187"/>
      <c r="I30" s="187"/>
      <c r="J30" s="187"/>
      <c r="K30" s="187"/>
      <c r="L30" s="187"/>
      <c r="M30" s="187"/>
      <c r="N30" s="187"/>
      <c r="O30" s="187"/>
      <c r="P30" s="187"/>
      <c r="Q30" s="188"/>
      <c r="R30" s="34" t="s">
        <v>41</v>
      </c>
      <c r="S30" s="160" t="s">
        <v>42</v>
      </c>
      <c r="T30" s="160"/>
      <c r="U30" s="107" t="s">
        <v>65</v>
      </c>
      <c r="V30" s="159" t="s">
        <v>66</v>
      </c>
      <c r="W30" s="161"/>
    </row>
    <row r="31" spans="2:27" ht="30.75" customHeight="1" thickBot="1">
      <c r="B31" s="189"/>
      <c r="C31" s="190"/>
      <c r="D31" s="190"/>
      <c r="E31" s="190"/>
      <c r="F31" s="190"/>
      <c r="G31" s="190"/>
      <c r="H31" s="190"/>
      <c r="I31" s="190"/>
      <c r="J31" s="190"/>
      <c r="K31" s="190"/>
      <c r="L31" s="190"/>
      <c r="M31" s="190"/>
      <c r="N31" s="190"/>
      <c r="O31" s="190"/>
      <c r="P31" s="190"/>
      <c r="Q31" s="191"/>
      <c r="R31" s="108" t="s">
        <v>67</v>
      </c>
      <c r="S31" s="108" t="s">
        <v>67</v>
      </c>
      <c r="T31" s="108" t="s">
        <v>48</v>
      </c>
      <c r="U31" s="108" t="s">
        <v>67</v>
      </c>
      <c r="V31" s="108" t="s">
        <v>68</v>
      </c>
      <c r="W31" s="35" t="s">
        <v>53</v>
      </c>
      <c r="Y31" s="33"/>
    </row>
    <row r="32" spans="2:27" ht="23.25" customHeight="1" thickBot="1">
      <c r="B32" s="192" t="s">
        <v>69</v>
      </c>
      <c r="C32" s="193"/>
      <c r="D32" s="193"/>
      <c r="E32" s="109" t="s">
        <v>538</v>
      </c>
      <c r="F32" s="109"/>
      <c r="G32" s="109"/>
      <c r="H32" s="36"/>
      <c r="I32" s="36"/>
      <c r="J32" s="36"/>
      <c r="K32" s="36"/>
      <c r="L32" s="36"/>
      <c r="M32" s="36"/>
      <c r="N32" s="36"/>
      <c r="O32" s="36"/>
      <c r="P32" s="37"/>
      <c r="Q32" s="37"/>
      <c r="R32" s="38" t="s">
        <v>537</v>
      </c>
      <c r="S32" s="39" t="s">
        <v>10</v>
      </c>
      <c r="T32" s="37"/>
      <c r="U32" s="39" t="s">
        <v>204</v>
      </c>
      <c r="V32" s="37"/>
      <c r="W32" s="40">
        <f>+IF(ISERR(U32/R32*100),"N/A",ROUND(U32/R32*100,2))</f>
        <v>0.49</v>
      </c>
    </row>
    <row r="33" spans="2:23" ht="26.25" customHeight="1" thickBot="1">
      <c r="B33" s="194" t="s">
        <v>71</v>
      </c>
      <c r="C33" s="195"/>
      <c r="D33" s="195"/>
      <c r="E33" s="110" t="s">
        <v>538</v>
      </c>
      <c r="F33" s="110"/>
      <c r="G33" s="110"/>
      <c r="H33" s="41"/>
      <c r="I33" s="41"/>
      <c r="J33" s="41"/>
      <c r="K33" s="41"/>
      <c r="L33" s="41"/>
      <c r="M33" s="41"/>
      <c r="N33" s="41"/>
      <c r="O33" s="41"/>
      <c r="P33" s="42"/>
      <c r="Q33" s="42"/>
      <c r="R33" s="43" t="s">
        <v>537</v>
      </c>
      <c r="S33" s="44" t="s">
        <v>204</v>
      </c>
      <c r="T33" s="44">
        <f>+IF(ISERR(S33/R33*100),"N/A",ROUND(S33/R33*100,2))</f>
        <v>0.49</v>
      </c>
      <c r="U33" s="44" t="s">
        <v>204</v>
      </c>
      <c r="V33" s="44">
        <f>+IF(ISERR(U33/S33*100),"N/A",ROUND(U33/S33*100,2))</f>
        <v>100</v>
      </c>
      <c r="W33" s="45">
        <f>+IF(ISERR(U33/R33*100),"N/A",ROUND(U33/R33*100,2))</f>
        <v>0.49</v>
      </c>
    </row>
    <row r="34" spans="2:23" ht="22.5" customHeight="1" thickTop="1" thickBot="1">
      <c r="B34" s="8" t="s">
        <v>73</v>
      </c>
      <c r="C34" s="9"/>
      <c r="D34" s="9"/>
      <c r="E34" s="9"/>
      <c r="F34" s="9"/>
      <c r="G34" s="9"/>
      <c r="H34" s="10"/>
      <c r="I34" s="10"/>
      <c r="J34" s="10"/>
      <c r="K34" s="10"/>
      <c r="L34" s="10"/>
      <c r="M34" s="10"/>
      <c r="N34" s="10"/>
      <c r="O34" s="10"/>
      <c r="P34" s="10"/>
      <c r="Q34" s="10"/>
      <c r="R34" s="10"/>
      <c r="S34" s="10"/>
      <c r="T34" s="10"/>
      <c r="U34" s="10"/>
      <c r="V34" s="10"/>
      <c r="W34" s="11"/>
    </row>
    <row r="35" spans="2:23" ht="37.5" customHeight="1" thickTop="1">
      <c r="B35" s="177" t="s">
        <v>2182</v>
      </c>
      <c r="C35" s="178"/>
      <c r="D35" s="178"/>
      <c r="E35" s="178"/>
      <c r="F35" s="178"/>
      <c r="G35" s="178"/>
      <c r="H35" s="178"/>
      <c r="I35" s="178"/>
      <c r="J35" s="178"/>
      <c r="K35" s="178"/>
      <c r="L35" s="178"/>
      <c r="M35" s="178"/>
      <c r="N35" s="178"/>
      <c r="O35" s="178"/>
      <c r="P35" s="178"/>
      <c r="Q35" s="178"/>
      <c r="R35" s="178"/>
      <c r="S35" s="178"/>
      <c r="T35" s="178"/>
      <c r="U35" s="178"/>
      <c r="V35" s="178"/>
      <c r="W35" s="179"/>
    </row>
    <row r="36" spans="2:23" ht="15" customHeight="1" thickBot="1">
      <c r="B36" s="180"/>
      <c r="C36" s="181"/>
      <c r="D36" s="181"/>
      <c r="E36" s="181"/>
      <c r="F36" s="181"/>
      <c r="G36" s="181"/>
      <c r="H36" s="181"/>
      <c r="I36" s="181"/>
      <c r="J36" s="181"/>
      <c r="K36" s="181"/>
      <c r="L36" s="181"/>
      <c r="M36" s="181"/>
      <c r="N36" s="181"/>
      <c r="O36" s="181"/>
      <c r="P36" s="181"/>
      <c r="Q36" s="181"/>
      <c r="R36" s="181"/>
      <c r="S36" s="181"/>
      <c r="T36" s="181"/>
      <c r="U36" s="181"/>
      <c r="V36" s="181"/>
      <c r="W36" s="182"/>
    </row>
    <row r="37" spans="2:23" ht="37.5" customHeight="1" thickTop="1">
      <c r="B37" s="177" t="s">
        <v>2183</v>
      </c>
      <c r="C37" s="178"/>
      <c r="D37" s="178"/>
      <c r="E37" s="178"/>
      <c r="F37" s="178"/>
      <c r="G37" s="178"/>
      <c r="H37" s="178"/>
      <c r="I37" s="178"/>
      <c r="J37" s="178"/>
      <c r="K37" s="178"/>
      <c r="L37" s="178"/>
      <c r="M37" s="178"/>
      <c r="N37" s="178"/>
      <c r="O37" s="178"/>
      <c r="P37" s="178"/>
      <c r="Q37" s="178"/>
      <c r="R37" s="178"/>
      <c r="S37" s="178"/>
      <c r="T37" s="178"/>
      <c r="U37" s="178"/>
      <c r="V37" s="178"/>
      <c r="W37" s="179"/>
    </row>
    <row r="38" spans="2:23" ht="15" customHeight="1" thickBot="1">
      <c r="B38" s="180"/>
      <c r="C38" s="181"/>
      <c r="D38" s="181"/>
      <c r="E38" s="181"/>
      <c r="F38" s="181"/>
      <c r="G38" s="181"/>
      <c r="H38" s="181"/>
      <c r="I38" s="181"/>
      <c r="J38" s="181"/>
      <c r="K38" s="181"/>
      <c r="L38" s="181"/>
      <c r="M38" s="181"/>
      <c r="N38" s="181"/>
      <c r="O38" s="181"/>
      <c r="P38" s="181"/>
      <c r="Q38" s="181"/>
      <c r="R38" s="181"/>
      <c r="S38" s="181"/>
      <c r="T38" s="181"/>
      <c r="U38" s="181"/>
      <c r="V38" s="181"/>
      <c r="W38" s="182"/>
    </row>
    <row r="39" spans="2:23" ht="37.5" customHeight="1" thickTop="1">
      <c r="B39" s="177" t="s">
        <v>2184</v>
      </c>
      <c r="C39" s="178"/>
      <c r="D39" s="178"/>
      <c r="E39" s="178"/>
      <c r="F39" s="178"/>
      <c r="G39" s="178"/>
      <c r="H39" s="178"/>
      <c r="I39" s="178"/>
      <c r="J39" s="178"/>
      <c r="K39" s="178"/>
      <c r="L39" s="178"/>
      <c r="M39" s="178"/>
      <c r="N39" s="178"/>
      <c r="O39" s="178"/>
      <c r="P39" s="178"/>
      <c r="Q39" s="178"/>
      <c r="R39" s="178"/>
      <c r="S39" s="178"/>
      <c r="T39" s="178"/>
      <c r="U39" s="178"/>
      <c r="V39" s="178"/>
      <c r="W39" s="179"/>
    </row>
    <row r="40" spans="2:23" ht="15.75" thickBot="1">
      <c r="B40" s="183"/>
      <c r="C40" s="184"/>
      <c r="D40" s="184"/>
      <c r="E40" s="184"/>
      <c r="F40" s="184"/>
      <c r="G40" s="184"/>
      <c r="H40" s="184"/>
      <c r="I40" s="184"/>
      <c r="J40" s="184"/>
      <c r="K40" s="184"/>
      <c r="L40" s="184"/>
      <c r="M40" s="184"/>
      <c r="N40" s="184"/>
      <c r="O40" s="184"/>
      <c r="P40" s="184"/>
      <c r="Q40" s="184"/>
      <c r="R40" s="184"/>
      <c r="S40" s="184"/>
      <c r="T40" s="184"/>
      <c r="U40" s="184"/>
      <c r="V40" s="184"/>
      <c r="W40" s="185"/>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B37:W38"/>
    <mergeCell ref="B39:W40"/>
    <mergeCell ref="S30:T30"/>
    <mergeCell ref="V30:W30"/>
    <mergeCell ref="B32:D32"/>
    <mergeCell ref="B33:D33"/>
    <mergeCell ref="B35:W3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559</v>
      </c>
      <c r="M4" s="142" t="s">
        <v>558</v>
      </c>
      <c r="N4" s="142"/>
      <c r="O4" s="142"/>
      <c r="P4" s="142"/>
      <c r="Q4" s="143"/>
      <c r="R4" s="16"/>
      <c r="S4" s="144" t="s">
        <v>1969</v>
      </c>
      <c r="T4" s="145"/>
      <c r="U4" s="145"/>
      <c r="V4" s="146" t="s">
        <v>557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556</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428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555</v>
      </c>
      <c r="C21" s="174"/>
      <c r="D21" s="174"/>
      <c r="E21" s="174"/>
      <c r="F21" s="174"/>
      <c r="G21" s="174"/>
      <c r="H21" s="174"/>
      <c r="I21" s="174"/>
      <c r="J21" s="174"/>
      <c r="K21" s="174"/>
      <c r="L21" s="174"/>
      <c r="M21" s="175" t="s">
        <v>472</v>
      </c>
      <c r="N21" s="175"/>
      <c r="O21" s="175" t="s">
        <v>48</v>
      </c>
      <c r="P21" s="175"/>
      <c r="Q21" s="176" t="s">
        <v>53</v>
      </c>
      <c r="R21" s="176"/>
      <c r="S21" s="31" t="s">
        <v>54</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455</v>
      </c>
      <c r="F25" s="109"/>
      <c r="G25" s="109"/>
      <c r="H25" s="36"/>
      <c r="I25" s="36"/>
      <c r="J25" s="36"/>
      <c r="K25" s="36"/>
      <c r="L25" s="36"/>
      <c r="M25" s="36"/>
      <c r="N25" s="36"/>
      <c r="O25" s="36"/>
      <c r="P25" s="37"/>
      <c r="Q25" s="37"/>
      <c r="R25" s="38" t="s">
        <v>554</v>
      </c>
      <c r="S25" s="39" t="s">
        <v>10</v>
      </c>
      <c r="T25" s="37"/>
      <c r="U25" s="39" t="s">
        <v>553</v>
      </c>
      <c r="V25" s="37"/>
      <c r="W25" s="40">
        <f>+IF(ISERR(U25/R25*100),"N/A",ROUND(U25/R25*100,2))</f>
        <v>0.56000000000000005</v>
      </c>
    </row>
    <row r="26" spans="2:27" ht="26.25" customHeight="1" thickBot="1">
      <c r="B26" s="194" t="s">
        <v>71</v>
      </c>
      <c r="C26" s="195"/>
      <c r="D26" s="195"/>
      <c r="E26" s="110" t="s">
        <v>455</v>
      </c>
      <c r="F26" s="110"/>
      <c r="G26" s="110"/>
      <c r="H26" s="41"/>
      <c r="I26" s="41"/>
      <c r="J26" s="41"/>
      <c r="K26" s="41"/>
      <c r="L26" s="41"/>
      <c r="M26" s="41"/>
      <c r="N26" s="41"/>
      <c r="O26" s="41"/>
      <c r="P26" s="42"/>
      <c r="Q26" s="42"/>
      <c r="R26" s="43" t="s">
        <v>554</v>
      </c>
      <c r="S26" s="44" t="s">
        <v>553</v>
      </c>
      <c r="T26" s="44">
        <f>+IF(ISERR(S26/R26*100),"N/A",ROUND(S26/R26*100,2))</f>
        <v>0.56000000000000005</v>
      </c>
      <c r="U26" s="44" t="s">
        <v>553</v>
      </c>
      <c r="V26" s="44">
        <f>+IF(ISERR(U26/S26*100),"N/A",ROUND(U26/S26*100,2))</f>
        <v>100</v>
      </c>
      <c r="W26" s="45">
        <f>+IF(ISERR(U26/R26*100),"N/A",ROUND(U26/R26*100,2))</f>
        <v>0.56000000000000005</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2179</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2180</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2181</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564</v>
      </c>
      <c r="M4" s="142" t="s">
        <v>563</v>
      </c>
      <c r="N4" s="142"/>
      <c r="O4" s="142"/>
      <c r="P4" s="142"/>
      <c r="Q4" s="143"/>
      <c r="R4" s="16"/>
      <c r="S4" s="144" t="s">
        <v>1969</v>
      </c>
      <c r="T4" s="145"/>
      <c r="U4" s="145"/>
      <c r="V4" s="146" t="s">
        <v>557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562</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428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561</v>
      </c>
      <c r="C21" s="174"/>
      <c r="D21" s="174"/>
      <c r="E21" s="174"/>
      <c r="F21" s="174"/>
      <c r="G21" s="174"/>
      <c r="H21" s="174"/>
      <c r="I21" s="174"/>
      <c r="J21" s="174"/>
      <c r="K21" s="174"/>
      <c r="L21" s="174"/>
      <c r="M21" s="175" t="s">
        <v>472</v>
      </c>
      <c r="N21" s="175"/>
      <c r="O21" s="175" t="s">
        <v>48</v>
      </c>
      <c r="P21" s="175"/>
      <c r="Q21" s="176" t="s">
        <v>53</v>
      </c>
      <c r="R21" s="176"/>
      <c r="S21" s="31" t="s">
        <v>135</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455</v>
      </c>
      <c r="F25" s="109"/>
      <c r="G25" s="109"/>
      <c r="H25" s="36"/>
      <c r="I25" s="36"/>
      <c r="J25" s="36"/>
      <c r="K25" s="36"/>
      <c r="L25" s="36"/>
      <c r="M25" s="36"/>
      <c r="N25" s="36"/>
      <c r="O25" s="36"/>
      <c r="P25" s="37"/>
      <c r="Q25" s="37"/>
      <c r="R25" s="38" t="s">
        <v>554</v>
      </c>
      <c r="S25" s="39" t="s">
        <v>10</v>
      </c>
      <c r="T25" s="37"/>
      <c r="U25" s="39" t="s">
        <v>560</v>
      </c>
      <c r="V25" s="37"/>
      <c r="W25" s="40">
        <f>+IF(ISERR(U25/R25*100),"N/A",ROUND(U25/R25*100,2))</f>
        <v>0.4</v>
      </c>
    </row>
    <row r="26" spans="2:27" ht="26.25" customHeight="1" thickBot="1">
      <c r="B26" s="194" t="s">
        <v>71</v>
      </c>
      <c r="C26" s="195"/>
      <c r="D26" s="195"/>
      <c r="E26" s="110" t="s">
        <v>455</v>
      </c>
      <c r="F26" s="110"/>
      <c r="G26" s="110"/>
      <c r="H26" s="41"/>
      <c r="I26" s="41"/>
      <c r="J26" s="41"/>
      <c r="K26" s="41"/>
      <c r="L26" s="41"/>
      <c r="M26" s="41"/>
      <c r="N26" s="41"/>
      <c r="O26" s="41"/>
      <c r="P26" s="42"/>
      <c r="Q26" s="42"/>
      <c r="R26" s="43" t="s">
        <v>554</v>
      </c>
      <c r="S26" s="44" t="s">
        <v>560</v>
      </c>
      <c r="T26" s="44">
        <f>+IF(ISERR(S26/R26*100),"N/A",ROUND(S26/R26*100,2))</f>
        <v>0.4</v>
      </c>
      <c r="U26" s="44" t="s">
        <v>560</v>
      </c>
      <c r="V26" s="44">
        <f>+IF(ISERR(U26/S26*100),"N/A",ROUND(U26/S26*100,2))</f>
        <v>100</v>
      </c>
      <c r="W26" s="45">
        <f>+IF(ISERR(U26/R26*100),"N/A",ROUND(U26/R26*100,2))</f>
        <v>0.4</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2176</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2177</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2178</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v>
      </c>
      <c r="D4" s="139" t="s">
        <v>5</v>
      </c>
      <c r="E4" s="139"/>
      <c r="F4" s="139"/>
      <c r="G4" s="139"/>
      <c r="H4" s="140"/>
      <c r="I4" s="15"/>
      <c r="J4" s="141" t="s">
        <v>6</v>
      </c>
      <c r="K4" s="139"/>
      <c r="L4" s="14" t="s">
        <v>7</v>
      </c>
      <c r="M4" s="142" t="s">
        <v>8</v>
      </c>
      <c r="N4" s="142"/>
      <c r="O4" s="142"/>
      <c r="P4" s="142"/>
      <c r="Q4" s="143"/>
      <c r="R4" s="16"/>
      <c r="S4" s="144" t="s">
        <v>1969</v>
      </c>
      <c r="T4" s="145"/>
      <c r="U4" s="145"/>
      <c r="V4" s="146" t="s">
        <v>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12</v>
      </c>
      <c r="D6" s="148" t="s">
        <v>13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19</v>
      </c>
      <c r="M8" s="22" t="s">
        <v>20</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13.75" customHeight="1" thickTop="1" thickBot="1">
      <c r="B10" s="23" t="s">
        <v>21</v>
      </c>
      <c r="C10" s="146" t="s">
        <v>22</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30</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47</v>
      </c>
      <c r="C21" s="174"/>
      <c r="D21" s="174"/>
      <c r="E21" s="174"/>
      <c r="F21" s="174"/>
      <c r="G21" s="174"/>
      <c r="H21" s="174"/>
      <c r="I21" s="174"/>
      <c r="J21" s="174"/>
      <c r="K21" s="174"/>
      <c r="L21" s="174"/>
      <c r="M21" s="175" t="s">
        <v>12</v>
      </c>
      <c r="N21" s="175"/>
      <c r="O21" s="175" t="s">
        <v>48</v>
      </c>
      <c r="P21" s="175"/>
      <c r="Q21" s="176" t="s">
        <v>49</v>
      </c>
      <c r="R21" s="176"/>
      <c r="S21" s="31" t="s">
        <v>50</v>
      </c>
      <c r="T21" s="31" t="s">
        <v>51</v>
      </c>
      <c r="U21" s="31" t="s">
        <v>51</v>
      </c>
      <c r="V21" s="31">
        <f>+IF(ISERR(U21/T21*100),"N/A",ROUND(U21/T21*100,2))</f>
        <v>100</v>
      </c>
      <c r="W21" s="32">
        <f>+IF(ISERR(U21/S21*100),"N/A",ROUND(U21/S21*100,2))</f>
        <v>82.76</v>
      </c>
    </row>
    <row r="22" spans="2:27" ht="56.25" customHeight="1">
      <c r="B22" s="173" t="s">
        <v>52</v>
      </c>
      <c r="C22" s="174"/>
      <c r="D22" s="174"/>
      <c r="E22" s="174"/>
      <c r="F22" s="174"/>
      <c r="G22" s="174"/>
      <c r="H22" s="174"/>
      <c r="I22" s="174"/>
      <c r="J22" s="174"/>
      <c r="K22" s="174"/>
      <c r="L22" s="174"/>
      <c r="M22" s="175" t="s">
        <v>12</v>
      </c>
      <c r="N22" s="175"/>
      <c r="O22" s="175" t="s">
        <v>48</v>
      </c>
      <c r="P22" s="175"/>
      <c r="Q22" s="176" t="s">
        <v>53</v>
      </c>
      <c r="R22" s="176"/>
      <c r="S22" s="31" t="s">
        <v>54</v>
      </c>
      <c r="T22" s="31" t="s">
        <v>55</v>
      </c>
      <c r="U22" s="31" t="s">
        <v>55</v>
      </c>
      <c r="V22" s="31" t="str">
        <f>+IF(ISERR(U22/T22*100),"N/A",ROUND(U22/T22*100,2))</f>
        <v>N/A</v>
      </c>
      <c r="W22" s="32" t="str">
        <f>+IF(ISERR(U22/S22*100),"N/A",ROUND(U22/S22*100,2))</f>
        <v>N/A</v>
      </c>
    </row>
    <row r="23" spans="2:27" ht="56.25" customHeight="1">
      <c r="B23" s="173" t="s">
        <v>56</v>
      </c>
      <c r="C23" s="174"/>
      <c r="D23" s="174"/>
      <c r="E23" s="174"/>
      <c r="F23" s="174"/>
      <c r="G23" s="174"/>
      <c r="H23" s="174"/>
      <c r="I23" s="174"/>
      <c r="J23" s="174"/>
      <c r="K23" s="174"/>
      <c r="L23" s="174"/>
      <c r="M23" s="175" t="s">
        <v>12</v>
      </c>
      <c r="N23" s="175"/>
      <c r="O23" s="175" t="s">
        <v>48</v>
      </c>
      <c r="P23" s="175"/>
      <c r="Q23" s="176" t="s">
        <v>49</v>
      </c>
      <c r="R23" s="176"/>
      <c r="S23" s="31" t="s">
        <v>57</v>
      </c>
      <c r="T23" s="31" t="s">
        <v>58</v>
      </c>
      <c r="U23" s="31" t="s">
        <v>58</v>
      </c>
      <c r="V23" s="31">
        <f>+IF(ISERR(U23/T23*100),"N/A",ROUND(U23/T23*100,2))</f>
        <v>100</v>
      </c>
      <c r="W23" s="32">
        <f>+IF(ISERR(U23/S23*100),"N/A",ROUND(U23/S23*100,2))</f>
        <v>37.200000000000003</v>
      </c>
    </row>
    <row r="24" spans="2:27" ht="56.25" customHeight="1">
      <c r="B24" s="173" t="s">
        <v>59</v>
      </c>
      <c r="C24" s="174"/>
      <c r="D24" s="174"/>
      <c r="E24" s="174"/>
      <c r="F24" s="174"/>
      <c r="G24" s="174"/>
      <c r="H24" s="174"/>
      <c r="I24" s="174"/>
      <c r="J24" s="174"/>
      <c r="K24" s="174"/>
      <c r="L24" s="174"/>
      <c r="M24" s="175" t="s">
        <v>12</v>
      </c>
      <c r="N24" s="175"/>
      <c r="O24" s="175" t="s">
        <v>48</v>
      </c>
      <c r="P24" s="175"/>
      <c r="Q24" s="176" t="s">
        <v>49</v>
      </c>
      <c r="R24" s="176"/>
      <c r="S24" s="31" t="s">
        <v>60</v>
      </c>
      <c r="T24" s="31" t="s">
        <v>54</v>
      </c>
      <c r="U24" s="31" t="s">
        <v>54</v>
      </c>
      <c r="V24" s="31">
        <f>+IF(ISERR(U24/T24*100),"N/A",ROUND(U24/T24*100,2))</f>
        <v>100</v>
      </c>
      <c r="W24" s="32">
        <f>+IF(ISERR(U24/S24*100),"N/A",ROUND(U24/S24*100,2))</f>
        <v>25</v>
      </c>
    </row>
    <row r="25" spans="2:27" ht="56.25" customHeight="1" thickBot="1">
      <c r="B25" s="173" t="s">
        <v>61</v>
      </c>
      <c r="C25" s="174"/>
      <c r="D25" s="174"/>
      <c r="E25" s="174"/>
      <c r="F25" s="174"/>
      <c r="G25" s="174"/>
      <c r="H25" s="174"/>
      <c r="I25" s="174"/>
      <c r="J25" s="174"/>
      <c r="K25" s="174"/>
      <c r="L25" s="174"/>
      <c r="M25" s="175" t="s">
        <v>12</v>
      </c>
      <c r="N25" s="175"/>
      <c r="O25" s="175" t="s">
        <v>62</v>
      </c>
      <c r="P25" s="175"/>
      <c r="Q25" s="176" t="s">
        <v>49</v>
      </c>
      <c r="R25" s="176"/>
      <c r="S25" s="31" t="s">
        <v>60</v>
      </c>
      <c r="T25" s="31" t="s">
        <v>63</v>
      </c>
      <c r="U25" s="31" t="s">
        <v>63</v>
      </c>
      <c r="V25" s="31" t="str">
        <f>+IF(ISERR(U25/T25*100),"N/A",ROUND(U25/T25*100,2))</f>
        <v>N/A</v>
      </c>
      <c r="W25" s="32">
        <f>+IF(ISERR(U25/S25*100),"N/A",ROUND(U25/S25*100,2))</f>
        <v>0</v>
      </c>
    </row>
    <row r="26" spans="2:27" ht="21.75" customHeight="1" thickTop="1" thickBot="1">
      <c r="B26" s="8" t="s">
        <v>64</v>
      </c>
      <c r="C26" s="9"/>
      <c r="D26" s="9"/>
      <c r="E26" s="9"/>
      <c r="F26" s="9"/>
      <c r="G26" s="9"/>
      <c r="H26" s="10"/>
      <c r="I26" s="10"/>
      <c r="J26" s="10"/>
      <c r="K26" s="10"/>
      <c r="L26" s="10"/>
      <c r="M26" s="10"/>
      <c r="N26" s="10"/>
      <c r="O26" s="10"/>
      <c r="P26" s="10"/>
      <c r="Q26" s="10"/>
      <c r="R26" s="10"/>
      <c r="S26" s="10"/>
      <c r="T26" s="10"/>
      <c r="U26" s="10"/>
      <c r="V26" s="10"/>
      <c r="W26" s="11"/>
      <c r="X26" s="33"/>
    </row>
    <row r="27" spans="2:27" ht="29.25" customHeight="1" thickTop="1" thickBot="1">
      <c r="B27" s="186" t="s">
        <v>2251</v>
      </c>
      <c r="C27" s="187"/>
      <c r="D27" s="187"/>
      <c r="E27" s="187"/>
      <c r="F27" s="187"/>
      <c r="G27" s="187"/>
      <c r="H27" s="187"/>
      <c r="I27" s="187"/>
      <c r="J27" s="187"/>
      <c r="K27" s="187"/>
      <c r="L27" s="187"/>
      <c r="M27" s="187"/>
      <c r="N27" s="187"/>
      <c r="O27" s="187"/>
      <c r="P27" s="187"/>
      <c r="Q27" s="188"/>
      <c r="R27" s="34" t="s">
        <v>41</v>
      </c>
      <c r="S27" s="160" t="s">
        <v>42</v>
      </c>
      <c r="T27" s="160"/>
      <c r="U27" s="107" t="s">
        <v>65</v>
      </c>
      <c r="V27" s="159" t="s">
        <v>66</v>
      </c>
      <c r="W27" s="161"/>
    </row>
    <row r="28" spans="2:27" ht="30.75" customHeight="1" thickBot="1">
      <c r="B28" s="189"/>
      <c r="C28" s="190"/>
      <c r="D28" s="190"/>
      <c r="E28" s="190"/>
      <c r="F28" s="190"/>
      <c r="G28" s="190"/>
      <c r="H28" s="190"/>
      <c r="I28" s="190"/>
      <c r="J28" s="190"/>
      <c r="K28" s="190"/>
      <c r="L28" s="190"/>
      <c r="M28" s="190"/>
      <c r="N28" s="190"/>
      <c r="O28" s="190"/>
      <c r="P28" s="190"/>
      <c r="Q28" s="191"/>
      <c r="R28" s="108" t="s">
        <v>67</v>
      </c>
      <c r="S28" s="108" t="s">
        <v>67</v>
      </c>
      <c r="T28" s="108" t="s">
        <v>48</v>
      </c>
      <c r="U28" s="108" t="s">
        <v>67</v>
      </c>
      <c r="V28" s="108" t="s">
        <v>68</v>
      </c>
      <c r="W28" s="35" t="s">
        <v>53</v>
      </c>
      <c r="Y28" s="33"/>
    </row>
    <row r="29" spans="2:27" ht="23.25" customHeight="1" thickBot="1">
      <c r="B29" s="192" t="s">
        <v>69</v>
      </c>
      <c r="C29" s="193"/>
      <c r="D29" s="193"/>
      <c r="E29" s="109" t="s">
        <v>70</v>
      </c>
      <c r="F29" s="109"/>
      <c r="G29" s="109"/>
      <c r="H29" s="36"/>
      <c r="I29" s="36"/>
      <c r="J29" s="36"/>
      <c r="K29" s="36"/>
      <c r="L29" s="36"/>
      <c r="M29" s="36"/>
      <c r="N29" s="36"/>
      <c r="O29" s="36"/>
      <c r="P29" s="37"/>
      <c r="Q29" s="37"/>
      <c r="R29" s="38" t="s">
        <v>9</v>
      </c>
      <c r="S29" s="39" t="s">
        <v>10</v>
      </c>
      <c r="T29" s="37"/>
      <c r="U29" s="39" t="s">
        <v>63</v>
      </c>
      <c r="V29" s="37"/>
      <c r="W29" s="40">
        <f>+IF(ISERR(U29/R29*100),"N/A",ROUND(U29/R29*100,2))</f>
        <v>0</v>
      </c>
    </row>
    <row r="30" spans="2:27" ht="26.25" customHeight="1" thickBot="1">
      <c r="B30" s="194" t="s">
        <v>71</v>
      </c>
      <c r="C30" s="195"/>
      <c r="D30" s="195"/>
      <c r="E30" s="110" t="s">
        <v>70</v>
      </c>
      <c r="F30" s="110"/>
      <c r="G30" s="110"/>
      <c r="H30" s="41"/>
      <c r="I30" s="41"/>
      <c r="J30" s="41"/>
      <c r="K30" s="41"/>
      <c r="L30" s="41"/>
      <c r="M30" s="41"/>
      <c r="N30" s="41"/>
      <c r="O30" s="41"/>
      <c r="P30" s="42"/>
      <c r="Q30" s="42"/>
      <c r="R30" s="43" t="s">
        <v>9</v>
      </c>
      <c r="S30" s="44" t="s">
        <v>72</v>
      </c>
      <c r="T30" s="44">
        <f>+IF(ISERR(S30/R30*100),"N/A",ROUND(S30/R30*100,2))</f>
        <v>52.17</v>
      </c>
      <c r="U30" s="44" t="s">
        <v>63</v>
      </c>
      <c r="V30" s="44">
        <f>+IF(ISERR(U30/S30*100),"N/A",ROUND(U30/S30*100,2))</f>
        <v>0</v>
      </c>
      <c r="W30" s="45">
        <f>+IF(ISERR(U30/R30*100),"N/A",ROUND(U30/R30*100,2))</f>
        <v>0</v>
      </c>
    </row>
    <row r="31" spans="2:27" ht="22.5" customHeight="1" thickTop="1" thickBot="1">
      <c r="B31" s="8" t="s">
        <v>73</v>
      </c>
      <c r="C31" s="9"/>
      <c r="D31" s="9"/>
      <c r="E31" s="9"/>
      <c r="F31" s="9"/>
      <c r="G31" s="9"/>
      <c r="H31" s="10"/>
      <c r="I31" s="10"/>
      <c r="J31" s="10"/>
      <c r="K31" s="10"/>
      <c r="L31" s="10"/>
      <c r="M31" s="10"/>
      <c r="N31" s="10"/>
      <c r="O31" s="10"/>
      <c r="P31" s="10"/>
      <c r="Q31" s="10"/>
      <c r="R31" s="10"/>
      <c r="S31" s="10"/>
      <c r="T31" s="10"/>
      <c r="U31" s="10"/>
      <c r="V31" s="10"/>
      <c r="W31" s="11"/>
    </row>
    <row r="32" spans="2:27" ht="37.5" customHeight="1" thickTop="1">
      <c r="B32" s="177" t="s">
        <v>1970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14"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1971</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1972</v>
      </c>
      <c r="C36" s="178"/>
      <c r="D36" s="178"/>
      <c r="E36" s="178"/>
      <c r="F36" s="178"/>
      <c r="G36" s="178"/>
      <c r="H36" s="178"/>
      <c r="I36" s="178"/>
      <c r="J36" s="178"/>
      <c r="K36" s="178"/>
      <c r="L36" s="178"/>
      <c r="M36" s="178"/>
      <c r="N36" s="178"/>
      <c r="O36" s="178"/>
      <c r="P36" s="178"/>
      <c r="Q36" s="178"/>
      <c r="R36" s="178"/>
      <c r="S36" s="178"/>
      <c r="T36" s="178"/>
      <c r="U36" s="178"/>
      <c r="V36" s="178"/>
      <c r="W36" s="179"/>
    </row>
    <row r="37" spans="2:23" ht="72.75" customHeight="1" thickBot="1">
      <c r="B37" s="183"/>
      <c r="C37" s="184"/>
      <c r="D37" s="184"/>
      <c r="E37" s="184"/>
      <c r="F37" s="184"/>
      <c r="G37" s="184"/>
      <c r="H37" s="184"/>
      <c r="I37" s="184"/>
      <c r="J37" s="184"/>
      <c r="K37" s="184"/>
      <c r="L37" s="184"/>
      <c r="M37" s="184"/>
      <c r="N37" s="184"/>
      <c r="O37" s="184"/>
      <c r="P37" s="184"/>
      <c r="Q37" s="184"/>
      <c r="R37" s="184"/>
      <c r="S37" s="184"/>
      <c r="T37" s="184"/>
      <c r="U37" s="184"/>
      <c r="V37" s="184"/>
      <c r="W37" s="185"/>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592</v>
      </c>
      <c r="M4" s="142" t="s">
        <v>591</v>
      </c>
      <c r="N4" s="142"/>
      <c r="O4" s="142"/>
      <c r="P4" s="142"/>
      <c r="Q4" s="143"/>
      <c r="R4" s="16"/>
      <c r="S4" s="144" t="s">
        <v>1969</v>
      </c>
      <c r="T4" s="145"/>
      <c r="U4" s="145"/>
      <c r="V4" s="146" t="s">
        <v>590</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589</v>
      </c>
      <c r="K8" s="22" t="s">
        <v>588</v>
      </c>
      <c r="L8" s="22" t="s">
        <v>587</v>
      </c>
      <c r="M8" s="22" t="s">
        <v>586</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10.75" customHeight="1" thickTop="1" thickBot="1">
      <c r="B10" s="23" t="s">
        <v>21</v>
      </c>
      <c r="C10" s="146" t="s">
        <v>585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428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584</v>
      </c>
      <c r="C21" s="174"/>
      <c r="D21" s="174"/>
      <c r="E21" s="174"/>
      <c r="F21" s="174"/>
      <c r="G21" s="174"/>
      <c r="H21" s="174"/>
      <c r="I21" s="174"/>
      <c r="J21" s="174"/>
      <c r="K21" s="174"/>
      <c r="L21" s="174"/>
      <c r="M21" s="175" t="s">
        <v>521</v>
      </c>
      <c r="N21" s="175"/>
      <c r="O21" s="175" t="s">
        <v>48</v>
      </c>
      <c r="P21" s="175"/>
      <c r="Q21" s="176" t="s">
        <v>49</v>
      </c>
      <c r="R21" s="176"/>
      <c r="S21" s="31" t="s">
        <v>60</v>
      </c>
      <c r="T21" s="31" t="s">
        <v>63</v>
      </c>
      <c r="U21" s="31" t="s">
        <v>63</v>
      </c>
      <c r="V21" s="31" t="str">
        <f t="shared" ref="V21:V31" si="0">+IF(ISERR(U21/T21*100),"N/A",ROUND(U21/T21*100,2))</f>
        <v>N/A</v>
      </c>
      <c r="W21" s="32">
        <f t="shared" ref="W21:W31" si="1">+IF(ISERR(U21/S21*100),"N/A",ROUND(U21/S21*100,2))</f>
        <v>0</v>
      </c>
    </row>
    <row r="22" spans="2:27" ht="56.25" customHeight="1">
      <c r="B22" s="173" t="s">
        <v>583</v>
      </c>
      <c r="C22" s="174"/>
      <c r="D22" s="174"/>
      <c r="E22" s="174"/>
      <c r="F22" s="174"/>
      <c r="G22" s="174"/>
      <c r="H22" s="174"/>
      <c r="I22" s="174"/>
      <c r="J22" s="174"/>
      <c r="K22" s="174"/>
      <c r="L22" s="174"/>
      <c r="M22" s="175" t="s">
        <v>521</v>
      </c>
      <c r="N22" s="175"/>
      <c r="O22" s="175" t="s">
        <v>48</v>
      </c>
      <c r="P22" s="175"/>
      <c r="Q22" s="176" t="s">
        <v>49</v>
      </c>
      <c r="R22" s="176"/>
      <c r="S22" s="31" t="s">
        <v>60</v>
      </c>
      <c r="T22" s="31" t="s">
        <v>63</v>
      </c>
      <c r="U22" s="31" t="s">
        <v>63</v>
      </c>
      <c r="V22" s="31" t="str">
        <f t="shared" si="0"/>
        <v>N/A</v>
      </c>
      <c r="W22" s="32">
        <f t="shared" si="1"/>
        <v>0</v>
      </c>
    </row>
    <row r="23" spans="2:27" ht="56.25" customHeight="1">
      <c r="B23" s="173" t="s">
        <v>582</v>
      </c>
      <c r="C23" s="174"/>
      <c r="D23" s="174"/>
      <c r="E23" s="174"/>
      <c r="F23" s="174"/>
      <c r="G23" s="174"/>
      <c r="H23" s="174"/>
      <c r="I23" s="174"/>
      <c r="J23" s="174"/>
      <c r="K23" s="174"/>
      <c r="L23" s="174"/>
      <c r="M23" s="175" t="s">
        <v>521</v>
      </c>
      <c r="N23" s="175"/>
      <c r="O23" s="175" t="s">
        <v>581</v>
      </c>
      <c r="P23" s="175"/>
      <c r="Q23" s="176" t="s">
        <v>49</v>
      </c>
      <c r="R23" s="176"/>
      <c r="S23" s="31" t="s">
        <v>60</v>
      </c>
      <c r="T23" s="31" t="s">
        <v>63</v>
      </c>
      <c r="U23" s="31" t="s">
        <v>63</v>
      </c>
      <c r="V23" s="31" t="str">
        <f t="shared" si="0"/>
        <v>N/A</v>
      </c>
      <c r="W23" s="32">
        <f t="shared" si="1"/>
        <v>0</v>
      </c>
    </row>
    <row r="24" spans="2:27" ht="56.25" customHeight="1">
      <c r="B24" s="173" t="s">
        <v>580</v>
      </c>
      <c r="C24" s="174"/>
      <c r="D24" s="174"/>
      <c r="E24" s="174"/>
      <c r="F24" s="174"/>
      <c r="G24" s="174"/>
      <c r="H24" s="174"/>
      <c r="I24" s="174"/>
      <c r="J24" s="174"/>
      <c r="K24" s="174"/>
      <c r="L24" s="174"/>
      <c r="M24" s="175" t="s">
        <v>521</v>
      </c>
      <c r="N24" s="175"/>
      <c r="O24" s="175" t="s">
        <v>48</v>
      </c>
      <c r="P24" s="175"/>
      <c r="Q24" s="176" t="s">
        <v>49</v>
      </c>
      <c r="R24" s="176"/>
      <c r="S24" s="31" t="s">
        <v>60</v>
      </c>
      <c r="T24" s="31" t="s">
        <v>63</v>
      </c>
      <c r="U24" s="31" t="s">
        <v>63</v>
      </c>
      <c r="V24" s="31" t="str">
        <f t="shared" si="0"/>
        <v>N/A</v>
      </c>
      <c r="W24" s="32">
        <f t="shared" si="1"/>
        <v>0</v>
      </c>
    </row>
    <row r="25" spans="2:27" ht="56.25" customHeight="1">
      <c r="B25" s="173" t="s">
        <v>579</v>
      </c>
      <c r="C25" s="174"/>
      <c r="D25" s="174"/>
      <c r="E25" s="174"/>
      <c r="F25" s="174"/>
      <c r="G25" s="174"/>
      <c r="H25" s="174"/>
      <c r="I25" s="174"/>
      <c r="J25" s="174"/>
      <c r="K25" s="174"/>
      <c r="L25" s="174"/>
      <c r="M25" s="175" t="s">
        <v>521</v>
      </c>
      <c r="N25" s="175"/>
      <c r="O25" s="175" t="s">
        <v>48</v>
      </c>
      <c r="P25" s="175"/>
      <c r="Q25" s="176" t="s">
        <v>49</v>
      </c>
      <c r="R25" s="176"/>
      <c r="S25" s="31" t="s">
        <v>60</v>
      </c>
      <c r="T25" s="31" t="s">
        <v>63</v>
      </c>
      <c r="U25" s="31" t="s">
        <v>63</v>
      </c>
      <c r="V25" s="31" t="str">
        <f t="shared" si="0"/>
        <v>N/A</v>
      </c>
      <c r="W25" s="32">
        <f t="shared" si="1"/>
        <v>0</v>
      </c>
    </row>
    <row r="26" spans="2:27" ht="56.25" customHeight="1">
      <c r="B26" s="173" t="s">
        <v>578</v>
      </c>
      <c r="C26" s="174"/>
      <c r="D26" s="174"/>
      <c r="E26" s="174"/>
      <c r="F26" s="174"/>
      <c r="G26" s="174"/>
      <c r="H26" s="174"/>
      <c r="I26" s="174"/>
      <c r="J26" s="174"/>
      <c r="K26" s="174"/>
      <c r="L26" s="174"/>
      <c r="M26" s="175" t="s">
        <v>521</v>
      </c>
      <c r="N26" s="175"/>
      <c r="O26" s="175" t="s">
        <v>48</v>
      </c>
      <c r="P26" s="175"/>
      <c r="Q26" s="176" t="s">
        <v>49</v>
      </c>
      <c r="R26" s="176"/>
      <c r="S26" s="31" t="s">
        <v>60</v>
      </c>
      <c r="T26" s="31" t="s">
        <v>63</v>
      </c>
      <c r="U26" s="31" t="s">
        <v>63</v>
      </c>
      <c r="V26" s="31" t="str">
        <f t="shared" si="0"/>
        <v>N/A</v>
      </c>
      <c r="W26" s="32">
        <f t="shared" si="1"/>
        <v>0</v>
      </c>
    </row>
    <row r="27" spans="2:27" ht="56.25" customHeight="1">
      <c r="B27" s="173" t="s">
        <v>577</v>
      </c>
      <c r="C27" s="174"/>
      <c r="D27" s="174"/>
      <c r="E27" s="174"/>
      <c r="F27" s="174"/>
      <c r="G27" s="174"/>
      <c r="H27" s="174"/>
      <c r="I27" s="174"/>
      <c r="J27" s="174"/>
      <c r="K27" s="174"/>
      <c r="L27" s="174"/>
      <c r="M27" s="175" t="s">
        <v>521</v>
      </c>
      <c r="N27" s="175"/>
      <c r="O27" s="175" t="s">
        <v>48</v>
      </c>
      <c r="P27" s="175"/>
      <c r="Q27" s="176" t="s">
        <v>49</v>
      </c>
      <c r="R27" s="176"/>
      <c r="S27" s="31" t="s">
        <v>60</v>
      </c>
      <c r="T27" s="31" t="s">
        <v>63</v>
      </c>
      <c r="U27" s="31" t="s">
        <v>63</v>
      </c>
      <c r="V27" s="31" t="str">
        <f t="shared" si="0"/>
        <v>N/A</v>
      </c>
      <c r="W27" s="32">
        <f t="shared" si="1"/>
        <v>0</v>
      </c>
    </row>
    <row r="28" spans="2:27" ht="56.25" customHeight="1">
      <c r="B28" s="173" t="s">
        <v>576</v>
      </c>
      <c r="C28" s="174"/>
      <c r="D28" s="174"/>
      <c r="E28" s="174"/>
      <c r="F28" s="174"/>
      <c r="G28" s="174"/>
      <c r="H28" s="174"/>
      <c r="I28" s="174"/>
      <c r="J28" s="174"/>
      <c r="K28" s="174"/>
      <c r="L28" s="174"/>
      <c r="M28" s="175" t="s">
        <v>521</v>
      </c>
      <c r="N28" s="175"/>
      <c r="O28" s="175" t="s">
        <v>48</v>
      </c>
      <c r="P28" s="175"/>
      <c r="Q28" s="176" t="s">
        <v>49</v>
      </c>
      <c r="R28" s="176"/>
      <c r="S28" s="31" t="s">
        <v>60</v>
      </c>
      <c r="T28" s="31" t="s">
        <v>63</v>
      </c>
      <c r="U28" s="31" t="s">
        <v>63</v>
      </c>
      <c r="V28" s="31" t="str">
        <f t="shared" si="0"/>
        <v>N/A</v>
      </c>
      <c r="W28" s="32">
        <f t="shared" si="1"/>
        <v>0</v>
      </c>
    </row>
    <row r="29" spans="2:27" ht="56.25" customHeight="1">
      <c r="B29" s="173" t="s">
        <v>575</v>
      </c>
      <c r="C29" s="174"/>
      <c r="D29" s="174"/>
      <c r="E29" s="174"/>
      <c r="F29" s="174"/>
      <c r="G29" s="174"/>
      <c r="H29" s="174"/>
      <c r="I29" s="174"/>
      <c r="J29" s="174"/>
      <c r="K29" s="174"/>
      <c r="L29" s="174"/>
      <c r="M29" s="175" t="s">
        <v>521</v>
      </c>
      <c r="N29" s="175"/>
      <c r="O29" s="175" t="s">
        <v>48</v>
      </c>
      <c r="P29" s="175"/>
      <c r="Q29" s="176" t="s">
        <v>49</v>
      </c>
      <c r="R29" s="176"/>
      <c r="S29" s="31" t="s">
        <v>60</v>
      </c>
      <c r="T29" s="31" t="s">
        <v>63</v>
      </c>
      <c r="U29" s="31" t="s">
        <v>63</v>
      </c>
      <c r="V29" s="31" t="str">
        <f t="shared" si="0"/>
        <v>N/A</v>
      </c>
      <c r="W29" s="32">
        <f t="shared" si="1"/>
        <v>0</v>
      </c>
    </row>
    <row r="30" spans="2:27" ht="56.25" customHeight="1">
      <c r="B30" s="173" t="s">
        <v>574</v>
      </c>
      <c r="C30" s="174"/>
      <c r="D30" s="174"/>
      <c r="E30" s="174"/>
      <c r="F30" s="174"/>
      <c r="G30" s="174"/>
      <c r="H30" s="174"/>
      <c r="I30" s="174"/>
      <c r="J30" s="174"/>
      <c r="K30" s="174"/>
      <c r="L30" s="174"/>
      <c r="M30" s="175" t="s">
        <v>521</v>
      </c>
      <c r="N30" s="175"/>
      <c r="O30" s="175" t="s">
        <v>48</v>
      </c>
      <c r="P30" s="175"/>
      <c r="Q30" s="176" t="s">
        <v>49</v>
      </c>
      <c r="R30" s="176"/>
      <c r="S30" s="31" t="s">
        <v>60</v>
      </c>
      <c r="T30" s="31" t="s">
        <v>63</v>
      </c>
      <c r="U30" s="31" t="s">
        <v>63</v>
      </c>
      <c r="V30" s="31" t="str">
        <f t="shared" si="0"/>
        <v>N/A</v>
      </c>
      <c r="W30" s="32">
        <f t="shared" si="1"/>
        <v>0</v>
      </c>
    </row>
    <row r="31" spans="2:27" ht="56.25" customHeight="1" thickBot="1">
      <c r="B31" s="173" t="s">
        <v>573</v>
      </c>
      <c r="C31" s="174"/>
      <c r="D31" s="174"/>
      <c r="E31" s="174"/>
      <c r="F31" s="174"/>
      <c r="G31" s="174"/>
      <c r="H31" s="174"/>
      <c r="I31" s="174"/>
      <c r="J31" s="174"/>
      <c r="K31" s="174"/>
      <c r="L31" s="174"/>
      <c r="M31" s="175" t="s">
        <v>572</v>
      </c>
      <c r="N31" s="175"/>
      <c r="O31" s="175" t="s">
        <v>571</v>
      </c>
      <c r="P31" s="175"/>
      <c r="Q31" s="176" t="s">
        <v>53</v>
      </c>
      <c r="R31" s="176"/>
      <c r="S31" s="31" t="s">
        <v>570</v>
      </c>
      <c r="T31" s="31" t="s">
        <v>55</v>
      </c>
      <c r="U31" s="31" t="s">
        <v>55</v>
      </c>
      <c r="V31" s="31" t="str">
        <f t="shared" si="0"/>
        <v>N/A</v>
      </c>
      <c r="W31" s="32" t="str">
        <f t="shared" si="1"/>
        <v>N/A</v>
      </c>
    </row>
    <row r="32" spans="2:27" ht="21.75" customHeight="1" thickTop="1" thickBot="1">
      <c r="B32" s="8" t="s">
        <v>64</v>
      </c>
      <c r="C32" s="9"/>
      <c r="D32" s="9"/>
      <c r="E32" s="9"/>
      <c r="F32" s="9"/>
      <c r="G32" s="9"/>
      <c r="H32" s="10"/>
      <c r="I32" s="10"/>
      <c r="J32" s="10"/>
      <c r="K32" s="10"/>
      <c r="L32" s="10"/>
      <c r="M32" s="10"/>
      <c r="N32" s="10"/>
      <c r="O32" s="10"/>
      <c r="P32" s="10"/>
      <c r="Q32" s="10"/>
      <c r="R32" s="10"/>
      <c r="S32" s="10"/>
      <c r="T32" s="10"/>
      <c r="U32" s="10"/>
      <c r="V32" s="10"/>
      <c r="W32" s="11"/>
      <c r="X32" s="33"/>
    </row>
    <row r="33" spans="2:25" ht="29.25" customHeight="1" thickTop="1" thickBot="1">
      <c r="B33" s="186" t="s">
        <v>2251</v>
      </c>
      <c r="C33" s="187"/>
      <c r="D33" s="187"/>
      <c r="E33" s="187"/>
      <c r="F33" s="187"/>
      <c r="G33" s="187"/>
      <c r="H33" s="187"/>
      <c r="I33" s="187"/>
      <c r="J33" s="187"/>
      <c r="K33" s="187"/>
      <c r="L33" s="187"/>
      <c r="M33" s="187"/>
      <c r="N33" s="187"/>
      <c r="O33" s="187"/>
      <c r="P33" s="187"/>
      <c r="Q33" s="188"/>
      <c r="R33" s="34" t="s">
        <v>41</v>
      </c>
      <c r="S33" s="160" t="s">
        <v>42</v>
      </c>
      <c r="T33" s="160"/>
      <c r="U33" s="107" t="s">
        <v>65</v>
      </c>
      <c r="V33" s="159" t="s">
        <v>66</v>
      </c>
      <c r="W33" s="161"/>
    </row>
    <row r="34" spans="2:25" ht="30.75" customHeight="1" thickBot="1">
      <c r="B34" s="189"/>
      <c r="C34" s="190"/>
      <c r="D34" s="190"/>
      <c r="E34" s="190"/>
      <c r="F34" s="190"/>
      <c r="G34" s="190"/>
      <c r="H34" s="190"/>
      <c r="I34" s="190"/>
      <c r="J34" s="190"/>
      <c r="K34" s="190"/>
      <c r="L34" s="190"/>
      <c r="M34" s="190"/>
      <c r="N34" s="190"/>
      <c r="O34" s="190"/>
      <c r="P34" s="190"/>
      <c r="Q34" s="191"/>
      <c r="R34" s="108" t="s">
        <v>67</v>
      </c>
      <c r="S34" s="108" t="s">
        <v>67</v>
      </c>
      <c r="T34" s="108" t="s">
        <v>48</v>
      </c>
      <c r="U34" s="108" t="s">
        <v>67</v>
      </c>
      <c r="V34" s="108" t="s">
        <v>68</v>
      </c>
      <c r="W34" s="35" t="s">
        <v>53</v>
      </c>
      <c r="Y34" s="33"/>
    </row>
    <row r="35" spans="2:25" ht="23.25" customHeight="1" thickBot="1">
      <c r="B35" s="192" t="s">
        <v>69</v>
      </c>
      <c r="C35" s="193"/>
      <c r="D35" s="193"/>
      <c r="E35" s="109" t="s">
        <v>569</v>
      </c>
      <c r="F35" s="109"/>
      <c r="G35" s="109"/>
      <c r="H35" s="36"/>
      <c r="I35" s="36"/>
      <c r="J35" s="36"/>
      <c r="K35" s="36"/>
      <c r="L35" s="36"/>
      <c r="M35" s="36"/>
      <c r="N35" s="36"/>
      <c r="O35" s="36"/>
      <c r="P35" s="37"/>
      <c r="Q35" s="37"/>
      <c r="R35" s="38" t="s">
        <v>568</v>
      </c>
      <c r="S35" s="39" t="s">
        <v>10</v>
      </c>
      <c r="T35" s="37"/>
      <c r="U35" s="39" t="s">
        <v>567</v>
      </c>
      <c r="V35" s="37"/>
      <c r="W35" s="40">
        <f>+IF(ISERR(U35/R35*100),"N/A",ROUND(U35/R35*100,2))</f>
        <v>0.1</v>
      </c>
    </row>
    <row r="36" spans="2:25" ht="26.25" customHeight="1">
      <c r="B36" s="194" t="s">
        <v>71</v>
      </c>
      <c r="C36" s="195"/>
      <c r="D36" s="195"/>
      <c r="E36" s="110" t="s">
        <v>569</v>
      </c>
      <c r="F36" s="110"/>
      <c r="G36" s="110"/>
      <c r="H36" s="41"/>
      <c r="I36" s="41"/>
      <c r="J36" s="41"/>
      <c r="K36" s="41"/>
      <c r="L36" s="41"/>
      <c r="M36" s="41"/>
      <c r="N36" s="41"/>
      <c r="O36" s="41"/>
      <c r="P36" s="42"/>
      <c r="Q36" s="42"/>
      <c r="R36" s="43" t="s">
        <v>568</v>
      </c>
      <c r="S36" s="44" t="s">
        <v>567</v>
      </c>
      <c r="T36" s="44">
        <f>+IF(ISERR(S36/R36*100),"N/A",ROUND(S36/R36*100,2))</f>
        <v>0.1</v>
      </c>
      <c r="U36" s="44" t="s">
        <v>567</v>
      </c>
      <c r="V36" s="44">
        <f>+IF(ISERR(U36/S36*100),"N/A",ROUND(U36/S36*100,2))</f>
        <v>100</v>
      </c>
      <c r="W36" s="45">
        <f>+IF(ISERR(U36/R36*100),"N/A",ROUND(U36/R36*100,2))</f>
        <v>0.1</v>
      </c>
    </row>
    <row r="37" spans="2:25" ht="23.25" customHeight="1" thickBot="1">
      <c r="B37" s="192" t="s">
        <v>69</v>
      </c>
      <c r="C37" s="193"/>
      <c r="D37" s="193"/>
      <c r="E37" s="109" t="s">
        <v>566</v>
      </c>
      <c r="F37" s="109"/>
      <c r="G37" s="109"/>
      <c r="H37" s="36"/>
      <c r="I37" s="36"/>
      <c r="J37" s="36"/>
      <c r="K37" s="36"/>
      <c r="L37" s="36"/>
      <c r="M37" s="36"/>
      <c r="N37" s="36"/>
      <c r="O37" s="36"/>
      <c r="P37" s="37"/>
      <c r="Q37" s="37"/>
      <c r="R37" s="38" t="s">
        <v>565</v>
      </c>
      <c r="S37" s="39" t="s">
        <v>10</v>
      </c>
      <c r="T37" s="37"/>
      <c r="U37" s="39" t="s">
        <v>63</v>
      </c>
      <c r="V37" s="37"/>
      <c r="W37" s="40">
        <f>+IF(ISERR(U37/R37*100),"N/A",ROUND(U37/R37*100,2))</f>
        <v>0</v>
      </c>
    </row>
    <row r="38" spans="2:25" ht="26.25" customHeight="1" thickBot="1">
      <c r="B38" s="194" t="s">
        <v>71</v>
      </c>
      <c r="C38" s="195"/>
      <c r="D38" s="195"/>
      <c r="E38" s="110" t="s">
        <v>566</v>
      </c>
      <c r="F38" s="110"/>
      <c r="G38" s="110"/>
      <c r="H38" s="41"/>
      <c r="I38" s="41"/>
      <c r="J38" s="41"/>
      <c r="K38" s="41"/>
      <c r="L38" s="41"/>
      <c r="M38" s="41"/>
      <c r="N38" s="41"/>
      <c r="O38" s="41"/>
      <c r="P38" s="42"/>
      <c r="Q38" s="42"/>
      <c r="R38" s="43" t="s">
        <v>565</v>
      </c>
      <c r="S38" s="44" t="s">
        <v>63</v>
      </c>
      <c r="T38" s="44">
        <f>+IF(ISERR(S38/R38*100),"N/A",ROUND(S38/R38*100,2))</f>
        <v>0</v>
      </c>
      <c r="U38" s="44" t="s">
        <v>63</v>
      </c>
      <c r="V38" s="44" t="str">
        <f>+IF(ISERR(U38/S38*100),"N/A",ROUND(U38/S38*100,2))</f>
        <v>N/A</v>
      </c>
      <c r="W38" s="45">
        <f>+IF(ISERR(U38/R38*100),"N/A",ROUND(U38/R38*100,2))</f>
        <v>0</v>
      </c>
    </row>
    <row r="39" spans="2:25" ht="22.5" customHeight="1" thickTop="1" thickBot="1">
      <c r="B39" s="8" t="s">
        <v>73</v>
      </c>
      <c r="C39" s="9"/>
      <c r="D39" s="9"/>
      <c r="E39" s="9"/>
      <c r="F39" s="9"/>
      <c r="G39" s="9"/>
      <c r="H39" s="10"/>
      <c r="I39" s="10"/>
      <c r="J39" s="10"/>
      <c r="K39" s="10"/>
      <c r="L39" s="10"/>
      <c r="M39" s="10"/>
      <c r="N39" s="10"/>
      <c r="O39" s="10"/>
      <c r="P39" s="10"/>
      <c r="Q39" s="10"/>
      <c r="R39" s="10"/>
      <c r="S39" s="10"/>
      <c r="T39" s="10"/>
      <c r="U39" s="10"/>
      <c r="V39" s="10"/>
      <c r="W39" s="11"/>
    </row>
    <row r="40" spans="2:25" ht="37.5" customHeight="1" thickTop="1">
      <c r="B40" s="177" t="s">
        <v>2173</v>
      </c>
      <c r="C40" s="178"/>
      <c r="D40" s="178"/>
      <c r="E40" s="178"/>
      <c r="F40" s="178"/>
      <c r="G40" s="178"/>
      <c r="H40" s="178"/>
      <c r="I40" s="178"/>
      <c r="J40" s="178"/>
      <c r="K40" s="178"/>
      <c r="L40" s="178"/>
      <c r="M40" s="178"/>
      <c r="N40" s="178"/>
      <c r="O40" s="178"/>
      <c r="P40" s="178"/>
      <c r="Q40" s="178"/>
      <c r="R40" s="178"/>
      <c r="S40" s="178"/>
      <c r="T40" s="178"/>
      <c r="U40" s="178"/>
      <c r="V40" s="178"/>
      <c r="W40" s="179"/>
    </row>
    <row r="41" spans="2:25" ht="169.5" customHeight="1" thickBot="1">
      <c r="B41" s="180"/>
      <c r="C41" s="181"/>
      <c r="D41" s="181"/>
      <c r="E41" s="181"/>
      <c r="F41" s="181"/>
      <c r="G41" s="181"/>
      <c r="H41" s="181"/>
      <c r="I41" s="181"/>
      <c r="J41" s="181"/>
      <c r="K41" s="181"/>
      <c r="L41" s="181"/>
      <c r="M41" s="181"/>
      <c r="N41" s="181"/>
      <c r="O41" s="181"/>
      <c r="P41" s="181"/>
      <c r="Q41" s="181"/>
      <c r="R41" s="181"/>
      <c r="S41" s="181"/>
      <c r="T41" s="181"/>
      <c r="U41" s="181"/>
      <c r="V41" s="181"/>
      <c r="W41" s="182"/>
    </row>
    <row r="42" spans="2:25" ht="37.5" customHeight="1" thickTop="1">
      <c r="B42" s="177" t="s">
        <v>2174</v>
      </c>
      <c r="C42" s="178"/>
      <c r="D42" s="178"/>
      <c r="E42" s="178"/>
      <c r="F42" s="178"/>
      <c r="G42" s="178"/>
      <c r="H42" s="178"/>
      <c r="I42" s="178"/>
      <c r="J42" s="178"/>
      <c r="K42" s="178"/>
      <c r="L42" s="178"/>
      <c r="M42" s="178"/>
      <c r="N42" s="178"/>
      <c r="O42" s="178"/>
      <c r="P42" s="178"/>
      <c r="Q42" s="178"/>
      <c r="R42" s="178"/>
      <c r="S42" s="178"/>
      <c r="T42" s="178"/>
      <c r="U42" s="178"/>
      <c r="V42" s="178"/>
      <c r="W42" s="179"/>
    </row>
    <row r="43" spans="2:25" ht="179.25" customHeight="1" thickBot="1">
      <c r="B43" s="180"/>
      <c r="C43" s="181"/>
      <c r="D43" s="181"/>
      <c r="E43" s="181"/>
      <c r="F43" s="181"/>
      <c r="G43" s="181"/>
      <c r="H43" s="181"/>
      <c r="I43" s="181"/>
      <c r="J43" s="181"/>
      <c r="K43" s="181"/>
      <c r="L43" s="181"/>
      <c r="M43" s="181"/>
      <c r="N43" s="181"/>
      <c r="O43" s="181"/>
      <c r="P43" s="181"/>
      <c r="Q43" s="181"/>
      <c r="R43" s="181"/>
      <c r="S43" s="181"/>
      <c r="T43" s="181"/>
      <c r="U43" s="181"/>
      <c r="V43" s="181"/>
      <c r="W43" s="182"/>
    </row>
    <row r="44" spans="2:25" ht="37.5" customHeight="1" thickTop="1">
      <c r="B44" s="177" t="s">
        <v>2175</v>
      </c>
      <c r="C44" s="178"/>
      <c r="D44" s="178"/>
      <c r="E44" s="178"/>
      <c r="F44" s="178"/>
      <c r="G44" s="178"/>
      <c r="H44" s="178"/>
      <c r="I44" s="178"/>
      <c r="J44" s="178"/>
      <c r="K44" s="178"/>
      <c r="L44" s="178"/>
      <c r="M44" s="178"/>
      <c r="N44" s="178"/>
      <c r="O44" s="178"/>
      <c r="P44" s="178"/>
      <c r="Q44" s="178"/>
      <c r="R44" s="178"/>
      <c r="S44" s="178"/>
      <c r="T44" s="178"/>
      <c r="U44" s="178"/>
      <c r="V44" s="178"/>
      <c r="W44" s="179"/>
    </row>
    <row r="45" spans="2:25" ht="168" customHeight="1" thickBot="1">
      <c r="B45" s="183"/>
      <c r="C45" s="184"/>
      <c r="D45" s="184"/>
      <c r="E45" s="184"/>
      <c r="F45" s="184"/>
      <c r="G45" s="184"/>
      <c r="H45" s="184"/>
      <c r="I45" s="184"/>
      <c r="J45" s="184"/>
      <c r="K45" s="184"/>
      <c r="L45" s="184"/>
      <c r="M45" s="184"/>
      <c r="N45" s="184"/>
      <c r="O45" s="184"/>
      <c r="P45" s="184"/>
      <c r="Q45" s="184"/>
      <c r="R45" s="184"/>
      <c r="S45" s="184"/>
      <c r="T45" s="184"/>
      <c r="U45" s="184"/>
      <c r="V45" s="184"/>
      <c r="W45" s="185"/>
    </row>
  </sheetData>
  <mergeCells count="9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8:D38"/>
    <mergeCell ref="B40:W41"/>
    <mergeCell ref="B42:W43"/>
    <mergeCell ref="B44:W45"/>
    <mergeCell ref="B33:Q34"/>
    <mergeCell ref="S33:T33"/>
    <mergeCell ref="V33:W33"/>
    <mergeCell ref="B35:D35"/>
    <mergeCell ref="B36:D36"/>
    <mergeCell ref="B37:D3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1" min="1" max="22" man="1"/>
    <brk id="43"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603</v>
      </c>
      <c r="M4" s="142" t="s">
        <v>602</v>
      </c>
      <c r="N4" s="142"/>
      <c r="O4" s="142"/>
      <c r="P4" s="142"/>
      <c r="Q4" s="143"/>
      <c r="R4" s="16"/>
      <c r="S4" s="144" t="s">
        <v>1969</v>
      </c>
      <c r="T4" s="145"/>
      <c r="U4" s="145"/>
      <c r="V4" s="146" t="s">
        <v>601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600</v>
      </c>
      <c r="K8" s="22" t="s">
        <v>600</v>
      </c>
      <c r="L8" s="22" t="s">
        <v>599</v>
      </c>
      <c r="M8" s="22" t="s">
        <v>598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597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442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596</v>
      </c>
      <c r="C21" s="174"/>
      <c r="D21" s="174"/>
      <c r="E21" s="174"/>
      <c r="F21" s="174"/>
      <c r="G21" s="174"/>
      <c r="H21" s="174"/>
      <c r="I21" s="174"/>
      <c r="J21" s="174"/>
      <c r="K21" s="174"/>
      <c r="L21" s="174"/>
      <c r="M21" s="175" t="s">
        <v>440</v>
      </c>
      <c r="N21" s="175"/>
      <c r="O21" s="175" t="s">
        <v>48</v>
      </c>
      <c r="P21" s="175"/>
      <c r="Q21" s="176" t="s">
        <v>49</v>
      </c>
      <c r="R21" s="176"/>
      <c r="S21" s="31" t="s">
        <v>469</v>
      </c>
      <c r="T21" s="31" t="s">
        <v>469</v>
      </c>
      <c r="U21" s="31" t="s">
        <v>595</v>
      </c>
      <c r="V21" s="31">
        <f>+IF(ISERR(U21/T21*100),"N/A",ROUND(U21/T21*100,2))</f>
        <v>98.4</v>
      </c>
      <c r="W21" s="32">
        <f>+IF(ISERR(U21/S21*100),"N/A",ROUND(U21/S21*100,2))</f>
        <v>98.4</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437</v>
      </c>
      <c r="F25" s="109"/>
      <c r="G25" s="109"/>
      <c r="H25" s="36"/>
      <c r="I25" s="36"/>
      <c r="J25" s="36"/>
      <c r="K25" s="36"/>
      <c r="L25" s="36"/>
      <c r="M25" s="36"/>
      <c r="N25" s="36"/>
      <c r="O25" s="36"/>
      <c r="P25" s="37"/>
      <c r="Q25" s="37"/>
      <c r="R25" s="38" t="s">
        <v>594</v>
      </c>
      <c r="S25" s="39" t="s">
        <v>10</v>
      </c>
      <c r="T25" s="37"/>
      <c r="U25" s="39" t="s">
        <v>593</v>
      </c>
      <c r="V25" s="37"/>
      <c r="W25" s="40">
        <f>+IF(ISERR(U25/R25*100),"N/A",ROUND(U25/R25*100,2))</f>
        <v>22.59</v>
      </c>
    </row>
    <row r="26" spans="2:27" ht="26.25" customHeight="1" thickBot="1">
      <c r="B26" s="194" t="s">
        <v>71</v>
      </c>
      <c r="C26" s="195"/>
      <c r="D26" s="195"/>
      <c r="E26" s="110" t="s">
        <v>437</v>
      </c>
      <c r="F26" s="110"/>
      <c r="G26" s="110"/>
      <c r="H26" s="41"/>
      <c r="I26" s="41"/>
      <c r="J26" s="41"/>
      <c r="K26" s="41"/>
      <c r="L26" s="41"/>
      <c r="M26" s="41"/>
      <c r="N26" s="41"/>
      <c r="O26" s="41"/>
      <c r="P26" s="42"/>
      <c r="Q26" s="42"/>
      <c r="R26" s="43" t="s">
        <v>594</v>
      </c>
      <c r="S26" s="44" t="s">
        <v>593</v>
      </c>
      <c r="T26" s="44">
        <f>+IF(ISERR(S26/R26*100),"N/A",ROUND(S26/R26*100,2))</f>
        <v>22.59</v>
      </c>
      <c r="U26" s="44" t="s">
        <v>593</v>
      </c>
      <c r="V26" s="44">
        <f>+IF(ISERR(U26/S26*100),"N/A",ROUND(U26/S26*100,2))</f>
        <v>100</v>
      </c>
      <c r="W26" s="45">
        <f>+IF(ISERR(U26/R26*100),"N/A",ROUND(U26/R26*100,2))</f>
        <v>22.59</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2170</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2171</v>
      </c>
      <c r="C30" s="178"/>
      <c r="D30" s="178"/>
      <c r="E30" s="178"/>
      <c r="F30" s="178"/>
      <c r="G30" s="178"/>
      <c r="H30" s="178"/>
      <c r="I30" s="178"/>
      <c r="J30" s="178"/>
      <c r="K30" s="178"/>
      <c r="L30" s="178"/>
      <c r="M30" s="178"/>
      <c r="N30" s="178"/>
      <c r="O30" s="178"/>
      <c r="P30" s="178"/>
      <c r="Q30" s="178"/>
      <c r="R30" s="178"/>
      <c r="S30" s="178"/>
      <c r="T30" s="178"/>
      <c r="U30" s="178"/>
      <c r="V30" s="178"/>
      <c r="W30" s="179"/>
    </row>
    <row r="31" spans="2:27" ht="27.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2172</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402</v>
      </c>
      <c r="D4" s="139" t="s">
        <v>401</v>
      </c>
      <c r="E4" s="139"/>
      <c r="F4" s="139"/>
      <c r="G4" s="139"/>
      <c r="H4" s="140"/>
      <c r="I4" s="15"/>
      <c r="J4" s="141" t="s">
        <v>6</v>
      </c>
      <c r="K4" s="139"/>
      <c r="L4" s="14" t="s">
        <v>614</v>
      </c>
      <c r="M4" s="142" t="s">
        <v>613</v>
      </c>
      <c r="N4" s="142"/>
      <c r="O4" s="142"/>
      <c r="P4" s="142"/>
      <c r="Q4" s="143"/>
      <c r="R4" s="16"/>
      <c r="S4" s="144" t="s">
        <v>1969</v>
      </c>
      <c r="T4" s="145"/>
      <c r="U4" s="145"/>
      <c r="V4" s="146" t="s">
        <v>612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611</v>
      </c>
      <c r="K8" s="22" t="s">
        <v>611</v>
      </c>
      <c r="L8" s="22" t="s">
        <v>610</v>
      </c>
      <c r="M8" s="22" t="s">
        <v>609</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608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442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607</v>
      </c>
      <c r="C21" s="174"/>
      <c r="D21" s="174"/>
      <c r="E21" s="174"/>
      <c r="F21" s="174"/>
      <c r="G21" s="174"/>
      <c r="H21" s="174"/>
      <c r="I21" s="174"/>
      <c r="J21" s="174"/>
      <c r="K21" s="174"/>
      <c r="L21" s="174"/>
      <c r="M21" s="175" t="s">
        <v>440</v>
      </c>
      <c r="N21" s="175"/>
      <c r="O21" s="175" t="s">
        <v>48</v>
      </c>
      <c r="P21" s="175"/>
      <c r="Q21" s="176" t="s">
        <v>49</v>
      </c>
      <c r="R21" s="176"/>
      <c r="S21" s="31" t="s">
        <v>469</v>
      </c>
      <c r="T21" s="31" t="s">
        <v>469</v>
      </c>
      <c r="U21" s="31" t="s">
        <v>606</v>
      </c>
      <c r="V21" s="31">
        <f>+IF(ISERR(U21/T21*100),"N/A",ROUND(U21/T21*100,2))</f>
        <v>107.6</v>
      </c>
      <c r="W21" s="32">
        <f>+IF(ISERR(U21/S21*100),"N/A",ROUND(U21/S21*100,2))</f>
        <v>107.6</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437</v>
      </c>
      <c r="F25" s="109"/>
      <c r="G25" s="109"/>
      <c r="H25" s="36"/>
      <c r="I25" s="36"/>
      <c r="J25" s="36"/>
      <c r="K25" s="36"/>
      <c r="L25" s="36"/>
      <c r="M25" s="36"/>
      <c r="N25" s="36"/>
      <c r="O25" s="36"/>
      <c r="P25" s="37"/>
      <c r="Q25" s="37"/>
      <c r="R25" s="38" t="s">
        <v>605</v>
      </c>
      <c r="S25" s="39" t="s">
        <v>10</v>
      </c>
      <c r="T25" s="37"/>
      <c r="U25" s="39" t="s">
        <v>604</v>
      </c>
      <c r="V25" s="37"/>
      <c r="W25" s="40">
        <f>+IF(ISERR(U25/R25*100),"N/A",ROUND(U25/R25*100,2))</f>
        <v>18.54</v>
      </c>
    </row>
    <row r="26" spans="2:27" ht="26.25" customHeight="1" thickBot="1">
      <c r="B26" s="194" t="s">
        <v>71</v>
      </c>
      <c r="C26" s="195"/>
      <c r="D26" s="195"/>
      <c r="E26" s="110" t="s">
        <v>437</v>
      </c>
      <c r="F26" s="110"/>
      <c r="G26" s="110"/>
      <c r="H26" s="41"/>
      <c r="I26" s="41"/>
      <c r="J26" s="41"/>
      <c r="K26" s="41"/>
      <c r="L26" s="41"/>
      <c r="M26" s="41"/>
      <c r="N26" s="41"/>
      <c r="O26" s="41"/>
      <c r="P26" s="42"/>
      <c r="Q26" s="42"/>
      <c r="R26" s="43" t="s">
        <v>605</v>
      </c>
      <c r="S26" s="44" t="s">
        <v>604</v>
      </c>
      <c r="T26" s="44">
        <f>+IF(ISERR(S26/R26*100),"N/A",ROUND(S26/R26*100,2))</f>
        <v>18.54</v>
      </c>
      <c r="U26" s="44" t="s">
        <v>604</v>
      </c>
      <c r="V26" s="44">
        <f>+IF(ISERR(U26/S26*100),"N/A",ROUND(U26/S26*100,2))</f>
        <v>100</v>
      </c>
      <c r="W26" s="45">
        <f>+IF(ISERR(U26/R26*100),"N/A",ROUND(U26/R26*100,2))</f>
        <v>18.54</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2167</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2"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2168</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2169</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6"/>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672</v>
      </c>
      <c r="D4" s="139" t="s">
        <v>671</v>
      </c>
      <c r="E4" s="139"/>
      <c r="F4" s="139"/>
      <c r="G4" s="139"/>
      <c r="H4" s="140"/>
      <c r="I4" s="15"/>
      <c r="J4" s="141" t="s">
        <v>6</v>
      </c>
      <c r="K4" s="139"/>
      <c r="L4" s="14" t="s">
        <v>400</v>
      </c>
      <c r="M4" s="142" t="s">
        <v>670</v>
      </c>
      <c r="N4" s="142"/>
      <c r="O4" s="142"/>
      <c r="P4" s="142"/>
      <c r="Q4" s="143"/>
      <c r="R4" s="16"/>
      <c r="S4" s="144" t="s">
        <v>1969</v>
      </c>
      <c r="T4" s="145"/>
      <c r="U4" s="145"/>
      <c r="V4" s="146" t="s">
        <v>669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631</v>
      </c>
      <c r="D6" s="148" t="s">
        <v>668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651</v>
      </c>
      <c r="D7" s="135" t="s">
        <v>667</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649</v>
      </c>
      <c r="D8" s="135" t="s">
        <v>666</v>
      </c>
      <c r="E8" s="135"/>
      <c r="F8" s="135"/>
      <c r="G8" s="135"/>
      <c r="H8" s="135"/>
      <c r="I8" s="106"/>
      <c r="J8" s="22" t="s">
        <v>665</v>
      </c>
      <c r="K8" s="22" t="s">
        <v>664</v>
      </c>
      <c r="L8" s="22" t="s">
        <v>663</v>
      </c>
      <c r="M8" s="22" t="s">
        <v>662</v>
      </c>
      <c r="N8" s="21"/>
      <c r="O8" s="106"/>
      <c r="P8" s="136" t="s">
        <v>10</v>
      </c>
      <c r="Q8" s="136"/>
      <c r="R8" s="136"/>
      <c r="S8" s="136"/>
      <c r="T8" s="136"/>
      <c r="U8" s="136"/>
      <c r="V8" s="136"/>
      <c r="W8" s="136"/>
    </row>
    <row r="9" spans="1:29" ht="30" customHeight="1">
      <c r="B9" s="19"/>
      <c r="C9" s="18" t="s">
        <v>642</v>
      </c>
      <c r="D9" s="135" t="s">
        <v>661</v>
      </c>
      <c r="E9" s="135"/>
      <c r="F9" s="135"/>
      <c r="G9" s="135"/>
      <c r="H9" s="135"/>
      <c r="I9" s="135" t="s">
        <v>10</v>
      </c>
      <c r="J9" s="135"/>
      <c r="K9" s="135"/>
      <c r="L9" s="135"/>
      <c r="M9" s="135"/>
      <c r="N9" s="135"/>
      <c r="O9" s="135"/>
      <c r="P9" s="135"/>
      <c r="Q9" s="135"/>
      <c r="R9" s="135"/>
      <c r="S9" s="135"/>
      <c r="T9" s="135"/>
      <c r="U9" s="135"/>
      <c r="V9" s="135"/>
      <c r="W9" s="136"/>
    </row>
    <row r="10" spans="1:29" ht="30" customHeight="1">
      <c r="B10" s="19"/>
      <c r="C10" s="18" t="s">
        <v>634</v>
      </c>
      <c r="D10" s="135" t="s">
        <v>660</v>
      </c>
      <c r="E10" s="135"/>
      <c r="F10" s="135"/>
      <c r="G10" s="135"/>
      <c r="H10" s="135"/>
      <c r="I10" s="136" t="s">
        <v>10</v>
      </c>
      <c r="J10" s="136"/>
      <c r="K10" s="136"/>
      <c r="L10" s="136"/>
      <c r="M10" s="136"/>
      <c r="N10" s="136"/>
      <c r="O10" s="136"/>
      <c r="P10" s="136"/>
      <c r="Q10" s="136"/>
      <c r="R10" s="136"/>
      <c r="S10" s="136"/>
      <c r="T10" s="136"/>
      <c r="U10" s="136"/>
      <c r="V10" s="136"/>
      <c r="W10" s="136"/>
    </row>
    <row r="11" spans="1:29" ht="25.5" customHeight="1" thickBot="1">
      <c r="B11" s="19"/>
      <c r="C11" s="136" t="s">
        <v>10</v>
      </c>
      <c r="D11" s="136"/>
      <c r="E11" s="136"/>
      <c r="F11" s="136"/>
      <c r="G11" s="136"/>
      <c r="H11" s="136"/>
      <c r="I11" s="136"/>
      <c r="J11" s="136"/>
      <c r="K11" s="136"/>
      <c r="L11" s="136"/>
      <c r="M11" s="136"/>
      <c r="N11" s="136"/>
      <c r="O11" s="136"/>
      <c r="P11" s="136"/>
      <c r="Q11" s="136"/>
      <c r="R11" s="136"/>
      <c r="S11" s="136"/>
      <c r="T11" s="136"/>
      <c r="U11" s="136"/>
      <c r="V11" s="136"/>
      <c r="W11" s="136"/>
    </row>
    <row r="12" spans="1:29" ht="228.75" customHeight="1" thickTop="1" thickBot="1">
      <c r="B12" s="23" t="s">
        <v>21</v>
      </c>
      <c r="C12" s="146" t="s">
        <v>659</v>
      </c>
      <c r="D12" s="146"/>
      <c r="E12" s="146"/>
      <c r="F12" s="146"/>
      <c r="G12" s="146"/>
      <c r="H12" s="146"/>
      <c r="I12" s="146"/>
      <c r="J12" s="146"/>
      <c r="K12" s="146"/>
      <c r="L12" s="146"/>
      <c r="M12" s="146"/>
      <c r="N12" s="146"/>
      <c r="O12" s="146"/>
      <c r="P12" s="146"/>
      <c r="Q12" s="146"/>
      <c r="R12" s="146"/>
      <c r="S12" s="146"/>
      <c r="T12" s="146"/>
      <c r="U12" s="146"/>
      <c r="V12" s="146"/>
      <c r="W12" s="147"/>
    </row>
    <row r="13" spans="1:29" ht="9" customHeight="1" thickTop="1" thickBot="1"/>
    <row r="14" spans="1:29" ht="21.75" customHeight="1" thickTop="1" thickBot="1">
      <c r="B14" s="8" t="s">
        <v>23</v>
      </c>
      <c r="C14" s="9"/>
      <c r="D14" s="9"/>
      <c r="E14" s="9"/>
      <c r="F14" s="9"/>
      <c r="G14" s="9"/>
      <c r="H14" s="10"/>
      <c r="I14" s="10"/>
      <c r="J14" s="10"/>
      <c r="K14" s="10"/>
      <c r="L14" s="10"/>
      <c r="M14" s="10"/>
      <c r="N14" s="10"/>
      <c r="O14" s="10"/>
      <c r="P14" s="10"/>
      <c r="Q14" s="10"/>
      <c r="R14" s="10"/>
      <c r="S14" s="10"/>
      <c r="T14" s="10"/>
      <c r="U14" s="10"/>
      <c r="V14" s="10"/>
      <c r="W14" s="11"/>
    </row>
    <row r="15" spans="1:29" ht="19.5" customHeight="1" thickTop="1">
      <c r="B15" s="150" t="s">
        <v>24</v>
      </c>
      <c r="C15" s="151"/>
      <c r="D15" s="151"/>
      <c r="E15" s="151"/>
      <c r="F15" s="151"/>
      <c r="G15" s="151"/>
      <c r="H15" s="151"/>
      <c r="I15" s="151"/>
      <c r="J15" s="26"/>
      <c r="K15" s="151" t="s">
        <v>25</v>
      </c>
      <c r="L15" s="151"/>
      <c r="M15" s="151"/>
      <c r="N15" s="151"/>
      <c r="O15" s="151"/>
      <c r="P15" s="151"/>
      <c r="Q15" s="151"/>
      <c r="R15" s="27"/>
      <c r="S15" s="151" t="s">
        <v>26</v>
      </c>
      <c r="T15" s="151"/>
      <c r="U15" s="151"/>
      <c r="V15" s="151"/>
      <c r="W15" s="152"/>
    </row>
    <row r="16" spans="1:29" ht="69" customHeight="1">
      <c r="B16" s="17" t="s">
        <v>27</v>
      </c>
      <c r="C16" s="148" t="s">
        <v>10</v>
      </c>
      <c r="D16" s="148"/>
      <c r="E16" s="148"/>
      <c r="F16" s="148"/>
      <c r="G16" s="148"/>
      <c r="H16" s="148"/>
      <c r="I16" s="148"/>
      <c r="J16" s="28"/>
      <c r="K16" s="28" t="s">
        <v>28</v>
      </c>
      <c r="L16" s="148" t="s">
        <v>10</v>
      </c>
      <c r="M16" s="148"/>
      <c r="N16" s="148"/>
      <c r="O16" s="148"/>
      <c r="P16" s="148"/>
      <c r="Q16" s="148"/>
      <c r="R16" s="106"/>
      <c r="S16" s="28" t="s">
        <v>29</v>
      </c>
      <c r="T16" s="153" t="s">
        <v>658</v>
      </c>
      <c r="U16" s="153"/>
      <c r="V16" s="153"/>
      <c r="W16" s="153"/>
    </row>
    <row r="17" spans="2:27" ht="86.25" customHeight="1">
      <c r="B17" s="17" t="s">
        <v>31</v>
      </c>
      <c r="C17" s="148" t="s">
        <v>10</v>
      </c>
      <c r="D17" s="148"/>
      <c r="E17" s="148"/>
      <c r="F17" s="148"/>
      <c r="G17" s="148"/>
      <c r="H17" s="148"/>
      <c r="I17" s="148"/>
      <c r="J17" s="28"/>
      <c r="K17" s="28" t="s">
        <v>31</v>
      </c>
      <c r="L17" s="148" t="s">
        <v>10</v>
      </c>
      <c r="M17" s="148"/>
      <c r="N17" s="148"/>
      <c r="O17" s="148"/>
      <c r="P17" s="148"/>
      <c r="Q17" s="148"/>
      <c r="R17" s="106"/>
      <c r="S17" s="28" t="s">
        <v>32</v>
      </c>
      <c r="T17" s="153" t="s">
        <v>10</v>
      </c>
      <c r="U17" s="153"/>
      <c r="V17" s="153"/>
      <c r="W17" s="153"/>
    </row>
    <row r="18" spans="2:27" ht="25.5" customHeight="1" thickBot="1">
      <c r="B18" s="29" t="s">
        <v>33</v>
      </c>
      <c r="C18" s="154" t="s">
        <v>10</v>
      </c>
      <c r="D18" s="154"/>
      <c r="E18" s="154"/>
      <c r="F18" s="154"/>
      <c r="G18" s="154"/>
      <c r="H18" s="154"/>
      <c r="I18" s="154"/>
      <c r="J18" s="154"/>
      <c r="K18" s="154"/>
      <c r="L18" s="154"/>
      <c r="M18" s="154"/>
      <c r="N18" s="154"/>
      <c r="O18" s="154"/>
      <c r="P18" s="154"/>
      <c r="Q18" s="154"/>
      <c r="R18" s="154"/>
      <c r="S18" s="154"/>
      <c r="T18" s="154"/>
      <c r="U18" s="154"/>
      <c r="V18" s="154"/>
      <c r="W18" s="155"/>
    </row>
    <row r="19" spans="2:27" ht="21.75" customHeight="1" thickTop="1" thickBot="1">
      <c r="B19" s="8" t="s">
        <v>34</v>
      </c>
      <c r="C19" s="9"/>
      <c r="D19" s="9"/>
      <c r="E19" s="9"/>
      <c r="F19" s="9"/>
      <c r="G19" s="9"/>
      <c r="H19" s="10"/>
      <c r="I19" s="10"/>
      <c r="J19" s="10"/>
      <c r="K19" s="10"/>
      <c r="L19" s="10"/>
      <c r="M19" s="10"/>
      <c r="N19" s="10"/>
      <c r="O19" s="10"/>
      <c r="P19" s="10"/>
      <c r="Q19" s="10"/>
      <c r="R19" s="10"/>
      <c r="S19" s="10"/>
      <c r="T19" s="10"/>
      <c r="U19" s="10"/>
      <c r="V19" s="10"/>
      <c r="W19" s="11"/>
    </row>
    <row r="20" spans="2:27" ht="25.5" customHeight="1" thickTop="1" thickBot="1">
      <c r="B20" s="156" t="s">
        <v>35</v>
      </c>
      <c r="C20" s="157"/>
      <c r="D20" s="157"/>
      <c r="E20" s="157"/>
      <c r="F20" s="157"/>
      <c r="G20" s="157"/>
      <c r="H20" s="157"/>
      <c r="I20" s="157"/>
      <c r="J20" s="157"/>
      <c r="K20" s="157"/>
      <c r="L20" s="157"/>
      <c r="M20" s="157"/>
      <c r="N20" s="157"/>
      <c r="O20" s="157"/>
      <c r="P20" s="157"/>
      <c r="Q20" s="157"/>
      <c r="R20" s="157"/>
      <c r="S20" s="157"/>
      <c r="T20" s="158"/>
      <c r="U20" s="159" t="s">
        <v>36</v>
      </c>
      <c r="V20" s="160"/>
      <c r="W20" s="161"/>
    </row>
    <row r="21" spans="2:27" ht="12.75" customHeight="1">
      <c r="B21" s="162" t="s">
        <v>37</v>
      </c>
      <c r="C21" s="163"/>
      <c r="D21" s="163"/>
      <c r="E21" s="163"/>
      <c r="F21" s="163"/>
      <c r="G21" s="163"/>
      <c r="H21" s="163"/>
      <c r="I21" s="163"/>
      <c r="J21" s="163"/>
      <c r="K21" s="163"/>
      <c r="L21" s="163"/>
      <c r="M21" s="163" t="s">
        <v>38</v>
      </c>
      <c r="N21" s="163"/>
      <c r="O21" s="163" t="s">
        <v>39</v>
      </c>
      <c r="P21" s="163"/>
      <c r="Q21" s="163" t="s">
        <v>40</v>
      </c>
      <c r="R21" s="163"/>
      <c r="S21" s="163" t="s">
        <v>41</v>
      </c>
      <c r="T21" s="166" t="s">
        <v>42</v>
      </c>
      <c r="U21" s="168" t="s">
        <v>43</v>
      </c>
      <c r="V21" s="170" t="s">
        <v>44</v>
      </c>
      <c r="W21" s="171" t="s">
        <v>45</v>
      </c>
    </row>
    <row r="22" spans="2:27" ht="27" customHeight="1" thickBot="1">
      <c r="B22" s="164"/>
      <c r="C22" s="165"/>
      <c r="D22" s="165"/>
      <c r="E22" s="165"/>
      <c r="F22" s="165"/>
      <c r="G22" s="165"/>
      <c r="H22" s="165"/>
      <c r="I22" s="165"/>
      <c r="J22" s="165"/>
      <c r="K22" s="165"/>
      <c r="L22" s="165"/>
      <c r="M22" s="165"/>
      <c r="N22" s="165"/>
      <c r="O22" s="165"/>
      <c r="P22" s="165"/>
      <c r="Q22" s="165"/>
      <c r="R22" s="165"/>
      <c r="S22" s="165"/>
      <c r="T22" s="167"/>
      <c r="U22" s="169"/>
      <c r="V22" s="165"/>
      <c r="W22" s="172"/>
      <c r="Z22" s="30" t="s">
        <v>10</v>
      </c>
      <c r="AA22" s="30" t="s">
        <v>46</v>
      </c>
    </row>
    <row r="23" spans="2:27" ht="56.25" customHeight="1">
      <c r="B23" s="173" t="s">
        <v>657</v>
      </c>
      <c r="C23" s="174"/>
      <c r="D23" s="174"/>
      <c r="E23" s="174"/>
      <c r="F23" s="174"/>
      <c r="G23" s="174"/>
      <c r="H23" s="174"/>
      <c r="I23" s="174"/>
      <c r="J23" s="174"/>
      <c r="K23" s="174"/>
      <c r="L23" s="174"/>
      <c r="M23" s="175" t="s">
        <v>651</v>
      </c>
      <c r="N23" s="175"/>
      <c r="O23" s="175" t="s">
        <v>48</v>
      </c>
      <c r="P23" s="175"/>
      <c r="Q23" s="176" t="s">
        <v>53</v>
      </c>
      <c r="R23" s="176"/>
      <c r="S23" s="31" t="s">
        <v>60</v>
      </c>
      <c r="T23" s="31" t="s">
        <v>55</v>
      </c>
      <c r="U23" s="31" t="s">
        <v>55</v>
      </c>
      <c r="V23" s="31" t="str">
        <f t="shared" ref="V23:V36" si="0">+IF(ISERR(U23/T23*100),"N/A",ROUND(U23/T23*100,2))</f>
        <v>N/A</v>
      </c>
      <c r="W23" s="32" t="str">
        <f t="shared" ref="W23:W36" si="1">+IF(ISERR(U23/S23*100),"N/A",ROUND(U23/S23*100,2))</f>
        <v>N/A</v>
      </c>
    </row>
    <row r="24" spans="2:27" ht="56.25" customHeight="1">
      <c r="B24" s="173" t="s">
        <v>656</v>
      </c>
      <c r="C24" s="174"/>
      <c r="D24" s="174"/>
      <c r="E24" s="174"/>
      <c r="F24" s="174"/>
      <c r="G24" s="174"/>
      <c r="H24" s="174"/>
      <c r="I24" s="174"/>
      <c r="J24" s="174"/>
      <c r="K24" s="174"/>
      <c r="L24" s="174"/>
      <c r="M24" s="175" t="s">
        <v>651</v>
      </c>
      <c r="N24" s="175"/>
      <c r="O24" s="175" t="s">
        <v>48</v>
      </c>
      <c r="P24" s="175"/>
      <c r="Q24" s="176" t="s">
        <v>53</v>
      </c>
      <c r="R24" s="176"/>
      <c r="S24" s="31" t="s">
        <v>60</v>
      </c>
      <c r="T24" s="31" t="s">
        <v>55</v>
      </c>
      <c r="U24" s="31" t="s">
        <v>55</v>
      </c>
      <c r="V24" s="31" t="str">
        <f t="shared" si="0"/>
        <v>N/A</v>
      </c>
      <c r="W24" s="32" t="str">
        <f t="shared" si="1"/>
        <v>N/A</v>
      </c>
    </row>
    <row r="25" spans="2:27" ht="56.25" customHeight="1">
      <c r="B25" s="173" t="s">
        <v>655</v>
      </c>
      <c r="C25" s="174"/>
      <c r="D25" s="174"/>
      <c r="E25" s="174"/>
      <c r="F25" s="174"/>
      <c r="G25" s="174"/>
      <c r="H25" s="174"/>
      <c r="I25" s="174"/>
      <c r="J25" s="174"/>
      <c r="K25" s="174"/>
      <c r="L25" s="174"/>
      <c r="M25" s="175" t="s">
        <v>651</v>
      </c>
      <c r="N25" s="175"/>
      <c r="O25" s="175" t="s">
        <v>48</v>
      </c>
      <c r="P25" s="175"/>
      <c r="Q25" s="176" t="s">
        <v>53</v>
      </c>
      <c r="R25" s="176"/>
      <c r="S25" s="31" t="s">
        <v>60</v>
      </c>
      <c r="T25" s="31" t="s">
        <v>55</v>
      </c>
      <c r="U25" s="31" t="s">
        <v>55</v>
      </c>
      <c r="V25" s="31" t="str">
        <f t="shared" si="0"/>
        <v>N/A</v>
      </c>
      <c r="W25" s="32" t="str">
        <f t="shared" si="1"/>
        <v>N/A</v>
      </c>
    </row>
    <row r="26" spans="2:27" ht="56.25" customHeight="1">
      <c r="B26" s="173" t="s">
        <v>654</v>
      </c>
      <c r="C26" s="174"/>
      <c r="D26" s="174"/>
      <c r="E26" s="174"/>
      <c r="F26" s="174"/>
      <c r="G26" s="174"/>
      <c r="H26" s="174"/>
      <c r="I26" s="174"/>
      <c r="J26" s="174"/>
      <c r="K26" s="174"/>
      <c r="L26" s="174"/>
      <c r="M26" s="175" t="s">
        <v>651</v>
      </c>
      <c r="N26" s="175"/>
      <c r="O26" s="175" t="s">
        <v>48</v>
      </c>
      <c r="P26" s="175"/>
      <c r="Q26" s="176" t="s">
        <v>53</v>
      </c>
      <c r="R26" s="176"/>
      <c r="S26" s="31" t="s">
        <v>60</v>
      </c>
      <c r="T26" s="31" t="s">
        <v>55</v>
      </c>
      <c r="U26" s="31" t="s">
        <v>55</v>
      </c>
      <c r="V26" s="31" t="str">
        <f t="shared" si="0"/>
        <v>N/A</v>
      </c>
      <c r="W26" s="32" t="str">
        <f t="shared" si="1"/>
        <v>N/A</v>
      </c>
    </row>
    <row r="27" spans="2:27" ht="56.25" customHeight="1">
      <c r="B27" s="173" t="s">
        <v>653</v>
      </c>
      <c r="C27" s="174"/>
      <c r="D27" s="174"/>
      <c r="E27" s="174"/>
      <c r="F27" s="174"/>
      <c r="G27" s="174"/>
      <c r="H27" s="174"/>
      <c r="I27" s="174"/>
      <c r="J27" s="174"/>
      <c r="K27" s="174"/>
      <c r="L27" s="174"/>
      <c r="M27" s="175" t="s">
        <v>651</v>
      </c>
      <c r="N27" s="175"/>
      <c r="O27" s="175" t="s">
        <v>48</v>
      </c>
      <c r="P27" s="175"/>
      <c r="Q27" s="176" t="s">
        <v>53</v>
      </c>
      <c r="R27" s="176"/>
      <c r="S27" s="31" t="s">
        <v>60</v>
      </c>
      <c r="T27" s="31" t="s">
        <v>55</v>
      </c>
      <c r="U27" s="31" t="s">
        <v>55</v>
      </c>
      <c r="V27" s="31" t="str">
        <f t="shared" si="0"/>
        <v>N/A</v>
      </c>
      <c r="W27" s="32" t="str">
        <f t="shared" si="1"/>
        <v>N/A</v>
      </c>
    </row>
    <row r="28" spans="2:27" ht="56.25" customHeight="1">
      <c r="B28" s="173" t="s">
        <v>652</v>
      </c>
      <c r="C28" s="174"/>
      <c r="D28" s="174"/>
      <c r="E28" s="174"/>
      <c r="F28" s="174"/>
      <c r="G28" s="174"/>
      <c r="H28" s="174"/>
      <c r="I28" s="174"/>
      <c r="J28" s="174"/>
      <c r="K28" s="174"/>
      <c r="L28" s="174"/>
      <c r="M28" s="175" t="s">
        <v>651</v>
      </c>
      <c r="N28" s="175"/>
      <c r="O28" s="175" t="s">
        <v>48</v>
      </c>
      <c r="P28" s="175"/>
      <c r="Q28" s="176" t="s">
        <v>53</v>
      </c>
      <c r="R28" s="176"/>
      <c r="S28" s="31" t="s">
        <v>60</v>
      </c>
      <c r="T28" s="31" t="s">
        <v>55</v>
      </c>
      <c r="U28" s="31" t="s">
        <v>55</v>
      </c>
      <c r="V28" s="31" t="str">
        <f t="shared" si="0"/>
        <v>N/A</v>
      </c>
      <c r="W28" s="32" t="str">
        <f t="shared" si="1"/>
        <v>N/A</v>
      </c>
    </row>
    <row r="29" spans="2:27" ht="56.25" customHeight="1">
      <c r="B29" s="173" t="s">
        <v>650</v>
      </c>
      <c r="C29" s="174"/>
      <c r="D29" s="174"/>
      <c r="E29" s="174"/>
      <c r="F29" s="174"/>
      <c r="G29" s="174"/>
      <c r="H29" s="174"/>
      <c r="I29" s="174"/>
      <c r="J29" s="174"/>
      <c r="K29" s="174"/>
      <c r="L29" s="174"/>
      <c r="M29" s="175" t="s">
        <v>649</v>
      </c>
      <c r="N29" s="175"/>
      <c r="O29" s="175" t="s">
        <v>48</v>
      </c>
      <c r="P29" s="175"/>
      <c r="Q29" s="176" t="s">
        <v>53</v>
      </c>
      <c r="R29" s="176"/>
      <c r="S29" s="31" t="s">
        <v>648</v>
      </c>
      <c r="T29" s="31" t="s">
        <v>55</v>
      </c>
      <c r="U29" s="31" t="s">
        <v>55</v>
      </c>
      <c r="V29" s="31" t="str">
        <f t="shared" si="0"/>
        <v>N/A</v>
      </c>
      <c r="W29" s="32" t="str">
        <f t="shared" si="1"/>
        <v>N/A</v>
      </c>
    </row>
    <row r="30" spans="2:27" ht="56.25" customHeight="1">
      <c r="B30" s="173" t="s">
        <v>647</v>
      </c>
      <c r="C30" s="174"/>
      <c r="D30" s="174"/>
      <c r="E30" s="174"/>
      <c r="F30" s="174"/>
      <c r="G30" s="174"/>
      <c r="H30" s="174"/>
      <c r="I30" s="174"/>
      <c r="J30" s="174"/>
      <c r="K30" s="174"/>
      <c r="L30" s="174"/>
      <c r="M30" s="175" t="s">
        <v>642</v>
      </c>
      <c r="N30" s="175"/>
      <c r="O30" s="175" t="s">
        <v>48</v>
      </c>
      <c r="P30" s="175"/>
      <c r="Q30" s="176" t="s">
        <v>49</v>
      </c>
      <c r="R30" s="176"/>
      <c r="S30" s="31" t="s">
        <v>646</v>
      </c>
      <c r="T30" s="31" t="s">
        <v>645</v>
      </c>
      <c r="U30" s="31" t="s">
        <v>644</v>
      </c>
      <c r="V30" s="31">
        <f t="shared" si="0"/>
        <v>118.76</v>
      </c>
      <c r="W30" s="32">
        <f t="shared" si="1"/>
        <v>109.43</v>
      </c>
    </row>
    <row r="31" spans="2:27" ht="56.25" customHeight="1">
      <c r="B31" s="173" t="s">
        <v>643</v>
      </c>
      <c r="C31" s="174"/>
      <c r="D31" s="174"/>
      <c r="E31" s="174"/>
      <c r="F31" s="174"/>
      <c r="G31" s="174"/>
      <c r="H31" s="174"/>
      <c r="I31" s="174"/>
      <c r="J31" s="174"/>
      <c r="K31" s="174"/>
      <c r="L31" s="174"/>
      <c r="M31" s="175" t="s">
        <v>642</v>
      </c>
      <c r="N31" s="175"/>
      <c r="O31" s="175" t="s">
        <v>48</v>
      </c>
      <c r="P31" s="175"/>
      <c r="Q31" s="176" t="s">
        <v>49</v>
      </c>
      <c r="R31" s="176"/>
      <c r="S31" s="31" t="s">
        <v>641</v>
      </c>
      <c r="T31" s="31" t="s">
        <v>640</v>
      </c>
      <c r="U31" s="31" t="s">
        <v>639</v>
      </c>
      <c r="V31" s="31">
        <f t="shared" si="0"/>
        <v>42.81</v>
      </c>
      <c r="W31" s="32">
        <f t="shared" si="1"/>
        <v>62.56</v>
      </c>
    </row>
    <row r="32" spans="2:27" ht="56.25" customHeight="1">
      <c r="B32" s="173" t="s">
        <v>638</v>
      </c>
      <c r="C32" s="174"/>
      <c r="D32" s="174"/>
      <c r="E32" s="174"/>
      <c r="F32" s="174"/>
      <c r="G32" s="174"/>
      <c r="H32" s="174"/>
      <c r="I32" s="174"/>
      <c r="J32" s="174"/>
      <c r="K32" s="174"/>
      <c r="L32" s="174"/>
      <c r="M32" s="175" t="s">
        <v>634</v>
      </c>
      <c r="N32" s="175"/>
      <c r="O32" s="175" t="s">
        <v>48</v>
      </c>
      <c r="P32" s="175"/>
      <c r="Q32" s="176" t="s">
        <v>53</v>
      </c>
      <c r="R32" s="176"/>
      <c r="S32" s="31" t="s">
        <v>469</v>
      </c>
      <c r="T32" s="31" t="s">
        <v>55</v>
      </c>
      <c r="U32" s="31" t="s">
        <v>55</v>
      </c>
      <c r="V32" s="31" t="str">
        <f t="shared" si="0"/>
        <v>N/A</v>
      </c>
      <c r="W32" s="32" t="str">
        <f t="shared" si="1"/>
        <v>N/A</v>
      </c>
    </row>
    <row r="33" spans="2:25" ht="56.25" customHeight="1">
      <c r="B33" s="173" t="s">
        <v>637</v>
      </c>
      <c r="C33" s="174"/>
      <c r="D33" s="174"/>
      <c r="E33" s="174"/>
      <c r="F33" s="174"/>
      <c r="G33" s="174"/>
      <c r="H33" s="174"/>
      <c r="I33" s="174"/>
      <c r="J33" s="174"/>
      <c r="K33" s="174"/>
      <c r="L33" s="174"/>
      <c r="M33" s="175" t="s">
        <v>634</v>
      </c>
      <c r="N33" s="175"/>
      <c r="O33" s="175" t="s">
        <v>48</v>
      </c>
      <c r="P33" s="175"/>
      <c r="Q33" s="176" t="s">
        <v>49</v>
      </c>
      <c r="R33" s="176"/>
      <c r="S33" s="31" t="s">
        <v>469</v>
      </c>
      <c r="T33" s="31" t="s">
        <v>223</v>
      </c>
      <c r="U33" s="31" t="s">
        <v>60</v>
      </c>
      <c r="V33" s="31">
        <f t="shared" si="0"/>
        <v>1000</v>
      </c>
      <c r="W33" s="32">
        <f t="shared" si="1"/>
        <v>200</v>
      </c>
    </row>
    <row r="34" spans="2:25" ht="56.25" customHeight="1">
      <c r="B34" s="173" t="s">
        <v>636</v>
      </c>
      <c r="C34" s="174"/>
      <c r="D34" s="174"/>
      <c r="E34" s="174"/>
      <c r="F34" s="174"/>
      <c r="G34" s="174"/>
      <c r="H34" s="174"/>
      <c r="I34" s="174"/>
      <c r="J34" s="174"/>
      <c r="K34" s="174"/>
      <c r="L34" s="174"/>
      <c r="M34" s="175" t="s">
        <v>634</v>
      </c>
      <c r="N34" s="175"/>
      <c r="O34" s="175" t="s">
        <v>48</v>
      </c>
      <c r="P34" s="175"/>
      <c r="Q34" s="176" t="s">
        <v>49</v>
      </c>
      <c r="R34" s="176"/>
      <c r="S34" s="31" t="s">
        <v>469</v>
      </c>
      <c r="T34" s="31" t="s">
        <v>223</v>
      </c>
      <c r="U34" s="31" t="s">
        <v>60</v>
      </c>
      <c r="V34" s="31">
        <f t="shared" si="0"/>
        <v>1000</v>
      </c>
      <c r="W34" s="32">
        <f t="shared" si="1"/>
        <v>200</v>
      </c>
    </row>
    <row r="35" spans="2:25" ht="56.25" customHeight="1">
      <c r="B35" s="173" t="s">
        <v>635</v>
      </c>
      <c r="C35" s="174"/>
      <c r="D35" s="174"/>
      <c r="E35" s="174"/>
      <c r="F35" s="174"/>
      <c r="G35" s="174"/>
      <c r="H35" s="174"/>
      <c r="I35" s="174"/>
      <c r="J35" s="174"/>
      <c r="K35" s="174"/>
      <c r="L35" s="174"/>
      <c r="M35" s="175" t="s">
        <v>634</v>
      </c>
      <c r="N35" s="175"/>
      <c r="O35" s="175" t="s">
        <v>48</v>
      </c>
      <c r="P35" s="175"/>
      <c r="Q35" s="176" t="s">
        <v>49</v>
      </c>
      <c r="R35" s="176"/>
      <c r="S35" s="31" t="s">
        <v>469</v>
      </c>
      <c r="T35" s="31" t="s">
        <v>633</v>
      </c>
      <c r="U35" s="31" t="s">
        <v>60</v>
      </c>
      <c r="V35" s="31">
        <f t="shared" si="0"/>
        <v>526.32000000000005</v>
      </c>
      <c r="W35" s="32">
        <f t="shared" si="1"/>
        <v>200</v>
      </c>
    </row>
    <row r="36" spans="2:25" ht="56.25" customHeight="1" thickBot="1">
      <c r="B36" s="173" t="s">
        <v>632</v>
      </c>
      <c r="C36" s="174"/>
      <c r="D36" s="174"/>
      <c r="E36" s="174"/>
      <c r="F36" s="174"/>
      <c r="G36" s="174"/>
      <c r="H36" s="174"/>
      <c r="I36" s="174"/>
      <c r="J36" s="174"/>
      <c r="K36" s="174"/>
      <c r="L36" s="174"/>
      <c r="M36" s="175" t="s">
        <v>631</v>
      </c>
      <c r="N36" s="175"/>
      <c r="O36" s="175" t="s">
        <v>48</v>
      </c>
      <c r="P36" s="175"/>
      <c r="Q36" s="176" t="s">
        <v>53</v>
      </c>
      <c r="R36" s="176"/>
      <c r="S36" s="31" t="s">
        <v>630</v>
      </c>
      <c r="T36" s="31" t="s">
        <v>55</v>
      </c>
      <c r="U36" s="31" t="s">
        <v>55</v>
      </c>
      <c r="V36" s="31" t="str">
        <f t="shared" si="0"/>
        <v>N/A</v>
      </c>
      <c r="W36" s="32" t="str">
        <f t="shared" si="1"/>
        <v>N/A</v>
      </c>
    </row>
    <row r="37" spans="2:25" ht="21.75" customHeight="1" thickTop="1" thickBot="1">
      <c r="B37" s="8" t="s">
        <v>64</v>
      </c>
      <c r="C37" s="9"/>
      <c r="D37" s="9"/>
      <c r="E37" s="9"/>
      <c r="F37" s="9"/>
      <c r="G37" s="9"/>
      <c r="H37" s="10"/>
      <c r="I37" s="10"/>
      <c r="J37" s="10"/>
      <c r="K37" s="10"/>
      <c r="L37" s="10"/>
      <c r="M37" s="10"/>
      <c r="N37" s="10"/>
      <c r="O37" s="10"/>
      <c r="P37" s="10"/>
      <c r="Q37" s="10"/>
      <c r="R37" s="10"/>
      <c r="S37" s="10"/>
      <c r="T37" s="10"/>
      <c r="U37" s="10"/>
      <c r="V37" s="10"/>
      <c r="W37" s="11"/>
      <c r="X37" s="33"/>
    </row>
    <row r="38" spans="2:25" ht="29.25" customHeight="1" thickTop="1" thickBot="1">
      <c r="B38" s="186" t="s">
        <v>2251</v>
      </c>
      <c r="C38" s="187"/>
      <c r="D38" s="187"/>
      <c r="E38" s="187"/>
      <c r="F38" s="187"/>
      <c r="G38" s="187"/>
      <c r="H38" s="187"/>
      <c r="I38" s="187"/>
      <c r="J38" s="187"/>
      <c r="K38" s="187"/>
      <c r="L38" s="187"/>
      <c r="M38" s="187"/>
      <c r="N38" s="187"/>
      <c r="O38" s="187"/>
      <c r="P38" s="187"/>
      <c r="Q38" s="188"/>
      <c r="R38" s="34" t="s">
        <v>41</v>
      </c>
      <c r="S38" s="160" t="s">
        <v>42</v>
      </c>
      <c r="T38" s="160"/>
      <c r="U38" s="107" t="s">
        <v>65</v>
      </c>
      <c r="V38" s="159" t="s">
        <v>66</v>
      </c>
      <c r="W38" s="161"/>
    </row>
    <row r="39" spans="2:25" ht="30.75" customHeight="1" thickBot="1">
      <c r="B39" s="189"/>
      <c r="C39" s="190"/>
      <c r="D39" s="190"/>
      <c r="E39" s="190"/>
      <c r="F39" s="190"/>
      <c r="G39" s="190"/>
      <c r="H39" s="190"/>
      <c r="I39" s="190"/>
      <c r="J39" s="190"/>
      <c r="K39" s="190"/>
      <c r="L39" s="190"/>
      <c r="M39" s="190"/>
      <c r="N39" s="190"/>
      <c r="O39" s="190"/>
      <c r="P39" s="190"/>
      <c r="Q39" s="191"/>
      <c r="R39" s="108" t="s">
        <v>67</v>
      </c>
      <c r="S39" s="108" t="s">
        <v>67</v>
      </c>
      <c r="T39" s="108" t="s">
        <v>48</v>
      </c>
      <c r="U39" s="108" t="s">
        <v>67</v>
      </c>
      <c r="V39" s="108" t="s">
        <v>68</v>
      </c>
      <c r="W39" s="35" t="s">
        <v>53</v>
      </c>
      <c r="Y39" s="33"/>
    </row>
    <row r="40" spans="2:25" ht="23.25" customHeight="1" thickBot="1">
      <c r="B40" s="192" t="s">
        <v>69</v>
      </c>
      <c r="C40" s="193"/>
      <c r="D40" s="193"/>
      <c r="E40" s="109" t="s">
        <v>628</v>
      </c>
      <c r="F40" s="109"/>
      <c r="G40" s="109"/>
      <c r="H40" s="36"/>
      <c r="I40" s="36"/>
      <c r="J40" s="36"/>
      <c r="K40" s="36"/>
      <c r="L40" s="36"/>
      <c r="M40" s="36"/>
      <c r="N40" s="36"/>
      <c r="O40" s="36"/>
      <c r="P40" s="37"/>
      <c r="Q40" s="37"/>
      <c r="R40" s="38" t="s">
        <v>629</v>
      </c>
      <c r="S40" s="39" t="s">
        <v>10</v>
      </c>
      <c r="T40" s="37"/>
      <c r="U40" s="39" t="s">
        <v>63</v>
      </c>
      <c r="V40" s="37"/>
      <c r="W40" s="40">
        <f t="shared" ref="W40:W49" si="2">+IF(ISERR(U40/R40*100),"N/A",ROUND(U40/R40*100,2))</f>
        <v>0</v>
      </c>
    </row>
    <row r="41" spans="2:25" ht="26.25" customHeight="1">
      <c r="B41" s="194" t="s">
        <v>71</v>
      </c>
      <c r="C41" s="195"/>
      <c r="D41" s="195"/>
      <c r="E41" s="110" t="s">
        <v>628</v>
      </c>
      <c r="F41" s="110"/>
      <c r="G41" s="110"/>
      <c r="H41" s="41"/>
      <c r="I41" s="41"/>
      <c r="J41" s="41"/>
      <c r="K41" s="41"/>
      <c r="L41" s="41"/>
      <c r="M41" s="41"/>
      <c r="N41" s="41"/>
      <c r="O41" s="41"/>
      <c r="P41" s="42"/>
      <c r="Q41" s="42"/>
      <c r="R41" s="43" t="s">
        <v>627</v>
      </c>
      <c r="S41" s="44" t="s">
        <v>63</v>
      </c>
      <c r="T41" s="44">
        <f>+IF(ISERR(S41/R41*100),"N/A",ROUND(S41/R41*100,2))</f>
        <v>0</v>
      </c>
      <c r="U41" s="44" t="s">
        <v>63</v>
      </c>
      <c r="V41" s="44" t="str">
        <f>+IF(ISERR(U41/S41*100),"N/A",ROUND(U41/S41*100,2))</f>
        <v>N/A</v>
      </c>
      <c r="W41" s="45">
        <f t="shared" si="2"/>
        <v>0</v>
      </c>
    </row>
    <row r="42" spans="2:25" ht="23.25" customHeight="1" thickBot="1">
      <c r="B42" s="192" t="s">
        <v>69</v>
      </c>
      <c r="C42" s="193"/>
      <c r="D42" s="193"/>
      <c r="E42" s="109" t="s">
        <v>625</v>
      </c>
      <c r="F42" s="109"/>
      <c r="G42" s="109"/>
      <c r="H42" s="36"/>
      <c r="I42" s="36"/>
      <c r="J42" s="36"/>
      <c r="K42" s="36"/>
      <c r="L42" s="36"/>
      <c r="M42" s="36"/>
      <c r="N42" s="36"/>
      <c r="O42" s="36"/>
      <c r="P42" s="37"/>
      <c r="Q42" s="37"/>
      <c r="R42" s="38" t="s">
        <v>626</v>
      </c>
      <c r="S42" s="39" t="s">
        <v>10</v>
      </c>
      <c r="T42" s="37"/>
      <c r="U42" s="39" t="s">
        <v>623</v>
      </c>
      <c r="V42" s="37"/>
      <c r="W42" s="40">
        <f t="shared" si="2"/>
        <v>19.34</v>
      </c>
    </row>
    <row r="43" spans="2:25" ht="26.25" customHeight="1">
      <c r="B43" s="194" t="s">
        <v>71</v>
      </c>
      <c r="C43" s="195"/>
      <c r="D43" s="195"/>
      <c r="E43" s="110" t="s">
        <v>625</v>
      </c>
      <c r="F43" s="110"/>
      <c r="G43" s="110"/>
      <c r="H43" s="41"/>
      <c r="I43" s="41"/>
      <c r="J43" s="41"/>
      <c r="K43" s="41"/>
      <c r="L43" s="41"/>
      <c r="M43" s="41"/>
      <c r="N43" s="41"/>
      <c r="O43" s="41"/>
      <c r="P43" s="42"/>
      <c r="Q43" s="42"/>
      <c r="R43" s="43" t="s">
        <v>624</v>
      </c>
      <c r="S43" s="44" t="s">
        <v>623</v>
      </c>
      <c r="T43" s="44">
        <f>+IF(ISERR(S43/R43*100),"N/A",ROUND(S43/R43*100,2))</f>
        <v>22.38</v>
      </c>
      <c r="U43" s="44" t="s">
        <v>623</v>
      </c>
      <c r="V43" s="44">
        <f>+IF(ISERR(U43/S43*100),"N/A",ROUND(U43/S43*100,2))</f>
        <v>100</v>
      </c>
      <c r="W43" s="45">
        <f t="shared" si="2"/>
        <v>22.38</v>
      </c>
    </row>
    <row r="44" spans="2:25" ht="23.25" customHeight="1" thickBot="1">
      <c r="B44" s="192" t="s">
        <v>69</v>
      </c>
      <c r="C44" s="193"/>
      <c r="D44" s="193"/>
      <c r="E44" s="109" t="s">
        <v>621</v>
      </c>
      <c r="F44" s="109"/>
      <c r="G44" s="109"/>
      <c r="H44" s="36"/>
      <c r="I44" s="36"/>
      <c r="J44" s="36"/>
      <c r="K44" s="36"/>
      <c r="L44" s="36"/>
      <c r="M44" s="36"/>
      <c r="N44" s="36"/>
      <c r="O44" s="36"/>
      <c r="P44" s="37"/>
      <c r="Q44" s="37"/>
      <c r="R44" s="38" t="s">
        <v>622</v>
      </c>
      <c r="S44" s="39" t="s">
        <v>10</v>
      </c>
      <c r="T44" s="37"/>
      <c r="U44" s="39" t="s">
        <v>423</v>
      </c>
      <c r="V44" s="37"/>
      <c r="W44" s="40">
        <f t="shared" si="2"/>
        <v>24.63</v>
      </c>
    </row>
    <row r="45" spans="2:25" ht="26.25" customHeight="1">
      <c r="B45" s="194" t="s">
        <v>71</v>
      </c>
      <c r="C45" s="195"/>
      <c r="D45" s="195"/>
      <c r="E45" s="110" t="s">
        <v>621</v>
      </c>
      <c r="F45" s="110"/>
      <c r="G45" s="110"/>
      <c r="H45" s="41"/>
      <c r="I45" s="41"/>
      <c r="J45" s="41"/>
      <c r="K45" s="41"/>
      <c r="L45" s="41"/>
      <c r="M45" s="41"/>
      <c r="N45" s="41"/>
      <c r="O45" s="41"/>
      <c r="P45" s="42"/>
      <c r="Q45" s="42"/>
      <c r="R45" s="43" t="s">
        <v>620</v>
      </c>
      <c r="S45" s="44" t="s">
        <v>423</v>
      </c>
      <c r="T45" s="44">
        <f>+IF(ISERR(S45/R45*100),"N/A",ROUND(S45/R45*100,2))</f>
        <v>24.81</v>
      </c>
      <c r="U45" s="44" t="s">
        <v>423</v>
      </c>
      <c r="V45" s="44">
        <f>+IF(ISERR(U45/S45*100),"N/A",ROUND(U45/S45*100,2))</f>
        <v>100</v>
      </c>
      <c r="W45" s="45">
        <f t="shared" si="2"/>
        <v>24.81</v>
      </c>
    </row>
    <row r="46" spans="2:25" ht="23.25" customHeight="1" thickBot="1">
      <c r="B46" s="192" t="s">
        <v>69</v>
      </c>
      <c r="C46" s="193"/>
      <c r="D46" s="193"/>
      <c r="E46" s="109" t="s">
        <v>618</v>
      </c>
      <c r="F46" s="109"/>
      <c r="G46" s="109"/>
      <c r="H46" s="36"/>
      <c r="I46" s="36"/>
      <c r="J46" s="36"/>
      <c r="K46" s="36"/>
      <c r="L46" s="36"/>
      <c r="M46" s="36"/>
      <c r="N46" s="36"/>
      <c r="O46" s="36"/>
      <c r="P46" s="37"/>
      <c r="Q46" s="37"/>
      <c r="R46" s="38" t="s">
        <v>619</v>
      </c>
      <c r="S46" s="39" t="s">
        <v>10</v>
      </c>
      <c r="T46" s="37"/>
      <c r="U46" s="39" t="s">
        <v>617</v>
      </c>
      <c r="V46" s="37"/>
      <c r="W46" s="40">
        <f t="shared" si="2"/>
        <v>28.57</v>
      </c>
    </row>
    <row r="47" spans="2:25" ht="26.25" customHeight="1">
      <c r="B47" s="194" t="s">
        <v>71</v>
      </c>
      <c r="C47" s="195"/>
      <c r="D47" s="195"/>
      <c r="E47" s="110" t="s">
        <v>618</v>
      </c>
      <c r="F47" s="110"/>
      <c r="G47" s="110"/>
      <c r="H47" s="41"/>
      <c r="I47" s="41"/>
      <c r="J47" s="41"/>
      <c r="K47" s="41"/>
      <c r="L47" s="41"/>
      <c r="M47" s="41"/>
      <c r="N47" s="41"/>
      <c r="O47" s="41"/>
      <c r="P47" s="42"/>
      <c r="Q47" s="42"/>
      <c r="R47" s="43" t="s">
        <v>58</v>
      </c>
      <c r="S47" s="44" t="s">
        <v>617</v>
      </c>
      <c r="T47" s="44">
        <f>+IF(ISERR(S47/R47*100),"N/A",ROUND(S47/R47*100,2))</f>
        <v>21.51</v>
      </c>
      <c r="U47" s="44" t="s">
        <v>617</v>
      </c>
      <c r="V47" s="44">
        <f>+IF(ISERR(U47/S47*100),"N/A",ROUND(U47/S47*100,2))</f>
        <v>100</v>
      </c>
      <c r="W47" s="45">
        <f t="shared" si="2"/>
        <v>21.51</v>
      </c>
    </row>
    <row r="48" spans="2:25" ht="23.25" customHeight="1" thickBot="1">
      <c r="B48" s="192" t="s">
        <v>69</v>
      </c>
      <c r="C48" s="193"/>
      <c r="D48" s="193"/>
      <c r="E48" s="109" t="s">
        <v>616</v>
      </c>
      <c r="F48" s="109"/>
      <c r="G48" s="109"/>
      <c r="H48" s="36"/>
      <c r="I48" s="36"/>
      <c r="J48" s="36"/>
      <c r="K48" s="36"/>
      <c r="L48" s="36"/>
      <c r="M48" s="36"/>
      <c r="N48" s="36"/>
      <c r="O48" s="36"/>
      <c r="P48" s="37"/>
      <c r="Q48" s="37"/>
      <c r="R48" s="38" t="s">
        <v>615</v>
      </c>
      <c r="S48" s="39" t="s">
        <v>10</v>
      </c>
      <c r="T48" s="37"/>
      <c r="U48" s="39" t="s">
        <v>63</v>
      </c>
      <c r="V48" s="37"/>
      <c r="W48" s="40">
        <f t="shared" si="2"/>
        <v>0</v>
      </c>
    </row>
    <row r="49" spans="2:23" ht="26.25" customHeight="1" thickBot="1">
      <c r="B49" s="194" t="s">
        <v>71</v>
      </c>
      <c r="C49" s="195"/>
      <c r="D49" s="195"/>
      <c r="E49" s="110" t="s">
        <v>616</v>
      </c>
      <c r="F49" s="110"/>
      <c r="G49" s="110"/>
      <c r="H49" s="41"/>
      <c r="I49" s="41"/>
      <c r="J49" s="41"/>
      <c r="K49" s="41"/>
      <c r="L49" s="41"/>
      <c r="M49" s="41"/>
      <c r="N49" s="41"/>
      <c r="O49" s="41"/>
      <c r="P49" s="42"/>
      <c r="Q49" s="42"/>
      <c r="R49" s="43" t="s">
        <v>615</v>
      </c>
      <c r="S49" s="44" t="s">
        <v>63</v>
      </c>
      <c r="T49" s="44">
        <f>+IF(ISERR(S49/R49*100),"N/A",ROUND(S49/R49*100,2))</f>
        <v>0</v>
      </c>
      <c r="U49" s="44" t="s">
        <v>63</v>
      </c>
      <c r="V49" s="44" t="str">
        <f>+IF(ISERR(U49/S49*100),"N/A",ROUND(U49/S49*100,2))</f>
        <v>N/A</v>
      </c>
      <c r="W49" s="45">
        <f t="shared" si="2"/>
        <v>0</v>
      </c>
    </row>
    <row r="50" spans="2:23" ht="22.5" customHeight="1" thickTop="1" thickBot="1">
      <c r="B50" s="8" t="s">
        <v>73</v>
      </c>
      <c r="C50" s="9"/>
      <c r="D50" s="9"/>
      <c r="E50" s="9"/>
      <c r="F50" s="9"/>
      <c r="G50" s="9"/>
      <c r="H50" s="10"/>
      <c r="I50" s="10"/>
      <c r="J50" s="10"/>
      <c r="K50" s="10"/>
      <c r="L50" s="10"/>
      <c r="M50" s="10"/>
      <c r="N50" s="10"/>
      <c r="O50" s="10"/>
      <c r="P50" s="10"/>
      <c r="Q50" s="10"/>
      <c r="R50" s="10"/>
      <c r="S50" s="10"/>
      <c r="T50" s="10"/>
      <c r="U50" s="10"/>
      <c r="V50" s="10"/>
      <c r="W50" s="11"/>
    </row>
    <row r="51" spans="2:23" ht="37.5" customHeight="1" thickTop="1">
      <c r="B51" s="177" t="s">
        <v>2164</v>
      </c>
      <c r="C51" s="178"/>
      <c r="D51" s="178"/>
      <c r="E51" s="178"/>
      <c r="F51" s="178"/>
      <c r="G51" s="178"/>
      <c r="H51" s="178"/>
      <c r="I51" s="178"/>
      <c r="J51" s="178"/>
      <c r="K51" s="178"/>
      <c r="L51" s="178"/>
      <c r="M51" s="178"/>
      <c r="N51" s="178"/>
      <c r="O51" s="178"/>
      <c r="P51" s="178"/>
      <c r="Q51" s="178"/>
      <c r="R51" s="178"/>
      <c r="S51" s="178"/>
      <c r="T51" s="178"/>
      <c r="U51" s="178"/>
      <c r="V51" s="178"/>
      <c r="W51" s="179"/>
    </row>
    <row r="52" spans="2:23" ht="178.5" customHeight="1" thickBot="1">
      <c r="B52" s="180"/>
      <c r="C52" s="181"/>
      <c r="D52" s="181"/>
      <c r="E52" s="181"/>
      <c r="F52" s="181"/>
      <c r="G52" s="181"/>
      <c r="H52" s="181"/>
      <c r="I52" s="181"/>
      <c r="J52" s="181"/>
      <c r="K52" s="181"/>
      <c r="L52" s="181"/>
      <c r="M52" s="181"/>
      <c r="N52" s="181"/>
      <c r="O52" s="181"/>
      <c r="P52" s="181"/>
      <c r="Q52" s="181"/>
      <c r="R52" s="181"/>
      <c r="S52" s="181"/>
      <c r="T52" s="181"/>
      <c r="U52" s="181"/>
      <c r="V52" s="181"/>
      <c r="W52" s="182"/>
    </row>
    <row r="53" spans="2:23" ht="37.5" customHeight="1" thickTop="1">
      <c r="B53" s="177" t="s">
        <v>2165</v>
      </c>
      <c r="C53" s="178"/>
      <c r="D53" s="178"/>
      <c r="E53" s="178"/>
      <c r="F53" s="178"/>
      <c r="G53" s="178"/>
      <c r="H53" s="178"/>
      <c r="I53" s="178"/>
      <c r="J53" s="178"/>
      <c r="K53" s="178"/>
      <c r="L53" s="178"/>
      <c r="M53" s="178"/>
      <c r="N53" s="178"/>
      <c r="O53" s="178"/>
      <c r="P53" s="178"/>
      <c r="Q53" s="178"/>
      <c r="R53" s="178"/>
      <c r="S53" s="178"/>
      <c r="T53" s="178"/>
      <c r="U53" s="178"/>
      <c r="V53" s="178"/>
      <c r="W53" s="179"/>
    </row>
    <row r="54" spans="2:23" ht="150.75" customHeight="1" thickBot="1">
      <c r="B54" s="180"/>
      <c r="C54" s="181"/>
      <c r="D54" s="181"/>
      <c r="E54" s="181"/>
      <c r="F54" s="181"/>
      <c r="G54" s="181"/>
      <c r="H54" s="181"/>
      <c r="I54" s="181"/>
      <c r="J54" s="181"/>
      <c r="K54" s="181"/>
      <c r="L54" s="181"/>
      <c r="M54" s="181"/>
      <c r="N54" s="181"/>
      <c r="O54" s="181"/>
      <c r="P54" s="181"/>
      <c r="Q54" s="181"/>
      <c r="R54" s="181"/>
      <c r="S54" s="181"/>
      <c r="T54" s="181"/>
      <c r="U54" s="181"/>
      <c r="V54" s="181"/>
      <c r="W54" s="182"/>
    </row>
    <row r="55" spans="2:23" ht="37.5" customHeight="1" thickTop="1">
      <c r="B55" s="177" t="s">
        <v>2166</v>
      </c>
      <c r="C55" s="178"/>
      <c r="D55" s="178"/>
      <c r="E55" s="178"/>
      <c r="F55" s="178"/>
      <c r="G55" s="178"/>
      <c r="H55" s="178"/>
      <c r="I55" s="178"/>
      <c r="J55" s="178"/>
      <c r="K55" s="178"/>
      <c r="L55" s="178"/>
      <c r="M55" s="178"/>
      <c r="N55" s="178"/>
      <c r="O55" s="178"/>
      <c r="P55" s="178"/>
      <c r="Q55" s="178"/>
      <c r="R55" s="178"/>
      <c r="S55" s="178"/>
      <c r="T55" s="178"/>
      <c r="U55" s="178"/>
      <c r="V55" s="178"/>
      <c r="W55" s="179"/>
    </row>
    <row r="56" spans="2:23" ht="126" customHeight="1" thickBot="1">
      <c r="B56" s="183"/>
      <c r="C56" s="184"/>
      <c r="D56" s="184"/>
      <c r="E56" s="184"/>
      <c r="F56" s="184"/>
      <c r="G56" s="184"/>
      <c r="H56" s="184"/>
      <c r="I56" s="184"/>
      <c r="J56" s="184"/>
      <c r="K56" s="184"/>
      <c r="L56" s="184"/>
      <c r="M56" s="184"/>
      <c r="N56" s="184"/>
      <c r="O56" s="184"/>
      <c r="P56" s="184"/>
      <c r="Q56" s="184"/>
      <c r="R56" s="184"/>
      <c r="S56" s="184"/>
      <c r="T56" s="184"/>
      <c r="U56" s="184"/>
      <c r="V56" s="184"/>
      <c r="W56" s="185"/>
    </row>
  </sheetData>
  <mergeCells count="11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C11:W11"/>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B23:L23"/>
    <mergeCell ref="M23:N23"/>
    <mergeCell ref="O23:P23"/>
    <mergeCell ref="Q23:R23"/>
    <mergeCell ref="B21:L22"/>
    <mergeCell ref="M21:N22"/>
    <mergeCell ref="O21:P22"/>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55:W56"/>
    <mergeCell ref="B45:D45"/>
    <mergeCell ref="B46:D46"/>
    <mergeCell ref="B47:D47"/>
    <mergeCell ref="B48:D48"/>
    <mergeCell ref="B49:D49"/>
    <mergeCell ref="B51:W52"/>
    <mergeCell ref="B38:Q39"/>
    <mergeCell ref="S38:T38"/>
    <mergeCell ref="V38:W38"/>
    <mergeCell ref="B40:D40"/>
    <mergeCell ref="B41:D41"/>
    <mergeCell ref="B42:D42"/>
    <mergeCell ref="B43:D43"/>
    <mergeCell ref="B44:D44"/>
    <mergeCell ref="B53:W5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9" min="1"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1"/>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672</v>
      </c>
      <c r="D4" s="139" t="s">
        <v>671</v>
      </c>
      <c r="E4" s="139"/>
      <c r="F4" s="139"/>
      <c r="G4" s="139"/>
      <c r="H4" s="140"/>
      <c r="I4" s="15"/>
      <c r="J4" s="141" t="s">
        <v>6</v>
      </c>
      <c r="K4" s="139"/>
      <c r="L4" s="14" t="s">
        <v>713</v>
      </c>
      <c r="M4" s="142" t="s">
        <v>712</v>
      </c>
      <c r="N4" s="142"/>
      <c r="O4" s="142"/>
      <c r="P4" s="142"/>
      <c r="Q4" s="143"/>
      <c r="R4" s="16"/>
      <c r="S4" s="144" t="s">
        <v>1969</v>
      </c>
      <c r="T4" s="145"/>
      <c r="U4" s="145"/>
      <c r="V4" s="146" t="s">
        <v>711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642</v>
      </c>
      <c r="D6" s="148" t="s">
        <v>661</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634</v>
      </c>
      <c r="D7" s="135" t="s">
        <v>660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710</v>
      </c>
      <c r="K8" s="22" t="s">
        <v>709</v>
      </c>
      <c r="L8" s="22" t="s">
        <v>708</v>
      </c>
      <c r="M8" s="22" t="s">
        <v>707</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33.5" customHeight="1" thickTop="1" thickBot="1">
      <c r="B10" s="23" t="s">
        <v>21</v>
      </c>
      <c r="C10" s="146" t="s">
        <v>706</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705</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704</v>
      </c>
      <c r="C21" s="174"/>
      <c r="D21" s="174"/>
      <c r="E21" s="174"/>
      <c r="F21" s="174"/>
      <c r="G21" s="174"/>
      <c r="H21" s="174"/>
      <c r="I21" s="174"/>
      <c r="J21" s="174"/>
      <c r="K21" s="174"/>
      <c r="L21" s="174"/>
      <c r="M21" s="175" t="s">
        <v>642</v>
      </c>
      <c r="N21" s="175"/>
      <c r="O21" s="175" t="s">
        <v>48</v>
      </c>
      <c r="P21" s="175"/>
      <c r="Q21" s="176" t="s">
        <v>49</v>
      </c>
      <c r="R21" s="176"/>
      <c r="S21" s="31" t="s">
        <v>703</v>
      </c>
      <c r="T21" s="31" t="s">
        <v>703</v>
      </c>
      <c r="U21" s="31" t="s">
        <v>703</v>
      </c>
      <c r="V21" s="31">
        <f t="shared" ref="V21:V37" si="0">+IF(ISERR(U21/T21*100),"N/A",ROUND(U21/T21*100,2))</f>
        <v>100</v>
      </c>
      <c r="W21" s="32">
        <f t="shared" ref="W21:W37" si="1">+IF(ISERR(U21/S21*100),"N/A",ROUND(U21/S21*100,2))</f>
        <v>100</v>
      </c>
    </row>
    <row r="22" spans="2:27" ht="56.25" customHeight="1">
      <c r="B22" s="173" t="s">
        <v>702</v>
      </c>
      <c r="C22" s="174"/>
      <c r="D22" s="174"/>
      <c r="E22" s="174"/>
      <c r="F22" s="174"/>
      <c r="G22" s="174"/>
      <c r="H22" s="174"/>
      <c r="I22" s="174"/>
      <c r="J22" s="174"/>
      <c r="K22" s="174"/>
      <c r="L22" s="174"/>
      <c r="M22" s="175" t="s">
        <v>642</v>
      </c>
      <c r="N22" s="175"/>
      <c r="O22" s="175" t="s">
        <v>48</v>
      </c>
      <c r="P22" s="175"/>
      <c r="Q22" s="176" t="s">
        <v>49</v>
      </c>
      <c r="R22" s="176"/>
      <c r="S22" s="31" t="s">
        <v>701</v>
      </c>
      <c r="T22" s="31" t="s">
        <v>409</v>
      </c>
      <c r="U22" s="31" t="s">
        <v>700</v>
      </c>
      <c r="V22" s="31">
        <f t="shared" si="0"/>
        <v>106.01</v>
      </c>
      <c r="W22" s="32">
        <f t="shared" si="1"/>
        <v>83.65</v>
      </c>
    </row>
    <row r="23" spans="2:27" ht="56.25" customHeight="1">
      <c r="B23" s="173" t="s">
        <v>699</v>
      </c>
      <c r="C23" s="174"/>
      <c r="D23" s="174"/>
      <c r="E23" s="174"/>
      <c r="F23" s="174"/>
      <c r="G23" s="174"/>
      <c r="H23" s="174"/>
      <c r="I23" s="174"/>
      <c r="J23" s="174"/>
      <c r="K23" s="174"/>
      <c r="L23" s="174"/>
      <c r="M23" s="175" t="s">
        <v>642</v>
      </c>
      <c r="N23" s="175"/>
      <c r="O23" s="175" t="s">
        <v>48</v>
      </c>
      <c r="P23" s="175"/>
      <c r="Q23" s="176" t="s">
        <v>49</v>
      </c>
      <c r="R23" s="176"/>
      <c r="S23" s="31" t="s">
        <v>698</v>
      </c>
      <c r="T23" s="31" t="s">
        <v>697</v>
      </c>
      <c r="U23" s="31" t="s">
        <v>696</v>
      </c>
      <c r="V23" s="31">
        <f t="shared" si="0"/>
        <v>94.7</v>
      </c>
      <c r="W23" s="32">
        <f t="shared" si="1"/>
        <v>98.17</v>
      </c>
    </row>
    <row r="24" spans="2:27" ht="56.25" customHeight="1">
      <c r="B24" s="173" t="s">
        <v>695</v>
      </c>
      <c r="C24" s="174"/>
      <c r="D24" s="174"/>
      <c r="E24" s="174"/>
      <c r="F24" s="174"/>
      <c r="G24" s="174"/>
      <c r="H24" s="174"/>
      <c r="I24" s="174"/>
      <c r="J24" s="174"/>
      <c r="K24" s="174"/>
      <c r="L24" s="174"/>
      <c r="M24" s="175" t="s">
        <v>634</v>
      </c>
      <c r="N24" s="175"/>
      <c r="O24" s="175" t="s">
        <v>48</v>
      </c>
      <c r="P24" s="175"/>
      <c r="Q24" s="176" t="s">
        <v>49</v>
      </c>
      <c r="R24" s="176"/>
      <c r="S24" s="31" t="s">
        <v>60</v>
      </c>
      <c r="T24" s="31" t="s">
        <v>694</v>
      </c>
      <c r="U24" s="31" t="s">
        <v>694</v>
      </c>
      <c r="V24" s="31">
        <f t="shared" si="0"/>
        <v>100</v>
      </c>
      <c r="W24" s="32">
        <f t="shared" si="1"/>
        <v>15</v>
      </c>
    </row>
    <row r="25" spans="2:27" ht="56.25" customHeight="1">
      <c r="B25" s="173" t="s">
        <v>693</v>
      </c>
      <c r="C25" s="174"/>
      <c r="D25" s="174"/>
      <c r="E25" s="174"/>
      <c r="F25" s="174"/>
      <c r="G25" s="174"/>
      <c r="H25" s="174"/>
      <c r="I25" s="174"/>
      <c r="J25" s="174"/>
      <c r="K25" s="174"/>
      <c r="L25" s="174"/>
      <c r="M25" s="175" t="s">
        <v>634</v>
      </c>
      <c r="N25" s="175"/>
      <c r="O25" s="175" t="s">
        <v>48</v>
      </c>
      <c r="P25" s="175"/>
      <c r="Q25" s="176" t="s">
        <v>53</v>
      </c>
      <c r="R25" s="176"/>
      <c r="S25" s="31" t="s">
        <v>469</v>
      </c>
      <c r="T25" s="31" t="s">
        <v>55</v>
      </c>
      <c r="U25" s="31" t="s">
        <v>55</v>
      </c>
      <c r="V25" s="31" t="str">
        <f t="shared" si="0"/>
        <v>N/A</v>
      </c>
      <c r="W25" s="32" t="str">
        <f t="shared" si="1"/>
        <v>N/A</v>
      </c>
    </row>
    <row r="26" spans="2:27" ht="56.25" customHeight="1">
      <c r="B26" s="173" t="s">
        <v>692</v>
      </c>
      <c r="C26" s="174"/>
      <c r="D26" s="174"/>
      <c r="E26" s="174"/>
      <c r="F26" s="174"/>
      <c r="G26" s="174"/>
      <c r="H26" s="174"/>
      <c r="I26" s="174"/>
      <c r="J26" s="174"/>
      <c r="K26" s="174"/>
      <c r="L26" s="174"/>
      <c r="M26" s="175" t="s">
        <v>634</v>
      </c>
      <c r="N26" s="175"/>
      <c r="O26" s="175" t="s">
        <v>48</v>
      </c>
      <c r="P26" s="175"/>
      <c r="Q26" s="176" t="s">
        <v>53</v>
      </c>
      <c r="R26" s="176"/>
      <c r="S26" s="31" t="s">
        <v>54</v>
      </c>
      <c r="T26" s="31" t="s">
        <v>55</v>
      </c>
      <c r="U26" s="31" t="s">
        <v>55</v>
      </c>
      <c r="V26" s="31" t="str">
        <f t="shared" si="0"/>
        <v>N/A</v>
      </c>
      <c r="W26" s="32" t="str">
        <f t="shared" si="1"/>
        <v>N/A</v>
      </c>
    </row>
    <row r="27" spans="2:27" ht="56.25" customHeight="1">
      <c r="B27" s="173" t="s">
        <v>691</v>
      </c>
      <c r="C27" s="174"/>
      <c r="D27" s="174"/>
      <c r="E27" s="174"/>
      <c r="F27" s="174"/>
      <c r="G27" s="174"/>
      <c r="H27" s="174"/>
      <c r="I27" s="174"/>
      <c r="J27" s="174"/>
      <c r="K27" s="174"/>
      <c r="L27" s="174"/>
      <c r="M27" s="175" t="s">
        <v>634</v>
      </c>
      <c r="N27" s="175"/>
      <c r="O27" s="175" t="s">
        <v>48</v>
      </c>
      <c r="P27" s="175"/>
      <c r="Q27" s="176" t="s">
        <v>49</v>
      </c>
      <c r="R27" s="176"/>
      <c r="S27" s="31" t="s">
        <v>60</v>
      </c>
      <c r="T27" s="31" t="s">
        <v>138</v>
      </c>
      <c r="U27" s="31" t="s">
        <v>138</v>
      </c>
      <c r="V27" s="31">
        <f t="shared" si="0"/>
        <v>100</v>
      </c>
      <c r="W27" s="32">
        <f t="shared" si="1"/>
        <v>3</v>
      </c>
    </row>
    <row r="28" spans="2:27" ht="56.25" customHeight="1">
      <c r="B28" s="173" t="s">
        <v>690</v>
      </c>
      <c r="C28" s="174"/>
      <c r="D28" s="174"/>
      <c r="E28" s="174"/>
      <c r="F28" s="174"/>
      <c r="G28" s="174"/>
      <c r="H28" s="174"/>
      <c r="I28" s="174"/>
      <c r="J28" s="174"/>
      <c r="K28" s="174"/>
      <c r="L28" s="174"/>
      <c r="M28" s="175" t="s">
        <v>634</v>
      </c>
      <c r="N28" s="175"/>
      <c r="O28" s="175" t="s">
        <v>48</v>
      </c>
      <c r="P28" s="175"/>
      <c r="Q28" s="176" t="s">
        <v>49</v>
      </c>
      <c r="R28" s="176"/>
      <c r="S28" s="31" t="s">
        <v>60</v>
      </c>
      <c r="T28" s="31" t="s">
        <v>134</v>
      </c>
      <c r="U28" s="31" t="s">
        <v>134</v>
      </c>
      <c r="V28" s="31">
        <f t="shared" si="0"/>
        <v>100</v>
      </c>
      <c r="W28" s="32">
        <f t="shared" si="1"/>
        <v>7</v>
      </c>
    </row>
    <row r="29" spans="2:27" ht="56.25" customHeight="1">
      <c r="B29" s="173" t="s">
        <v>689</v>
      </c>
      <c r="C29" s="174"/>
      <c r="D29" s="174"/>
      <c r="E29" s="174"/>
      <c r="F29" s="174"/>
      <c r="G29" s="174"/>
      <c r="H29" s="174"/>
      <c r="I29" s="174"/>
      <c r="J29" s="174"/>
      <c r="K29" s="174"/>
      <c r="L29" s="174"/>
      <c r="M29" s="175" t="s">
        <v>634</v>
      </c>
      <c r="N29" s="175"/>
      <c r="O29" s="175" t="s">
        <v>48</v>
      </c>
      <c r="P29" s="175"/>
      <c r="Q29" s="176" t="s">
        <v>49</v>
      </c>
      <c r="R29" s="176"/>
      <c r="S29" s="31" t="s">
        <v>469</v>
      </c>
      <c r="T29" s="31" t="s">
        <v>469</v>
      </c>
      <c r="U29" s="31" t="s">
        <v>688</v>
      </c>
      <c r="V29" s="31">
        <f t="shared" si="0"/>
        <v>82</v>
      </c>
      <c r="W29" s="32">
        <f t="shared" si="1"/>
        <v>82</v>
      </c>
    </row>
    <row r="30" spans="2:27" ht="56.25" customHeight="1">
      <c r="B30" s="173" t="s">
        <v>687</v>
      </c>
      <c r="C30" s="174"/>
      <c r="D30" s="174"/>
      <c r="E30" s="174"/>
      <c r="F30" s="174"/>
      <c r="G30" s="174"/>
      <c r="H30" s="174"/>
      <c r="I30" s="174"/>
      <c r="J30" s="174"/>
      <c r="K30" s="174"/>
      <c r="L30" s="174"/>
      <c r="M30" s="175" t="s">
        <v>634</v>
      </c>
      <c r="N30" s="175"/>
      <c r="O30" s="175" t="s">
        <v>48</v>
      </c>
      <c r="P30" s="175"/>
      <c r="Q30" s="176" t="s">
        <v>49</v>
      </c>
      <c r="R30" s="176"/>
      <c r="S30" s="31" t="s">
        <v>51</v>
      </c>
      <c r="T30" s="31" t="s">
        <v>51</v>
      </c>
      <c r="U30" s="31" t="s">
        <v>686</v>
      </c>
      <c r="V30" s="31">
        <f t="shared" si="0"/>
        <v>125</v>
      </c>
      <c r="W30" s="32">
        <f t="shared" si="1"/>
        <v>125</v>
      </c>
    </row>
    <row r="31" spans="2:27" ht="56.25" customHeight="1">
      <c r="B31" s="173" t="s">
        <v>685</v>
      </c>
      <c r="C31" s="174"/>
      <c r="D31" s="174"/>
      <c r="E31" s="174"/>
      <c r="F31" s="174"/>
      <c r="G31" s="174"/>
      <c r="H31" s="174"/>
      <c r="I31" s="174"/>
      <c r="J31" s="174"/>
      <c r="K31" s="174"/>
      <c r="L31" s="174"/>
      <c r="M31" s="175" t="s">
        <v>634</v>
      </c>
      <c r="N31" s="175"/>
      <c r="O31" s="175" t="s">
        <v>48</v>
      </c>
      <c r="P31" s="175"/>
      <c r="Q31" s="176" t="s">
        <v>53</v>
      </c>
      <c r="R31" s="176"/>
      <c r="S31" s="31" t="s">
        <v>60</v>
      </c>
      <c r="T31" s="31" t="s">
        <v>55</v>
      </c>
      <c r="U31" s="31" t="s">
        <v>55</v>
      </c>
      <c r="V31" s="31" t="str">
        <f t="shared" si="0"/>
        <v>N/A</v>
      </c>
      <c r="W31" s="32" t="str">
        <f t="shared" si="1"/>
        <v>N/A</v>
      </c>
    </row>
    <row r="32" spans="2:27" ht="56.25" customHeight="1">
      <c r="B32" s="173" t="s">
        <v>684</v>
      </c>
      <c r="C32" s="174"/>
      <c r="D32" s="174"/>
      <c r="E32" s="174"/>
      <c r="F32" s="174"/>
      <c r="G32" s="174"/>
      <c r="H32" s="174"/>
      <c r="I32" s="174"/>
      <c r="J32" s="174"/>
      <c r="K32" s="174"/>
      <c r="L32" s="174"/>
      <c r="M32" s="175" t="s">
        <v>634</v>
      </c>
      <c r="N32" s="175"/>
      <c r="O32" s="175" t="s">
        <v>48</v>
      </c>
      <c r="P32" s="175"/>
      <c r="Q32" s="176" t="s">
        <v>49</v>
      </c>
      <c r="R32" s="176"/>
      <c r="S32" s="31" t="s">
        <v>60</v>
      </c>
      <c r="T32" s="31" t="s">
        <v>54</v>
      </c>
      <c r="U32" s="31" t="s">
        <v>54</v>
      </c>
      <c r="V32" s="31">
        <f t="shared" si="0"/>
        <v>100</v>
      </c>
      <c r="W32" s="32">
        <f t="shared" si="1"/>
        <v>25</v>
      </c>
    </row>
    <row r="33" spans="2:25" ht="56.25" customHeight="1">
      <c r="B33" s="173" t="s">
        <v>683</v>
      </c>
      <c r="C33" s="174"/>
      <c r="D33" s="174"/>
      <c r="E33" s="174"/>
      <c r="F33" s="174"/>
      <c r="G33" s="174"/>
      <c r="H33" s="174"/>
      <c r="I33" s="174"/>
      <c r="J33" s="174"/>
      <c r="K33" s="174"/>
      <c r="L33" s="174"/>
      <c r="M33" s="175" t="s">
        <v>634</v>
      </c>
      <c r="N33" s="175"/>
      <c r="O33" s="175" t="s">
        <v>48</v>
      </c>
      <c r="P33" s="175"/>
      <c r="Q33" s="176" t="s">
        <v>49</v>
      </c>
      <c r="R33" s="176"/>
      <c r="S33" s="31" t="s">
        <v>60</v>
      </c>
      <c r="T33" s="31" t="s">
        <v>54</v>
      </c>
      <c r="U33" s="31" t="s">
        <v>54</v>
      </c>
      <c r="V33" s="31">
        <f t="shared" si="0"/>
        <v>100</v>
      </c>
      <c r="W33" s="32">
        <f t="shared" si="1"/>
        <v>25</v>
      </c>
    </row>
    <row r="34" spans="2:25" ht="56.25" customHeight="1">
      <c r="B34" s="173" t="s">
        <v>682</v>
      </c>
      <c r="C34" s="174"/>
      <c r="D34" s="174"/>
      <c r="E34" s="174"/>
      <c r="F34" s="174"/>
      <c r="G34" s="174"/>
      <c r="H34" s="174"/>
      <c r="I34" s="174"/>
      <c r="J34" s="174"/>
      <c r="K34" s="174"/>
      <c r="L34" s="174"/>
      <c r="M34" s="175" t="s">
        <v>634</v>
      </c>
      <c r="N34" s="175"/>
      <c r="O34" s="175" t="s">
        <v>48</v>
      </c>
      <c r="P34" s="175"/>
      <c r="Q34" s="176" t="s">
        <v>49</v>
      </c>
      <c r="R34" s="176"/>
      <c r="S34" s="31" t="s">
        <v>60</v>
      </c>
      <c r="T34" s="31" t="s">
        <v>89</v>
      </c>
      <c r="U34" s="31" t="s">
        <v>89</v>
      </c>
      <c r="V34" s="31">
        <f t="shared" si="0"/>
        <v>100</v>
      </c>
      <c r="W34" s="32">
        <f t="shared" si="1"/>
        <v>13</v>
      </c>
    </row>
    <row r="35" spans="2:25" ht="56.25" customHeight="1">
      <c r="B35" s="173" t="s">
        <v>681</v>
      </c>
      <c r="C35" s="174"/>
      <c r="D35" s="174"/>
      <c r="E35" s="174"/>
      <c r="F35" s="174"/>
      <c r="G35" s="174"/>
      <c r="H35" s="174"/>
      <c r="I35" s="174"/>
      <c r="J35" s="174"/>
      <c r="K35" s="174"/>
      <c r="L35" s="174"/>
      <c r="M35" s="175" t="s">
        <v>634</v>
      </c>
      <c r="N35" s="175"/>
      <c r="O35" s="175" t="s">
        <v>48</v>
      </c>
      <c r="P35" s="175"/>
      <c r="Q35" s="176" t="s">
        <v>53</v>
      </c>
      <c r="R35" s="176"/>
      <c r="S35" s="31" t="s">
        <v>60</v>
      </c>
      <c r="T35" s="31" t="s">
        <v>55</v>
      </c>
      <c r="U35" s="31" t="s">
        <v>55</v>
      </c>
      <c r="V35" s="31" t="str">
        <f t="shared" si="0"/>
        <v>N/A</v>
      </c>
      <c r="W35" s="32" t="str">
        <f t="shared" si="1"/>
        <v>N/A</v>
      </c>
    </row>
    <row r="36" spans="2:25" ht="56.25" customHeight="1">
      <c r="B36" s="173" t="s">
        <v>680</v>
      </c>
      <c r="C36" s="174"/>
      <c r="D36" s="174"/>
      <c r="E36" s="174"/>
      <c r="F36" s="174"/>
      <c r="G36" s="174"/>
      <c r="H36" s="174"/>
      <c r="I36" s="174"/>
      <c r="J36" s="174"/>
      <c r="K36" s="174"/>
      <c r="L36" s="174"/>
      <c r="M36" s="175" t="s">
        <v>634</v>
      </c>
      <c r="N36" s="175"/>
      <c r="O36" s="175" t="s">
        <v>48</v>
      </c>
      <c r="P36" s="175"/>
      <c r="Q36" s="176" t="s">
        <v>49</v>
      </c>
      <c r="R36" s="176"/>
      <c r="S36" s="31" t="s">
        <v>60</v>
      </c>
      <c r="T36" s="31" t="s">
        <v>178</v>
      </c>
      <c r="U36" s="31" t="s">
        <v>178</v>
      </c>
      <c r="V36" s="31">
        <f t="shared" si="0"/>
        <v>100</v>
      </c>
      <c r="W36" s="32">
        <f t="shared" si="1"/>
        <v>17</v>
      </c>
    </row>
    <row r="37" spans="2:25" ht="56.25" customHeight="1" thickBot="1">
      <c r="B37" s="173" t="s">
        <v>679</v>
      </c>
      <c r="C37" s="174"/>
      <c r="D37" s="174"/>
      <c r="E37" s="174"/>
      <c r="F37" s="174"/>
      <c r="G37" s="174"/>
      <c r="H37" s="174"/>
      <c r="I37" s="174"/>
      <c r="J37" s="174"/>
      <c r="K37" s="174"/>
      <c r="L37" s="174"/>
      <c r="M37" s="175" t="s">
        <v>634</v>
      </c>
      <c r="N37" s="175"/>
      <c r="O37" s="175" t="s">
        <v>48</v>
      </c>
      <c r="P37" s="175"/>
      <c r="Q37" s="176" t="s">
        <v>53</v>
      </c>
      <c r="R37" s="176"/>
      <c r="S37" s="31" t="s">
        <v>60</v>
      </c>
      <c r="T37" s="31" t="s">
        <v>55</v>
      </c>
      <c r="U37" s="31" t="s">
        <v>55</v>
      </c>
      <c r="V37" s="31" t="str">
        <f t="shared" si="0"/>
        <v>N/A</v>
      </c>
      <c r="W37" s="32" t="str">
        <f t="shared" si="1"/>
        <v>N/A</v>
      </c>
    </row>
    <row r="38" spans="2:25" ht="21.75" customHeight="1" thickTop="1" thickBot="1">
      <c r="B38" s="8" t="s">
        <v>64</v>
      </c>
      <c r="C38" s="9"/>
      <c r="D38" s="9"/>
      <c r="E38" s="9"/>
      <c r="F38" s="9"/>
      <c r="G38" s="9"/>
      <c r="H38" s="10"/>
      <c r="I38" s="10"/>
      <c r="J38" s="10"/>
      <c r="K38" s="10"/>
      <c r="L38" s="10"/>
      <c r="M38" s="10"/>
      <c r="N38" s="10"/>
      <c r="O38" s="10"/>
      <c r="P38" s="10"/>
      <c r="Q38" s="10"/>
      <c r="R38" s="10"/>
      <c r="S38" s="10"/>
      <c r="T38" s="10"/>
      <c r="U38" s="10"/>
      <c r="V38" s="10"/>
      <c r="W38" s="11"/>
      <c r="X38" s="33"/>
    </row>
    <row r="39" spans="2:25" ht="29.25" customHeight="1" thickTop="1" thickBot="1">
      <c r="B39" s="186" t="s">
        <v>2251</v>
      </c>
      <c r="C39" s="187"/>
      <c r="D39" s="187"/>
      <c r="E39" s="187"/>
      <c r="F39" s="187"/>
      <c r="G39" s="187"/>
      <c r="H39" s="187"/>
      <c r="I39" s="187"/>
      <c r="J39" s="187"/>
      <c r="K39" s="187"/>
      <c r="L39" s="187"/>
      <c r="M39" s="187"/>
      <c r="N39" s="187"/>
      <c r="O39" s="187"/>
      <c r="P39" s="187"/>
      <c r="Q39" s="188"/>
      <c r="R39" s="34" t="s">
        <v>41</v>
      </c>
      <c r="S39" s="160" t="s">
        <v>42</v>
      </c>
      <c r="T39" s="160"/>
      <c r="U39" s="107" t="s">
        <v>65</v>
      </c>
      <c r="V39" s="159" t="s">
        <v>66</v>
      </c>
      <c r="W39" s="161"/>
    </row>
    <row r="40" spans="2:25" ht="30.75" customHeight="1" thickBot="1">
      <c r="B40" s="189"/>
      <c r="C40" s="190"/>
      <c r="D40" s="190"/>
      <c r="E40" s="190"/>
      <c r="F40" s="190"/>
      <c r="G40" s="190"/>
      <c r="H40" s="190"/>
      <c r="I40" s="190"/>
      <c r="J40" s="190"/>
      <c r="K40" s="190"/>
      <c r="L40" s="190"/>
      <c r="M40" s="190"/>
      <c r="N40" s="190"/>
      <c r="O40" s="190"/>
      <c r="P40" s="190"/>
      <c r="Q40" s="191"/>
      <c r="R40" s="108" t="s">
        <v>67</v>
      </c>
      <c r="S40" s="108" t="s">
        <v>67</v>
      </c>
      <c r="T40" s="108" t="s">
        <v>48</v>
      </c>
      <c r="U40" s="108" t="s">
        <v>67</v>
      </c>
      <c r="V40" s="108" t="s">
        <v>68</v>
      </c>
      <c r="W40" s="35" t="s">
        <v>53</v>
      </c>
      <c r="Y40" s="33"/>
    </row>
    <row r="41" spans="2:25" ht="23.25" customHeight="1" thickBot="1">
      <c r="B41" s="192" t="s">
        <v>69</v>
      </c>
      <c r="C41" s="193"/>
      <c r="D41" s="193"/>
      <c r="E41" s="109" t="s">
        <v>621</v>
      </c>
      <c r="F41" s="109"/>
      <c r="G41" s="109"/>
      <c r="H41" s="36"/>
      <c r="I41" s="36"/>
      <c r="J41" s="36"/>
      <c r="K41" s="36"/>
      <c r="L41" s="36"/>
      <c r="M41" s="36"/>
      <c r="N41" s="36"/>
      <c r="O41" s="36"/>
      <c r="P41" s="37"/>
      <c r="Q41" s="37"/>
      <c r="R41" s="38" t="s">
        <v>678</v>
      </c>
      <c r="S41" s="39" t="s">
        <v>10</v>
      </c>
      <c r="T41" s="37"/>
      <c r="U41" s="39" t="s">
        <v>676</v>
      </c>
      <c r="V41" s="37"/>
      <c r="W41" s="40">
        <f>+IF(ISERR(U41/R41*100),"N/A",ROUND(U41/R41*100,2))</f>
        <v>22.54</v>
      </c>
    </row>
    <row r="42" spans="2:25" ht="26.25" customHeight="1">
      <c r="B42" s="194" t="s">
        <v>71</v>
      </c>
      <c r="C42" s="195"/>
      <c r="D42" s="195"/>
      <c r="E42" s="110" t="s">
        <v>621</v>
      </c>
      <c r="F42" s="110"/>
      <c r="G42" s="110"/>
      <c r="H42" s="41"/>
      <c r="I42" s="41"/>
      <c r="J42" s="41"/>
      <c r="K42" s="41"/>
      <c r="L42" s="41"/>
      <c r="M42" s="41"/>
      <c r="N42" s="41"/>
      <c r="O42" s="41"/>
      <c r="P42" s="42"/>
      <c r="Q42" s="42"/>
      <c r="R42" s="43" t="s">
        <v>678</v>
      </c>
      <c r="S42" s="44" t="s">
        <v>677</v>
      </c>
      <c r="T42" s="44">
        <f>+IF(ISERR(S42/R42*100),"N/A",ROUND(S42/R42*100,2))</f>
        <v>22.61</v>
      </c>
      <c r="U42" s="44" t="s">
        <v>676</v>
      </c>
      <c r="V42" s="44">
        <f>+IF(ISERR(U42/S42*100),"N/A",ROUND(U42/S42*100,2))</f>
        <v>99.69</v>
      </c>
      <c r="W42" s="45">
        <f>+IF(ISERR(U42/R42*100),"N/A",ROUND(U42/R42*100,2))</f>
        <v>22.54</v>
      </c>
    </row>
    <row r="43" spans="2:25" ht="23.25" customHeight="1" thickBot="1">
      <c r="B43" s="192" t="s">
        <v>69</v>
      </c>
      <c r="C43" s="193"/>
      <c r="D43" s="193"/>
      <c r="E43" s="109" t="s">
        <v>618</v>
      </c>
      <c r="F43" s="109"/>
      <c r="G43" s="109"/>
      <c r="H43" s="36"/>
      <c r="I43" s="36"/>
      <c r="J43" s="36"/>
      <c r="K43" s="36"/>
      <c r="L43" s="36"/>
      <c r="M43" s="36"/>
      <c r="N43" s="36"/>
      <c r="O43" s="36"/>
      <c r="P43" s="37"/>
      <c r="Q43" s="37"/>
      <c r="R43" s="38" t="s">
        <v>675</v>
      </c>
      <c r="S43" s="39" t="s">
        <v>10</v>
      </c>
      <c r="T43" s="37"/>
      <c r="U43" s="39" t="s">
        <v>673</v>
      </c>
      <c r="V43" s="37"/>
      <c r="W43" s="40">
        <f>+IF(ISERR(U43/R43*100),"N/A",ROUND(U43/R43*100,2))</f>
        <v>4.91</v>
      </c>
    </row>
    <row r="44" spans="2:25" ht="26.25" customHeight="1" thickBot="1">
      <c r="B44" s="194" t="s">
        <v>71</v>
      </c>
      <c r="C44" s="195"/>
      <c r="D44" s="195"/>
      <c r="E44" s="110" t="s">
        <v>618</v>
      </c>
      <c r="F44" s="110"/>
      <c r="G44" s="110"/>
      <c r="H44" s="41"/>
      <c r="I44" s="41"/>
      <c r="J44" s="41"/>
      <c r="K44" s="41"/>
      <c r="L44" s="41"/>
      <c r="M44" s="41"/>
      <c r="N44" s="41"/>
      <c r="O44" s="41"/>
      <c r="P44" s="42"/>
      <c r="Q44" s="42"/>
      <c r="R44" s="43" t="s">
        <v>674</v>
      </c>
      <c r="S44" s="44" t="s">
        <v>673</v>
      </c>
      <c r="T44" s="44">
        <f>+IF(ISERR(S44/R44*100),"N/A",ROUND(S44/R44*100,2))</f>
        <v>4.99</v>
      </c>
      <c r="U44" s="44" t="s">
        <v>673</v>
      </c>
      <c r="V44" s="44">
        <f>+IF(ISERR(U44/S44*100),"N/A",ROUND(U44/S44*100,2))</f>
        <v>100</v>
      </c>
      <c r="W44" s="45">
        <f>+IF(ISERR(U44/R44*100),"N/A",ROUND(U44/R44*100,2))</f>
        <v>4.99</v>
      </c>
    </row>
    <row r="45" spans="2:25" ht="22.5" customHeight="1" thickTop="1" thickBot="1">
      <c r="B45" s="8" t="s">
        <v>73</v>
      </c>
      <c r="C45" s="9"/>
      <c r="D45" s="9"/>
      <c r="E45" s="9"/>
      <c r="F45" s="9"/>
      <c r="G45" s="9"/>
      <c r="H45" s="10"/>
      <c r="I45" s="10"/>
      <c r="J45" s="10"/>
      <c r="K45" s="10"/>
      <c r="L45" s="10"/>
      <c r="M45" s="10"/>
      <c r="N45" s="10"/>
      <c r="O45" s="10"/>
      <c r="P45" s="10"/>
      <c r="Q45" s="10"/>
      <c r="R45" s="10"/>
      <c r="S45" s="10"/>
      <c r="T45" s="10"/>
      <c r="U45" s="10"/>
      <c r="V45" s="10"/>
      <c r="W45" s="11"/>
    </row>
    <row r="46" spans="2:25" ht="37.5" customHeight="1" thickTop="1">
      <c r="B46" s="177" t="s">
        <v>2161</v>
      </c>
      <c r="C46" s="178"/>
      <c r="D46" s="178"/>
      <c r="E46" s="178"/>
      <c r="F46" s="178"/>
      <c r="G46" s="178"/>
      <c r="H46" s="178"/>
      <c r="I46" s="178"/>
      <c r="J46" s="178"/>
      <c r="K46" s="178"/>
      <c r="L46" s="178"/>
      <c r="M46" s="178"/>
      <c r="N46" s="178"/>
      <c r="O46" s="178"/>
      <c r="P46" s="178"/>
      <c r="Q46" s="178"/>
      <c r="R46" s="178"/>
      <c r="S46" s="178"/>
      <c r="T46" s="178"/>
      <c r="U46" s="178"/>
      <c r="V46" s="178"/>
      <c r="W46" s="179"/>
    </row>
    <row r="47" spans="2:25" ht="57" customHeight="1" thickBot="1">
      <c r="B47" s="180"/>
      <c r="C47" s="181"/>
      <c r="D47" s="181"/>
      <c r="E47" s="181"/>
      <c r="F47" s="181"/>
      <c r="G47" s="181"/>
      <c r="H47" s="181"/>
      <c r="I47" s="181"/>
      <c r="J47" s="181"/>
      <c r="K47" s="181"/>
      <c r="L47" s="181"/>
      <c r="M47" s="181"/>
      <c r="N47" s="181"/>
      <c r="O47" s="181"/>
      <c r="P47" s="181"/>
      <c r="Q47" s="181"/>
      <c r="R47" s="181"/>
      <c r="S47" s="181"/>
      <c r="T47" s="181"/>
      <c r="U47" s="181"/>
      <c r="V47" s="181"/>
      <c r="W47" s="182"/>
    </row>
    <row r="48" spans="2:25" ht="37.5" customHeight="1" thickTop="1">
      <c r="B48" s="177" t="s">
        <v>2162</v>
      </c>
      <c r="C48" s="178"/>
      <c r="D48" s="178"/>
      <c r="E48" s="178"/>
      <c r="F48" s="178"/>
      <c r="G48" s="178"/>
      <c r="H48" s="178"/>
      <c r="I48" s="178"/>
      <c r="J48" s="178"/>
      <c r="K48" s="178"/>
      <c r="L48" s="178"/>
      <c r="M48" s="178"/>
      <c r="N48" s="178"/>
      <c r="O48" s="178"/>
      <c r="P48" s="178"/>
      <c r="Q48" s="178"/>
      <c r="R48" s="178"/>
      <c r="S48" s="178"/>
      <c r="T48" s="178"/>
      <c r="U48" s="178"/>
      <c r="V48" s="178"/>
      <c r="W48" s="179"/>
    </row>
    <row r="49" spans="2:23" ht="42.75" customHeight="1" thickBot="1">
      <c r="B49" s="180"/>
      <c r="C49" s="181"/>
      <c r="D49" s="181"/>
      <c r="E49" s="181"/>
      <c r="F49" s="181"/>
      <c r="G49" s="181"/>
      <c r="H49" s="181"/>
      <c r="I49" s="181"/>
      <c r="J49" s="181"/>
      <c r="K49" s="181"/>
      <c r="L49" s="181"/>
      <c r="M49" s="181"/>
      <c r="N49" s="181"/>
      <c r="O49" s="181"/>
      <c r="P49" s="181"/>
      <c r="Q49" s="181"/>
      <c r="R49" s="181"/>
      <c r="S49" s="181"/>
      <c r="T49" s="181"/>
      <c r="U49" s="181"/>
      <c r="V49" s="181"/>
      <c r="W49" s="182"/>
    </row>
    <row r="50" spans="2:23" ht="37.5" customHeight="1" thickTop="1">
      <c r="B50" s="177" t="s">
        <v>2163</v>
      </c>
      <c r="C50" s="178"/>
      <c r="D50" s="178"/>
      <c r="E50" s="178"/>
      <c r="F50" s="178"/>
      <c r="G50" s="178"/>
      <c r="H50" s="178"/>
      <c r="I50" s="178"/>
      <c r="J50" s="178"/>
      <c r="K50" s="178"/>
      <c r="L50" s="178"/>
      <c r="M50" s="178"/>
      <c r="N50" s="178"/>
      <c r="O50" s="178"/>
      <c r="P50" s="178"/>
      <c r="Q50" s="178"/>
      <c r="R50" s="178"/>
      <c r="S50" s="178"/>
      <c r="T50" s="178"/>
      <c r="U50" s="178"/>
      <c r="V50" s="178"/>
      <c r="W50" s="179"/>
    </row>
    <row r="51" spans="2:23" ht="41.25" customHeight="1" thickBot="1">
      <c r="B51" s="183"/>
      <c r="C51" s="184"/>
      <c r="D51" s="184"/>
      <c r="E51" s="184"/>
      <c r="F51" s="184"/>
      <c r="G51" s="184"/>
      <c r="H51" s="184"/>
      <c r="I51" s="184"/>
      <c r="J51" s="184"/>
      <c r="K51" s="184"/>
      <c r="L51" s="184"/>
      <c r="M51" s="184"/>
      <c r="N51" s="184"/>
      <c r="O51" s="184"/>
      <c r="P51" s="184"/>
      <c r="Q51" s="184"/>
      <c r="R51" s="184"/>
      <c r="S51" s="184"/>
      <c r="T51" s="184"/>
      <c r="U51" s="184"/>
      <c r="V51" s="184"/>
      <c r="W51" s="185"/>
    </row>
  </sheetData>
  <mergeCells count="11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44:D44"/>
    <mergeCell ref="B46:W47"/>
    <mergeCell ref="B48:W49"/>
    <mergeCell ref="B50:W51"/>
    <mergeCell ref="B39:Q40"/>
    <mergeCell ref="S39:T39"/>
    <mergeCell ref="V39:W39"/>
    <mergeCell ref="B41:D41"/>
    <mergeCell ref="B42:D42"/>
    <mergeCell ref="B43:D4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2"/>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672</v>
      </c>
      <c r="D4" s="139" t="s">
        <v>671</v>
      </c>
      <c r="E4" s="139"/>
      <c r="F4" s="139"/>
      <c r="G4" s="139"/>
      <c r="H4" s="140"/>
      <c r="I4" s="15"/>
      <c r="J4" s="141" t="s">
        <v>6</v>
      </c>
      <c r="K4" s="139"/>
      <c r="L4" s="14" t="s">
        <v>801</v>
      </c>
      <c r="M4" s="142" t="s">
        <v>800</v>
      </c>
      <c r="N4" s="142"/>
      <c r="O4" s="142"/>
      <c r="P4" s="142"/>
      <c r="Q4" s="143"/>
      <c r="R4" s="16"/>
      <c r="S4" s="144" t="s">
        <v>1969</v>
      </c>
      <c r="T4" s="145"/>
      <c r="U4" s="145"/>
      <c r="V4" s="146" t="s">
        <v>799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47.25" customHeight="1" thickBot="1">
      <c r="B6" s="17" t="s">
        <v>11</v>
      </c>
      <c r="C6" s="18" t="s">
        <v>631</v>
      </c>
      <c r="D6" s="148" t="s">
        <v>668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786</v>
      </c>
      <c r="D7" s="135" t="s">
        <v>798</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651</v>
      </c>
      <c r="D8" s="135" t="s">
        <v>667</v>
      </c>
      <c r="E8" s="135"/>
      <c r="F8" s="135"/>
      <c r="G8" s="135"/>
      <c r="H8" s="135"/>
      <c r="I8" s="106"/>
      <c r="J8" s="22" t="s">
        <v>797</v>
      </c>
      <c r="K8" s="22" t="s">
        <v>796</v>
      </c>
      <c r="L8" s="22" t="s">
        <v>795</v>
      </c>
      <c r="M8" s="22" t="s">
        <v>794</v>
      </c>
      <c r="N8" s="21"/>
      <c r="O8" s="106"/>
      <c r="P8" s="136" t="s">
        <v>10</v>
      </c>
      <c r="Q8" s="136"/>
      <c r="R8" s="136"/>
      <c r="S8" s="136"/>
      <c r="T8" s="136"/>
      <c r="U8" s="136"/>
      <c r="V8" s="136"/>
      <c r="W8" s="136"/>
    </row>
    <row r="9" spans="1:29" ht="30" customHeight="1">
      <c r="B9" s="19"/>
      <c r="C9" s="18" t="s">
        <v>769</v>
      </c>
      <c r="D9" s="135" t="s">
        <v>793</v>
      </c>
      <c r="E9" s="135"/>
      <c r="F9" s="135"/>
      <c r="G9" s="135"/>
      <c r="H9" s="135"/>
      <c r="I9" s="135" t="s">
        <v>10</v>
      </c>
      <c r="J9" s="135"/>
      <c r="K9" s="135"/>
      <c r="L9" s="135"/>
      <c r="M9" s="135"/>
      <c r="N9" s="135"/>
      <c r="O9" s="135"/>
      <c r="P9" s="135"/>
      <c r="Q9" s="135"/>
      <c r="R9" s="135"/>
      <c r="S9" s="135"/>
      <c r="T9" s="135"/>
      <c r="U9" s="135"/>
      <c r="V9" s="135"/>
      <c r="W9" s="136"/>
    </row>
    <row r="10" spans="1:29" ht="30" customHeight="1">
      <c r="B10" s="19"/>
      <c r="C10" s="18" t="s">
        <v>766</v>
      </c>
      <c r="D10" s="135" t="s">
        <v>792</v>
      </c>
      <c r="E10" s="135"/>
      <c r="F10" s="135"/>
      <c r="G10" s="135"/>
      <c r="H10" s="135"/>
      <c r="I10" s="136" t="s">
        <v>10</v>
      </c>
      <c r="J10" s="136"/>
      <c r="K10" s="136"/>
      <c r="L10" s="136"/>
      <c r="M10" s="136"/>
      <c r="N10" s="136"/>
      <c r="O10" s="136"/>
      <c r="P10" s="136"/>
      <c r="Q10" s="136"/>
      <c r="R10" s="136"/>
      <c r="S10" s="136"/>
      <c r="T10" s="136"/>
      <c r="U10" s="136"/>
      <c r="V10" s="136"/>
      <c r="W10" s="136"/>
    </row>
    <row r="11" spans="1:29" ht="30" customHeight="1">
      <c r="B11" s="19"/>
      <c r="C11" s="18" t="s">
        <v>642</v>
      </c>
      <c r="D11" s="135" t="s">
        <v>661</v>
      </c>
      <c r="E11" s="135"/>
      <c r="F11" s="135"/>
      <c r="G11" s="135"/>
      <c r="H11" s="135"/>
      <c r="I11" s="136" t="s">
        <v>10</v>
      </c>
      <c r="J11" s="136"/>
      <c r="K11" s="136"/>
      <c r="L11" s="136"/>
      <c r="M11" s="136"/>
      <c r="N11" s="136"/>
      <c r="O11" s="136"/>
      <c r="P11" s="136"/>
      <c r="Q11" s="136"/>
      <c r="R11" s="136"/>
      <c r="S11" s="136"/>
      <c r="T11" s="136"/>
      <c r="U11" s="136"/>
      <c r="V11" s="136"/>
      <c r="W11" s="136"/>
    </row>
    <row r="12" spans="1:29" ht="25.5" customHeight="1" thickBot="1">
      <c r="B12" s="19"/>
      <c r="C12" s="136" t="s">
        <v>10</v>
      </c>
      <c r="D12" s="136"/>
      <c r="E12" s="136"/>
      <c r="F12" s="136"/>
      <c r="G12" s="136"/>
      <c r="H12" s="136"/>
      <c r="I12" s="136"/>
      <c r="J12" s="136"/>
      <c r="K12" s="136"/>
      <c r="L12" s="136"/>
      <c r="M12" s="136"/>
      <c r="N12" s="136"/>
      <c r="O12" s="136"/>
      <c r="P12" s="136"/>
      <c r="Q12" s="136"/>
      <c r="R12" s="136"/>
      <c r="S12" s="136"/>
      <c r="T12" s="136"/>
      <c r="U12" s="136"/>
      <c r="V12" s="136"/>
      <c r="W12" s="136"/>
    </row>
    <row r="13" spans="1:29" ht="356.25" customHeight="1" thickTop="1" thickBot="1">
      <c r="B13" s="23" t="s">
        <v>21</v>
      </c>
      <c r="C13" s="146" t="s">
        <v>791</v>
      </c>
      <c r="D13" s="146"/>
      <c r="E13" s="146"/>
      <c r="F13" s="146"/>
      <c r="G13" s="146"/>
      <c r="H13" s="146"/>
      <c r="I13" s="146"/>
      <c r="J13" s="146"/>
      <c r="K13" s="146"/>
      <c r="L13" s="146"/>
      <c r="M13" s="146"/>
      <c r="N13" s="146"/>
      <c r="O13" s="146"/>
      <c r="P13" s="146"/>
      <c r="Q13" s="146"/>
      <c r="R13" s="146"/>
      <c r="S13" s="146"/>
      <c r="T13" s="146"/>
      <c r="U13" s="146"/>
      <c r="V13" s="146"/>
      <c r="W13" s="147"/>
    </row>
    <row r="14" spans="1:29" ht="9" customHeight="1" thickTop="1" thickBot="1"/>
    <row r="15" spans="1:29" ht="21.75" customHeight="1" thickTop="1" thickBot="1">
      <c r="B15" s="8" t="s">
        <v>23</v>
      </c>
      <c r="C15" s="9"/>
      <c r="D15" s="9"/>
      <c r="E15" s="9"/>
      <c r="F15" s="9"/>
      <c r="G15" s="9"/>
      <c r="H15" s="10"/>
      <c r="I15" s="10"/>
      <c r="J15" s="10"/>
      <c r="K15" s="10"/>
      <c r="L15" s="10"/>
      <c r="M15" s="10"/>
      <c r="N15" s="10"/>
      <c r="O15" s="10"/>
      <c r="P15" s="10"/>
      <c r="Q15" s="10"/>
      <c r="R15" s="10"/>
      <c r="S15" s="10"/>
      <c r="T15" s="10"/>
      <c r="U15" s="10"/>
      <c r="V15" s="10"/>
      <c r="W15" s="11"/>
    </row>
    <row r="16" spans="1:29" ht="19.5" customHeight="1" thickTop="1">
      <c r="B16" s="150" t="s">
        <v>24</v>
      </c>
      <c r="C16" s="151"/>
      <c r="D16" s="151"/>
      <c r="E16" s="151"/>
      <c r="F16" s="151"/>
      <c r="G16" s="151"/>
      <c r="H16" s="151"/>
      <c r="I16" s="151"/>
      <c r="J16" s="26"/>
      <c r="K16" s="151" t="s">
        <v>25</v>
      </c>
      <c r="L16" s="151"/>
      <c r="M16" s="151"/>
      <c r="N16" s="151"/>
      <c r="O16" s="151"/>
      <c r="P16" s="151"/>
      <c r="Q16" s="151"/>
      <c r="R16" s="27"/>
      <c r="S16" s="151" t="s">
        <v>26</v>
      </c>
      <c r="T16" s="151"/>
      <c r="U16" s="151"/>
      <c r="V16" s="151"/>
      <c r="W16" s="152"/>
    </row>
    <row r="17" spans="2:27" ht="103.5" customHeight="1">
      <c r="B17" s="17" t="s">
        <v>27</v>
      </c>
      <c r="C17" s="148" t="s">
        <v>10</v>
      </c>
      <c r="D17" s="148"/>
      <c r="E17" s="148"/>
      <c r="F17" s="148"/>
      <c r="G17" s="148"/>
      <c r="H17" s="148"/>
      <c r="I17" s="148"/>
      <c r="J17" s="28"/>
      <c r="K17" s="28" t="s">
        <v>28</v>
      </c>
      <c r="L17" s="148" t="s">
        <v>10</v>
      </c>
      <c r="M17" s="148"/>
      <c r="N17" s="148"/>
      <c r="O17" s="148"/>
      <c r="P17" s="148"/>
      <c r="Q17" s="148"/>
      <c r="R17" s="106"/>
      <c r="S17" s="28" t="s">
        <v>29</v>
      </c>
      <c r="T17" s="153" t="s">
        <v>790</v>
      </c>
      <c r="U17" s="153"/>
      <c r="V17" s="153"/>
      <c r="W17" s="153"/>
    </row>
    <row r="18" spans="2:27" ht="86.25" customHeight="1">
      <c r="B18" s="17" t="s">
        <v>31</v>
      </c>
      <c r="C18" s="148" t="s">
        <v>10</v>
      </c>
      <c r="D18" s="148"/>
      <c r="E18" s="148"/>
      <c r="F18" s="148"/>
      <c r="G18" s="148"/>
      <c r="H18" s="148"/>
      <c r="I18" s="148"/>
      <c r="J18" s="28"/>
      <c r="K18" s="28" t="s">
        <v>31</v>
      </c>
      <c r="L18" s="148" t="s">
        <v>10</v>
      </c>
      <c r="M18" s="148"/>
      <c r="N18" s="148"/>
      <c r="O18" s="148"/>
      <c r="P18" s="148"/>
      <c r="Q18" s="148"/>
      <c r="R18" s="106"/>
      <c r="S18" s="28" t="s">
        <v>32</v>
      </c>
      <c r="T18" s="153" t="s">
        <v>10</v>
      </c>
      <c r="U18" s="153"/>
      <c r="V18" s="153"/>
      <c r="W18" s="153"/>
    </row>
    <row r="19" spans="2:27" ht="25.5" customHeight="1" thickBot="1">
      <c r="B19" s="29" t="s">
        <v>33</v>
      </c>
      <c r="C19" s="154" t="s">
        <v>10</v>
      </c>
      <c r="D19" s="154"/>
      <c r="E19" s="154"/>
      <c r="F19" s="154"/>
      <c r="G19" s="154"/>
      <c r="H19" s="154"/>
      <c r="I19" s="154"/>
      <c r="J19" s="154"/>
      <c r="K19" s="154"/>
      <c r="L19" s="154"/>
      <c r="M19" s="154"/>
      <c r="N19" s="154"/>
      <c r="O19" s="154"/>
      <c r="P19" s="154"/>
      <c r="Q19" s="154"/>
      <c r="R19" s="154"/>
      <c r="S19" s="154"/>
      <c r="T19" s="154"/>
      <c r="U19" s="154"/>
      <c r="V19" s="154"/>
      <c r="W19" s="155"/>
    </row>
    <row r="20" spans="2:27" ht="21.75" customHeight="1" thickTop="1" thickBot="1">
      <c r="B20" s="8" t="s">
        <v>34</v>
      </c>
      <c r="C20" s="9"/>
      <c r="D20" s="9"/>
      <c r="E20" s="9"/>
      <c r="F20" s="9"/>
      <c r="G20" s="9"/>
      <c r="H20" s="10"/>
      <c r="I20" s="10"/>
      <c r="J20" s="10"/>
      <c r="K20" s="10"/>
      <c r="L20" s="10"/>
      <c r="M20" s="10"/>
      <c r="N20" s="10"/>
      <c r="O20" s="10"/>
      <c r="P20" s="10"/>
      <c r="Q20" s="10"/>
      <c r="R20" s="10"/>
      <c r="S20" s="10"/>
      <c r="T20" s="10"/>
      <c r="U20" s="10"/>
      <c r="V20" s="10"/>
      <c r="W20" s="11"/>
    </row>
    <row r="21" spans="2:27" ht="25.5" customHeight="1" thickTop="1" thickBot="1">
      <c r="B21" s="156" t="s">
        <v>35</v>
      </c>
      <c r="C21" s="157"/>
      <c r="D21" s="157"/>
      <c r="E21" s="157"/>
      <c r="F21" s="157"/>
      <c r="G21" s="157"/>
      <c r="H21" s="157"/>
      <c r="I21" s="157"/>
      <c r="J21" s="157"/>
      <c r="K21" s="157"/>
      <c r="L21" s="157"/>
      <c r="M21" s="157"/>
      <c r="N21" s="157"/>
      <c r="O21" s="157"/>
      <c r="P21" s="157"/>
      <c r="Q21" s="157"/>
      <c r="R21" s="157"/>
      <c r="S21" s="157"/>
      <c r="T21" s="158"/>
      <c r="U21" s="159" t="s">
        <v>36</v>
      </c>
      <c r="V21" s="160"/>
      <c r="W21" s="161"/>
    </row>
    <row r="22" spans="2:27" ht="12.75" customHeight="1">
      <c r="B22" s="162" t="s">
        <v>37</v>
      </c>
      <c r="C22" s="163"/>
      <c r="D22" s="163"/>
      <c r="E22" s="163"/>
      <c r="F22" s="163"/>
      <c r="G22" s="163"/>
      <c r="H22" s="163"/>
      <c r="I22" s="163"/>
      <c r="J22" s="163"/>
      <c r="K22" s="163"/>
      <c r="L22" s="163"/>
      <c r="M22" s="163" t="s">
        <v>38</v>
      </c>
      <c r="N22" s="163"/>
      <c r="O22" s="163" t="s">
        <v>39</v>
      </c>
      <c r="P22" s="163"/>
      <c r="Q22" s="163" t="s">
        <v>40</v>
      </c>
      <c r="R22" s="163"/>
      <c r="S22" s="163" t="s">
        <v>41</v>
      </c>
      <c r="T22" s="166" t="s">
        <v>42</v>
      </c>
      <c r="U22" s="168" t="s">
        <v>43</v>
      </c>
      <c r="V22" s="170" t="s">
        <v>44</v>
      </c>
      <c r="W22" s="171" t="s">
        <v>45</v>
      </c>
    </row>
    <row r="23" spans="2:27" ht="27" customHeight="1" thickBot="1">
      <c r="B23" s="164"/>
      <c r="C23" s="165"/>
      <c r="D23" s="165"/>
      <c r="E23" s="165"/>
      <c r="F23" s="165"/>
      <c r="G23" s="165"/>
      <c r="H23" s="165"/>
      <c r="I23" s="165"/>
      <c r="J23" s="165"/>
      <c r="K23" s="165"/>
      <c r="L23" s="165"/>
      <c r="M23" s="165"/>
      <c r="N23" s="165"/>
      <c r="O23" s="165"/>
      <c r="P23" s="165"/>
      <c r="Q23" s="165"/>
      <c r="R23" s="165"/>
      <c r="S23" s="165"/>
      <c r="T23" s="167"/>
      <c r="U23" s="169"/>
      <c r="V23" s="165"/>
      <c r="W23" s="172"/>
      <c r="Z23" s="30" t="s">
        <v>10</v>
      </c>
      <c r="AA23" s="30" t="s">
        <v>46</v>
      </c>
    </row>
    <row r="24" spans="2:27" ht="56.25" customHeight="1">
      <c r="B24" s="173" t="s">
        <v>789</v>
      </c>
      <c r="C24" s="174"/>
      <c r="D24" s="174"/>
      <c r="E24" s="174"/>
      <c r="F24" s="174"/>
      <c r="G24" s="174"/>
      <c r="H24" s="174"/>
      <c r="I24" s="174"/>
      <c r="J24" s="174"/>
      <c r="K24" s="174"/>
      <c r="L24" s="174"/>
      <c r="M24" s="175" t="s">
        <v>786</v>
      </c>
      <c r="N24" s="175"/>
      <c r="O24" s="175" t="s">
        <v>48</v>
      </c>
      <c r="P24" s="175"/>
      <c r="Q24" s="176" t="s">
        <v>49</v>
      </c>
      <c r="R24" s="176"/>
      <c r="S24" s="31" t="s">
        <v>51</v>
      </c>
      <c r="T24" s="31" t="s">
        <v>51</v>
      </c>
      <c r="U24" s="31" t="s">
        <v>788</v>
      </c>
      <c r="V24" s="31">
        <f t="shared" ref="V24:V40" si="0">+IF(ISERR(U24/T24*100),"N/A",ROUND(U24/T24*100,2))</f>
        <v>94</v>
      </c>
      <c r="W24" s="32">
        <f t="shared" ref="W24:W40" si="1">+IF(ISERR(U24/S24*100),"N/A",ROUND(U24/S24*100,2))</f>
        <v>94</v>
      </c>
    </row>
    <row r="25" spans="2:27" ht="56.25" customHeight="1">
      <c r="B25" s="173" t="s">
        <v>787</v>
      </c>
      <c r="C25" s="174"/>
      <c r="D25" s="174"/>
      <c r="E25" s="174"/>
      <c r="F25" s="174"/>
      <c r="G25" s="174"/>
      <c r="H25" s="174"/>
      <c r="I25" s="174"/>
      <c r="J25" s="174"/>
      <c r="K25" s="174"/>
      <c r="L25" s="174"/>
      <c r="M25" s="175" t="s">
        <v>786</v>
      </c>
      <c r="N25" s="175"/>
      <c r="O25" s="175" t="s">
        <v>48</v>
      </c>
      <c r="P25" s="175"/>
      <c r="Q25" s="176" t="s">
        <v>49</v>
      </c>
      <c r="R25" s="176"/>
      <c r="S25" s="31" t="s">
        <v>785</v>
      </c>
      <c r="T25" s="31" t="s">
        <v>785</v>
      </c>
      <c r="U25" s="31" t="s">
        <v>784</v>
      </c>
      <c r="V25" s="31">
        <f t="shared" si="0"/>
        <v>92.86</v>
      </c>
      <c r="W25" s="32">
        <f t="shared" si="1"/>
        <v>92.86</v>
      </c>
    </row>
    <row r="26" spans="2:27" ht="56.25" customHeight="1">
      <c r="B26" s="173" t="s">
        <v>783</v>
      </c>
      <c r="C26" s="174"/>
      <c r="D26" s="174"/>
      <c r="E26" s="174"/>
      <c r="F26" s="174"/>
      <c r="G26" s="174"/>
      <c r="H26" s="174"/>
      <c r="I26" s="174"/>
      <c r="J26" s="174"/>
      <c r="K26" s="174"/>
      <c r="L26" s="174"/>
      <c r="M26" s="175" t="s">
        <v>651</v>
      </c>
      <c r="N26" s="175"/>
      <c r="O26" s="175" t="s">
        <v>48</v>
      </c>
      <c r="P26" s="175"/>
      <c r="Q26" s="176" t="s">
        <v>49</v>
      </c>
      <c r="R26" s="176"/>
      <c r="S26" s="31" t="s">
        <v>782</v>
      </c>
      <c r="T26" s="31" t="s">
        <v>782</v>
      </c>
      <c r="U26" s="31" t="s">
        <v>781</v>
      </c>
      <c r="V26" s="31">
        <f t="shared" si="0"/>
        <v>99.77</v>
      </c>
      <c r="W26" s="32">
        <f t="shared" si="1"/>
        <v>99.77</v>
      </c>
    </row>
    <row r="27" spans="2:27" ht="56.25" customHeight="1">
      <c r="B27" s="173" t="s">
        <v>780</v>
      </c>
      <c r="C27" s="174"/>
      <c r="D27" s="174"/>
      <c r="E27" s="174"/>
      <c r="F27" s="174"/>
      <c r="G27" s="174"/>
      <c r="H27" s="174"/>
      <c r="I27" s="174"/>
      <c r="J27" s="174"/>
      <c r="K27" s="174"/>
      <c r="L27" s="174"/>
      <c r="M27" s="175" t="s">
        <v>651</v>
      </c>
      <c r="N27" s="175"/>
      <c r="O27" s="175" t="s">
        <v>48</v>
      </c>
      <c r="P27" s="175"/>
      <c r="Q27" s="176" t="s">
        <v>49</v>
      </c>
      <c r="R27" s="176"/>
      <c r="S27" s="31" t="s">
        <v>779</v>
      </c>
      <c r="T27" s="31" t="s">
        <v>778</v>
      </c>
      <c r="U27" s="31" t="s">
        <v>777</v>
      </c>
      <c r="V27" s="31">
        <f t="shared" si="0"/>
        <v>106.16</v>
      </c>
      <c r="W27" s="32">
        <f t="shared" si="1"/>
        <v>101.97</v>
      </c>
    </row>
    <row r="28" spans="2:27" ht="56.25" customHeight="1">
      <c r="B28" s="173" t="s">
        <v>776</v>
      </c>
      <c r="C28" s="174"/>
      <c r="D28" s="174"/>
      <c r="E28" s="174"/>
      <c r="F28" s="174"/>
      <c r="G28" s="174"/>
      <c r="H28" s="174"/>
      <c r="I28" s="174"/>
      <c r="J28" s="174"/>
      <c r="K28" s="174"/>
      <c r="L28" s="174"/>
      <c r="M28" s="175" t="s">
        <v>651</v>
      </c>
      <c r="N28" s="175"/>
      <c r="O28" s="175" t="s">
        <v>48</v>
      </c>
      <c r="P28" s="175"/>
      <c r="Q28" s="176" t="s">
        <v>49</v>
      </c>
      <c r="R28" s="176"/>
      <c r="S28" s="31" t="s">
        <v>60</v>
      </c>
      <c r="T28" s="31" t="s">
        <v>63</v>
      </c>
      <c r="U28" s="31" t="s">
        <v>63</v>
      </c>
      <c r="V28" s="31" t="str">
        <f t="shared" si="0"/>
        <v>N/A</v>
      </c>
      <c r="W28" s="32">
        <f t="shared" si="1"/>
        <v>0</v>
      </c>
    </row>
    <row r="29" spans="2:27" ht="56.25" customHeight="1">
      <c r="B29" s="173" t="s">
        <v>775</v>
      </c>
      <c r="C29" s="174"/>
      <c r="D29" s="174"/>
      <c r="E29" s="174"/>
      <c r="F29" s="174"/>
      <c r="G29" s="174"/>
      <c r="H29" s="174"/>
      <c r="I29" s="174"/>
      <c r="J29" s="174"/>
      <c r="K29" s="174"/>
      <c r="L29" s="174"/>
      <c r="M29" s="175" t="s">
        <v>769</v>
      </c>
      <c r="N29" s="175"/>
      <c r="O29" s="175" t="s">
        <v>48</v>
      </c>
      <c r="P29" s="175"/>
      <c r="Q29" s="176" t="s">
        <v>49</v>
      </c>
      <c r="R29" s="176"/>
      <c r="S29" s="31" t="s">
        <v>774</v>
      </c>
      <c r="T29" s="31" t="s">
        <v>774</v>
      </c>
      <c r="U29" s="31" t="s">
        <v>773</v>
      </c>
      <c r="V29" s="31">
        <f t="shared" si="0"/>
        <v>121.91</v>
      </c>
      <c r="W29" s="32">
        <f t="shared" si="1"/>
        <v>121.91</v>
      </c>
    </row>
    <row r="30" spans="2:27" ht="56.25" customHeight="1">
      <c r="B30" s="173" t="s">
        <v>772</v>
      </c>
      <c r="C30" s="174"/>
      <c r="D30" s="174"/>
      <c r="E30" s="174"/>
      <c r="F30" s="174"/>
      <c r="G30" s="174"/>
      <c r="H30" s="174"/>
      <c r="I30" s="174"/>
      <c r="J30" s="174"/>
      <c r="K30" s="174"/>
      <c r="L30" s="174"/>
      <c r="M30" s="175" t="s">
        <v>769</v>
      </c>
      <c r="N30" s="175"/>
      <c r="O30" s="175" t="s">
        <v>48</v>
      </c>
      <c r="P30" s="175"/>
      <c r="Q30" s="176" t="s">
        <v>49</v>
      </c>
      <c r="R30" s="176"/>
      <c r="S30" s="31" t="s">
        <v>771</v>
      </c>
      <c r="T30" s="31" t="s">
        <v>771</v>
      </c>
      <c r="U30" s="31" t="s">
        <v>122</v>
      </c>
      <c r="V30" s="31">
        <f t="shared" si="0"/>
        <v>11.24</v>
      </c>
      <c r="W30" s="32">
        <f t="shared" si="1"/>
        <v>11.24</v>
      </c>
    </row>
    <row r="31" spans="2:27" ht="56.25" customHeight="1">
      <c r="B31" s="173" t="s">
        <v>770</v>
      </c>
      <c r="C31" s="174"/>
      <c r="D31" s="174"/>
      <c r="E31" s="174"/>
      <c r="F31" s="174"/>
      <c r="G31" s="174"/>
      <c r="H31" s="174"/>
      <c r="I31" s="174"/>
      <c r="J31" s="174"/>
      <c r="K31" s="174"/>
      <c r="L31" s="174"/>
      <c r="M31" s="175" t="s">
        <v>769</v>
      </c>
      <c r="N31" s="175"/>
      <c r="O31" s="175" t="s">
        <v>48</v>
      </c>
      <c r="P31" s="175"/>
      <c r="Q31" s="176" t="s">
        <v>362</v>
      </c>
      <c r="R31" s="176"/>
      <c r="S31" s="31" t="s">
        <v>768</v>
      </c>
      <c r="T31" s="31" t="s">
        <v>55</v>
      </c>
      <c r="U31" s="31" t="s">
        <v>55</v>
      </c>
      <c r="V31" s="31" t="str">
        <f t="shared" si="0"/>
        <v>N/A</v>
      </c>
      <c r="W31" s="32" t="str">
        <f t="shared" si="1"/>
        <v>N/A</v>
      </c>
    </row>
    <row r="32" spans="2:27" ht="56.25" customHeight="1">
      <c r="B32" s="173" t="s">
        <v>767</v>
      </c>
      <c r="C32" s="174"/>
      <c r="D32" s="174"/>
      <c r="E32" s="174"/>
      <c r="F32" s="174"/>
      <c r="G32" s="174"/>
      <c r="H32" s="174"/>
      <c r="I32" s="174"/>
      <c r="J32" s="174"/>
      <c r="K32" s="174"/>
      <c r="L32" s="174"/>
      <c r="M32" s="175" t="s">
        <v>766</v>
      </c>
      <c r="N32" s="175"/>
      <c r="O32" s="175" t="s">
        <v>48</v>
      </c>
      <c r="P32" s="175"/>
      <c r="Q32" s="176" t="s">
        <v>49</v>
      </c>
      <c r="R32" s="176"/>
      <c r="S32" s="31" t="s">
        <v>765</v>
      </c>
      <c r="T32" s="31" t="s">
        <v>764</v>
      </c>
      <c r="U32" s="31" t="s">
        <v>307</v>
      </c>
      <c r="V32" s="31">
        <f t="shared" si="0"/>
        <v>143.75</v>
      </c>
      <c r="W32" s="32">
        <f t="shared" si="1"/>
        <v>6.57</v>
      </c>
    </row>
    <row r="33" spans="2:25" ht="56.25" customHeight="1">
      <c r="B33" s="173" t="s">
        <v>763</v>
      </c>
      <c r="C33" s="174"/>
      <c r="D33" s="174"/>
      <c r="E33" s="174"/>
      <c r="F33" s="174"/>
      <c r="G33" s="174"/>
      <c r="H33" s="174"/>
      <c r="I33" s="174"/>
      <c r="J33" s="174"/>
      <c r="K33" s="174"/>
      <c r="L33" s="174"/>
      <c r="M33" s="175" t="s">
        <v>642</v>
      </c>
      <c r="N33" s="175"/>
      <c r="O33" s="175" t="s">
        <v>48</v>
      </c>
      <c r="P33" s="175"/>
      <c r="Q33" s="176" t="s">
        <v>49</v>
      </c>
      <c r="R33" s="176"/>
      <c r="S33" s="31" t="s">
        <v>361</v>
      </c>
      <c r="T33" s="31" t="s">
        <v>762</v>
      </c>
      <c r="U33" s="31" t="s">
        <v>761</v>
      </c>
      <c r="V33" s="31">
        <f t="shared" si="0"/>
        <v>116.6</v>
      </c>
      <c r="W33" s="32">
        <f t="shared" si="1"/>
        <v>116.75</v>
      </c>
    </row>
    <row r="34" spans="2:25" ht="56.25" customHeight="1">
      <c r="B34" s="173" t="s">
        <v>760</v>
      </c>
      <c r="C34" s="174"/>
      <c r="D34" s="174"/>
      <c r="E34" s="174"/>
      <c r="F34" s="174"/>
      <c r="G34" s="174"/>
      <c r="H34" s="174"/>
      <c r="I34" s="174"/>
      <c r="J34" s="174"/>
      <c r="K34" s="174"/>
      <c r="L34" s="174"/>
      <c r="M34" s="175" t="s">
        <v>642</v>
      </c>
      <c r="N34" s="175"/>
      <c r="O34" s="175" t="s">
        <v>48</v>
      </c>
      <c r="P34" s="175"/>
      <c r="Q34" s="176" t="s">
        <v>49</v>
      </c>
      <c r="R34" s="176"/>
      <c r="S34" s="31" t="s">
        <v>759</v>
      </c>
      <c r="T34" s="31" t="s">
        <v>758</v>
      </c>
      <c r="U34" s="31" t="s">
        <v>757</v>
      </c>
      <c r="V34" s="31">
        <f t="shared" si="0"/>
        <v>107.96</v>
      </c>
      <c r="W34" s="32">
        <f t="shared" si="1"/>
        <v>105.17</v>
      </c>
    </row>
    <row r="35" spans="2:25" ht="56.25" customHeight="1">
      <c r="B35" s="173" t="s">
        <v>756</v>
      </c>
      <c r="C35" s="174"/>
      <c r="D35" s="174"/>
      <c r="E35" s="174"/>
      <c r="F35" s="174"/>
      <c r="G35" s="174"/>
      <c r="H35" s="174"/>
      <c r="I35" s="174"/>
      <c r="J35" s="174"/>
      <c r="K35" s="174"/>
      <c r="L35" s="174"/>
      <c r="M35" s="175" t="s">
        <v>642</v>
      </c>
      <c r="N35" s="175"/>
      <c r="O35" s="175" t="s">
        <v>48</v>
      </c>
      <c r="P35" s="175"/>
      <c r="Q35" s="176" t="s">
        <v>49</v>
      </c>
      <c r="R35" s="176"/>
      <c r="S35" s="31" t="s">
        <v>755</v>
      </c>
      <c r="T35" s="31" t="s">
        <v>755</v>
      </c>
      <c r="U35" s="31" t="s">
        <v>754</v>
      </c>
      <c r="V35" s="31">
        <f t="shared" si="0"/>
        <v>100.5</v>
      </c>
      <c r="W35" s="32">
        <f t="shared" si="1"/>
        <v>100.5</v>
      </c>
    </row>
    <row r="36" spans="2:25" ht="56.25" customHeight="1">
      <c r="B36" s="173" t="s">
        <v>753</v>
      </c>
      <c r="C36" s="174"/>
      <c r="D36" s="174"/>
      <c r="E36" s="174"/>
      <c r="F36" s="174"/>
      <c r="G36" s="174"/>
      <c r="H36" s="174"/>
      <c r="I36" s="174"/>
      <c r="J36" s="174"/>
      <c r="K36" s="174"/>
      <c r="L36" s="174"/>
      <c r="M36" s="175" t="s">
        <v>642</v>
      </c>
      <c r="N36" s="175"/>
      <c r="O36" s="175" t="s">
        <v>48</v>
      </c>
      <c r="P36" s="175"/>
      <c r="Q36" s="176" t="s">
        <v>49</v>
      </c>
      <c r="R36" s="176"/>
      <c r="S36" s="31" t="s">
        <v>752</v>
      </c>
      <c r="T36" s="31" t="s">
        <v>751</v>
      </c>
      <c r="U36" s="31" t="s">
        <v>750</v>
      </c>
      <c r="V36" s="31">
        <f t="shared" si="0"/>
        <v>97.73</v>
      </c>
      <c r="W36" s="32">
        <f t="shared" si="1"/>
        <v>101.69</v>
      </c>
    </row>
    <row r="37" spans="2:25" ht="56.25" customHeight="1">
      <c r="B37" s="173" t="s">
        <v>749</v>
      </c>
      <c r="C37" s="174"/>
      <c r="D37" s="174"/>
      <c r="E37" s="174"/>
      <c r="F37" s="174"/>
      <c r="G37" s="174"/>
      <c r="H37" s="174"/>
      <c r="I37" s="174"/>
      <c r="J37" s="174"/>
      <c r="K37" s="174"/>
      <c r="L37" s="174"/>
      <c r="M37" s="175" t="s">
        <v>642</v>
      </c>
      <c r="N37" s="175"/>
      <c r="O37" s="175" t="s">
        <v>48</v>
      </c>
      <c r="P37" s="175"/>
      <c r="Q37" s="176" t="s">
        <v>49</v>
      </c>
      <c r="R37" s="176"/>
      <c r="S37" s="31" t="s">
        <v>748</v>
      </c>
      <c r="T37" s="31" t="s">
        <v>747</v>
      </c>
      <c r="U37" s="31" t="s">
        <v>696</v>
      </c>
      <c r="V37" s="31">
        <f t="shared" si="0"/>
        <v>95.42</v>
      </c>
      <c r="W37" s="32">
        <f t="shared" si="1"/>
        <v>95.18</v>
      </c>
    </row>
    <row r="38" spans="2:25" ht="56.25" customHeight="1">
      <c r="B38" s="173" t="s">
        <v>746</v>
      </c>
      <c r="C38" s="174"/>
      <c r="D38" s="174"/>
      <c r="E38" s="174"/>
      <c r="F38" s="174"/>
      <c r="G38" s="174"/>
      <c r="H38" s="174"/>
      <c r="I38" s="174"/>
      <c r="J38" s="174"/>
      <c r="K38" s="174"/>
      <c r="L38" s="174"/>
      <c r="M38" s="175" t="s">
        <v>642</v>
      </c>
      <c r="N38" s="175"/>
      <c r="O38" s="175" t="s">
        <v>48</v>
      </c>
      <c r="P38" s="175"/>
      <c r="Q38" s="176" t="s">
        <v>49</v>
      </c>
      <c r="R38" s="176"/>
      <c r="S38" s="31" t="s">
        <v>745</v>
      </c>
      <c r="T38" s="31" t="s">
        <v>744</v>
      </c>
      <c r="U38" s="31" t="s">
        <v>743</v>
      </c>
      <c r="V38" s="31">
        <f t="shared" si="0"/>
        <v>167.1</v>
      </c>
      <c r="W38" s="32">
        <f t="shared" si="1"/>
        <v>101.4</v>
      </c>
    </row>
    <row r="39" spans="2:25" ht="56.25" customHeight="1">
      <c r="B39" s="173" t="s">
        <v>742</v>
      </c>
      <c r="C39" s="174"/>
      <c r="D39" s="174"/>
      <c r="E39" s="174"/>
      <c r="F39" s="174"/>
      <c r="G39" s="174"/>
      <c r="H39" s="174"/>
      <c r="I39" s="174"/>
      <c r="J39" s="174"/>
      <c r="K39" s="174"/>
      <c r="L39" s="174"/>
      <c r="M39" s="175" t="s">
        <v>631</v>
      </c>
      <c r="N39" s="175"/>
      <c r="O39" s="175" t="s">
        <v>48</v>
      </c>
      <c r="P39" s="175"/>
      <c r="Q39" s="176" t="s">
        <v>49</v>
      </c>
      <c r="R39" s="176"/>
      <c r="S39" s="31" t="s">
        <v>741</v>
      </c>
      <c r="T39" s="31" t="s">
        <v>741</v>
      </c>
      <c r="U39" s="31" t="s">
        <v>740</v>
      </c>
      <c r="V39" s="31">
        <f t="shared" si="0"/>
        <v>101.12</v>
      </c>
      <c r="W39" s="32">
        <f t="shared" si="1"/>
        <v>101.12</v>
      </c>
    </row>
    <row r="40" spans="2:25" ht="56.25" customHeight="1" thickBot="1">
      <c r="B40" s="173" t="s">
        <v>739</v>
      </c>
      <c r="C40" s="174"/>
      <c r="D40" s="174"/>
      <c r="E40" s="174"/>
      <c r="F40" s="174"/>
      <c r="G40" s="174"/>
      <c r="H40" s="174"/>
      <c r="I40" s="174"/>
      <c r="J40" s="174"/>
      <c r="K40" s="174"/>
      <c r="L40" s="174"/>
      <c r="M40" s="175" t="s">
        <v>631</v>
      </c>
      <c r="N40" s="175"/>
      <c r="O40" s="175" t="s">
        <v>48</v>
      </c>
      <c r="P40" s="175"/>
      <c r="Q40" s="176" t="s">
        <v>49</v>
      </c>
      <c r="R40" s="176"/>
      <c r="S40" s="31" t="s">
        <v>738</v>
      </c>
      <c r="T40" s="31" t="s">
        <v>738</v>
      </c>
      <c r="U40" s="31" t="s">
        <v>737</v>
      </c>
      <c r="V40" s="31">
        <f t="shared" si="0"/>
        <v>98.41</v>
      </c>
      <c r="W40" s="32">
        <f t="shared" si="1"/>
        <v>98.41</v>
      </c>
    </row>
    <row r="41" spans="2:25" ht="21.75" customHeight="1" thickTop="1" thickBot="1">
      <c r="B41" s="8" t="s">
        <v>64</v>
      </c>
      <c r="C41" s="9"/>
      <c r="D41" s="9"/>
      <c r="E41" s="9"/>
      <c r="F41" s="9"/>
      <c r="G41" s="9"/>
      <c r="H41" s="10"/>
      <c r="I41" s="10"/>
      <c r="J41" s="10"/>
      <c r="K41" s="10"/>
      <c r="L41" s="10"/>
      <c r="M41" s="10"/>
      <c r="N41" s="10"/>
      <c r="O41" s="10"/>
      <c r="P41" s="10"/>
      <c r="Q41" s="10"/>
      <c r="R41" s="10"/>
      <c r="S41" s="10"/>
      <c r="T41" s="10"/>
      <c r="U41" s="10"/>
      <c r="V41" s="10"/>
      <c r="W41" s="11"/>
      <c r="X41" s="33"/>
    </row>
    <row r="42" spans="2:25" ht="29.25" customHeight="1" thickTop="1" thickBot="1">
      <c r="B42" s="186" t="s">
        <v>2251</v>
      </c>
      <c r="C42" s="187"/>
      <c r="D42" s="187"/>
      <c r="E42" s="187"/>
      <c r="F42" s="187"/>
      <c r="G42" s="187"/>
      <c r="H42" s="187"/>
      <c r="I42" s="187"/>
      <c r="J42" s="187"/>
      <c r="K42" s="187"/>
      <c r="L42" s="187"/>
      <c r="M42" s="187"/>
      <c r="N42" s="187"/>
      <c r="O42" s="187"/>
      <c r="P42" s="187"/>
      <c r="Q42" s="188"/>
      <c r="R42" s="34" t="s">
        <v>41</v>
      </c>
      <c r="S42" s="160" t="s">
        <v>42</v>
      </c>
      <c r="T42" s="160"/>
      <c r="U42" s="107" t="s">
        <v>65</v>
      </c>
      <c r="V42" s="159" t="s">
        <v>66</v>
      </c>
      <c r="W42" s="161"/>
    </row>
    <row r="43" spans="2:25" ht="30.75" customHeight="1" thickBot="1">
      <c r="B43" s="189"/>
      <c r="C43" s="190"/>
      <c r="D43" s="190"/>
      <c r="E43" s="190"/>
      <c r="F43" s="190"/>
      <c r="G43" s="190"/>
      <c r="H43" s="190"/>
      <c r="I43" s="190"/>
      <c r="J43" s="190"/>
      <c r="K43" s="190"/>
      <c r="L43" s="190"/>
      <c r="M43" s="190"/>
      <c r="N43" s="190"/>
      <c r="O43" s="190"/>
      <c r="P43" s="190"/>
      <c r="Q43" s="191"/>
      <c r="R43" s="108" t="s">
        <v>67</v>
      </c>
      <c r="S43" s="108" t="s">
        <v>67</v>
      </c>
      <c r="T43" s="108" t="s">
        <v>48</v>
      </c>
      <c r="U43" s="108" t="s">
        <v>67</v>
      </c>
      <c r="V43" s="108" t="s">
        <v>68</v>
      </c>
      <c r="W43" s="35" t="s">
        <v>53</v>
      </c>
      <c r="Y43" s="33"/>
    </row>
    <row r="44" spans="2:25" ht="23.25" customHeight="1" thickBot="1">
      <c r="B44" s="192" t="s">
        <v>69</v>
      </c>
      <c r="C44" s="193"/>
      <c r="D44" s="193"/>
      <c r="E44" s="109" t="s">
        <v>735</v>
      </c>
      <c r="F44" s="109"/>
      <c r="G44" s="109"/>
      <c r="H44" s="36"/>
      <c r="I44" s="36"/>
      <c r="J44" s="36"/>
      <c r="K44" s="36"/>
      <c r="L44" s="36"/>
      <c r="M44" s="36"/>
      <c r="N44" s="36"/>
      <c r="O44" s="36"/>
      <c r="P44" s="37"/>
      <c r="Q44" s="37"/>
      <c r="R44" s="38" t="s">
        <v>736</v>
      </c>
      <c r="S44" s="39" t="s">
        <v>10</v>
      </c>
      <c r="T44" s="37"/>
      <c r="U44" s="39" t="s">
        <v>732</v>
      </c>
      <c r="V44" s="37"/>
      <c r="W44" s="40">
        <f t="shared" ref="W44:W55" si="2">+IF(ISERR(U44/R44*100),"N/A",ROUND(U44/R44*100,2))</f>
        <v>23.4</v>
      </c>
    </row>
    <row r="45" spans="2:25" ht="26.25" customHeight="1">
      <c r="B45" s="194" t="s">
        <v>71</v>
      </c>
      <c r="C45" s="195"/>
      <c r="D45" s="195"/>
      <c r="E45" s="110" t="s">
        <v>735</v>
      </c>
      <c r="F45" s="110"/>
      <c r="G45" s="110"/>
      <c r="H45" s="41"/>
      <c r="I45" s="41"/>
      <c r="J45" s="41"/>
      <c r="K45" s="41"/>
      <c r="L45" s="41"/>
      <c r="M45" s="41"/>
      <c r="N45" s="41"/>
      <c r="O45" s="41"/>
      <c r="P45" s="42"/>
      <c r="Q45" s="42"/>
      <c r="R45" s="43" t="s">
        <v>734</v>
      </c>
      <c r="S45" s="44" t="s">
        <v>733</v>
      </c>
      <c r="T45" s="44">
        <f>+IF(ISERR(S45/R45*100),"N/A",ROUND(S45/R45*100,2))</f>
        <v>23.72</v>
      </c>
      <c r="U45" s="44" t="s">
        <v>732</v>
      </c>
      <c r="V45" s="44">
        <f>+IF(ISERR(U45/S45*100),"N/A",ROUND(U45/S45*100,2))</f>
        <v>99.64</v>
      </c>
      <c r="W45" s="45">
        <f t="shared" si="2"/>
        <v>23.64</v>
      </c>
    </row>
    <row r="46" spans="2:25" ht="23.25" customHeight="1" thickBot="1">
      <c r="B46" s="192" t="s">
        <v>69</v>
      </c>
      <c r="C46" s="193"/>
      <c r="D46" s="193"/>
      <c r="E46" s="109" t="s">
        <v>628</v>
      </c>
      <c r="F46" s="109"/>
      <c r="G46" s="109"/>
      <c r="H46" s="36"/>
      <c r="I46" s="36"/>
      <c r="J46" s="36"/>
      <c r="K46" s="36"/>
      <c r="L46" s="36"/>
      <c r="M46" s="36"/>
      <c r="N46" s="36"/>
      <c r="O46" s="36"/>
      <c r="P46" s="37"/>
      <c r="Q46" s="37"/>
      <c r="R46" s="38" t="s">
        <v>731</v>
      </c>
      <c r="S46" s="39" t="s">
        <v>10</v>
      </c>
      <c r="T46" s="37"/>
      <c r="U46" s="39" t="s">
        <v>729</v>
      </c>
      <c r="V46" s="37"/>
      <c r="W46" s="40">
        <f t="shared" si="2"/>
        <v>5.29</v>
      </c>
    </row>
    <row r="47" spans="2:25" ht="26.25" customHeight="1">
      <c r="B47" s="194" t="s">
        <v>71</v>
      </c>
      <c r="C47" s="195"/>
      <c r="D47" s="195"/>
      <c r="E47" s="110" t="s">
        <v>628</v>
      </c>
      <c r="F47" s="110"/>
      <c r="G47" s="110"/>
      <c r="H47" s="41"/>
      <c r="I47" s="41"/>
      <c r="J47" s="41"/>
      <c r="K47" s="41"/>
      <c r="L47" s="41"/>
      <c r="M47" s="41"/>
      <c r="N47" s="41"/>
      <c r="O47" s="41"/>
      <c r="P47" s="42"/>
      <c r="Q47" s="42"/>
      <c r="R47" s="43" t="s">
        <v>731</v>
      </c>
      <c r="S47" s="44" t="s">
        <v>730</v>
      </c>
      <c r="T47" s="44">
        <f>+IF(ISERR(S47/R47*100),"N/A",ROUND(S47/R47*100,2))</f>
        <v>9.52</v>
      </c>
      <c r="U47" s="44" t="s">
        <v>729</v>
      </c>
      <c r="V47" s="44">
        <f>+IF(ISERR(U47/S47*100),"N/A",ROUND(U47/S47*100,2))</f>
        <v>55.63</v>
      </c>
      <c r="W47" s="45">
        <f t="shared" si="2"/>
        <v>5.29</v>
      </c>
    </row>
    <row r="48" spans="2:25" ht="23.25" customHeight="1" thickBot="1">
      <c r="B48" s="192" t="s">
        <v>69</v>
      </c>
      <c r="C48" s="193"/>
      <c r="D48" s="193"/>
      <c r="E48" s="109" t="s">
        <v>727</v>
      </c>
      <c r="F48" s="109"/>
      <c r="G48" s="109"/>
      <c r="H48" s="36"/>
      <c r="I48" s="36"/>
      <c r="J48" s="36"/>
      <c r="K48" s="36"/>
      <c r="L48" s="36"/>
      <c r="M48" s="36"/>
      <c r="N48" s="36"/>
      <c r="O48" s="36"/>
      <c r="P48" s="37"/>
      <c r="Q48" s="37"/>
      <c r="R48" s="38" t="s">
        <v>728</v>
      </c>
      <c r="S48" s="39" t="s">
        <v>10</v>
      </c>
      <c r="T48" s="37"/>
      <c r="U48" s="39" t="s">
        <v>725</v>
      </c>
      <c r="V48" s="37"/>
      <c r="W48" s="40">
        <f t="shared" si="2"/>
        <v>23.39</v>
      </c>
    </row>
    <row r="49" spans="2:23" ht="26.25" customHeight="1">
      <c r="B49" s="194" t="s">
        <v>71</v>
      </c>
      <c r="C49" s="195"/>
      <c r="D49" s="195"/>
      <c r="E49" s="110" t="s">
        <v>727</v>
      </c>
      <c r="F49" s="110"/>
      <c r="G49" s="110"/>
      <c r="H49" s="41"/>
      <c r="I49" s="41"/>
      <c r="J49" s="41"/>
      <c r="K49" s="41"/>
      <c r="L49" s="41"/>
      <c r="M49" s="41"/>
      <c r="N49" s="41"/>
      <c r="O49" s="41"/>
      <c r="P49" s="42"/>
      <c r="Q49" s="42"/>
      <c r="R49" s="43" t="s">
        <v>726</v>
      </c>
      <c r="S49" s="44" t="s">
        <v>725</v>
      </c>
      <c r="T49" s="44">
        <f>+IF(ISERR(S49/R49*100),"N/A",ROUND(S49/R49*100,2))</f>
        <v>23.54</v>
      </c>
      <c r="U49" s="44" t="s">
        <v>725</v>
      </c>
      <c r="V49" s="44">
        <f>+IF(ISERR(U49/S49*100),"N/A",ROUND(U49/S49*100,2))</f>
        <v>100</v>
      </c>
      <c r="W49" s="45">
        <f t="shared" si="2"/>
        <v>23.54</v>
      </c>
    </row>
    <row r="50" spans="2:23" ht="23.25" customHeight="1" thickBot="1">
      <c r="B50" s="192" t="s">
        <v>69</v>
      </c>
      <c r="C50" s="193"/>
      <c r="D50" s="193"/>
      <c r="E50" s="109" t="s">
        <v>723</v>
      </c>
      <c r="F50" s="109"/>
      <c r="G50" s="109"/>
      <c r="H50" s="36"/>
      <c r="I50" s="36"/>
      <c r="J50" s="36"/>
      <c r="K50" s="36"/>
      <c r="L50" s="36"/>
      <c r="M50" s="36"/>
      <c r="N50" s="36"/>
      <c r="O50" s="36"/>
      <c r="P50" s="37"/>
      <c r="Q50" s="37"/>
      <c r="R50" s="38" t="s">
        <v>724</v>
      </c>
      <c r="S50" s="39" t="s">
        <v>10</v>
      </c>
      <c r="T50" s="37"/>
      <c r="U50" s="39" t="s">
        <v>721</v>
      </c>
      <c r="V50" s="37"/>
      <c r="W50" s="40">
        <f t="shared" si="2"/>
        <v>4.6100000000000003</v>
      </c>
    </row>
    <row r="51" spans="2:23" ht="26.25" customHeight="1">
      <c r="B51" s="194" t="s">
        <v>71</v>
      </c>
      <c r="C51" s="195"/>
      <c r="D51" s="195"/>
      <c r="E51" s="110" t="s">
        <v>723</v>
      </c>
      <c r="F51" s="110"/>
      <c r="G51" s="110"/>
      <c r="H51" s="41"/>
      <c r="I51" s="41"/>
      <c r="J51" s="41"/>
      <c r="K51" s="41"/>
      <c r="L51" s="41"/>
      <c r="M51" s="41"/>
      <c r="N51" s="41"/>
      <c r="O51" s="41"/>
      <c r="P51" s="42"/>
      <c r="Q51" s="42"/>
      <c r="R51" s="43" t="s">
        <v>722</v>
      </c>
      <c r="S51" s="44" t="s">
        <v>721</v>
      </c>
      <c r="T51" s="44">
        <f>+IF(ISERR(S51/R51*100),"N/A",ROUND(S51/R51*100,2))</f>
        <v>5.26</v>
      </c>
      <c r="U51" s="44" t="s">
        <v>721</v>
      </c>
      <c r="V51" s="44">
        <f>+IF(ISERR(U51/S51*100),"N/A",ROUND(U51/S51*100,2))</f>
        <v>100</v>
      </c>
      <c r="W51" s="45">
        <f t="shared" si="2"/>
        <v>5.26</v>
      </c>
    </row>
    <row r="52" spans="2:23" ht="23.25" customHeight="1" thickBot="1">
      <c r="B52" s="192" t="s">
        <v>69</v>
      </c>
      <c r="C52" s="193"/>
      <c r="D52" s="193"/>
      <c r="E52" s="109" t="s">
        <v>621</v>
      </c>
      <c r="F52" s="109"/>
      <c r="G52" s="109"/>
      <c r="H52" s="36"/>
      <c r="I52" s="36"/>
      <c r="J52" s="36"/>
      <c r="K52" s="36"/>
      <c r="L52" s="36"/>
      <c r="M52" s="36"/>
      <c r="N52" s="36"/>
      <c r="O52" s="36"/>
      <c r="P52" s="37"/>
      <c r="Q52" s="37"/>
      <c r="R52" s="38" t="s">
        <v>720</v>
      </c>
      <c r="S52" s="39" t="s">
        <v>10</v>
      </c>
      <c r="T52" s="37"/>
      <c r="U52" s="39" t="s">
        <v>718</v>
      </c>
      <c r="V52" s="37"/>
      <c r="W52" s="40">
        <f t="shared" si="2"/>
        <v>16.510000000000002</v>
      </c>
    </row>
    <row r="53" spans="2:23" ht="26.25" customHeight="1">
      <c r="B53" s="194" t="s">
        <v>71</v>
      </c>
      <c r="C53" s="195"/>
      <c r="D53" s="195"/>
      <c r="E53" s="110" t="s">
        <v>621</v>
      </c>
      <c r="F53" s="110"/>
      <c r="G53" s="110"/>
      <c r="H53" s="41"/>
      <c r="I53" s="41"/>
      <c r="J53" s="41"/>
      <c r="K53" s="41"/>
      <c r="L53" s="41"/>
      <c r="M53" s="41"/>
      <c r="N53" s="41"/>
      <c r="O53" s="41"/>
      <c r="P53" s="42"/>
      <c r="Q53" s="42"/>
      <c r="R53" s="43" t="s">
        <v>719</v>
      </c>
      <c r="S53" s="44" t="s">
        <v>718</v>
      </c>
      <c r="T53" s="44">
        <f>+IF(ISERR(S53/R53*100),"N/A",ROUND(S53/R53*100,2))</f>
        <v>16.28</v>
      </c>
      <c r="U53" s="44" t="s">
        <v>718</v>
      </c>
      <c r="V53" s="44">
        <f>+IF(ISERR(U53/S53*100),"N/A",ROUND(U53/S53*100,2))</f>
        <v>100</v>
      </c>
      <c r="W53" s="45">
        <f t="shared" si="2"/>
        <v>16.28</v>
      </c>
    </row>
    <row r="54" spans="2:23" ht="23.25" customHeight="1" thickBot="1">
      <c r="B54" s="192" t="s">
        <v>69</v>
      </c>
      <c r="C54" s="193"/>
      <c r="D54" s="193"/>
      <c r="E54" s="109" t="s">
        <v>616</v>
      </c>
      <c r="F54" s="109"/>
      <c r="G54" s="109"/>
      <c r="H54" s="36"/>
      <c r="I54" s="36"/>
      <c r="J54" s="36"/>
      <c r="K54" s="36"/>
      <c r="L54" s="36"/>
      <c r="M54" s="36"/>
      <c r="N54" s="36"/>
      <c r="O54" s="36"/>
      <c r="P54" s="37"/>
      <c r="Q54" s="37"/>
      <c r="R54" s="38" t="s">
        <v>717</v>
      </c>
      <c r="S54" s="39" t="s">
        <v>10</v>
      </c>
      <c r="T54" s="37"/>
      <c r="U54" s="39" t="s">
        <v>714</v>
      </c>
      <c r="V54" s="37"/>
      <c r="W54" s="40">
        <f t="shared" si="2"/>
        <v>5.5</v>
      </c>
    </row>
    <row r="55" spans="2:23" ht="26.25" customHeight="1" thickBot="1">
      <c r="B55" s="194" t="s">
        <v>71</v>
      </c>
      <c r="C55" s="195"/>
      <c r="D55" s="195"/>
      <c r="E55" s="110" t="s">
        <v>616</v>
      </c>
      <c r="F55" s="110"/>
      <c r="G55" s="110"/>
      <c r="H55" s="41"/>
      <c r="I55" s="41"/>
      <c r="J55" s="41"/>
      <c r="K55" s="41"/>
      <c r="L55" s="41"/>
      <c r="M55" s="41"/>
      <c r="N55" s="41"/>
      <c r="O55" s="41"/>
      <c r="P55" s="42"/>
      <c r="Q55" s="42"/>
      <c r="R55" s="43" t="s">
        <v>716</v>
      </c>
      <c r="S55" s="44" t="s">
        <v>715</v>
      </c>
      <c r="T55" s="44">
        <f>+IF(ISERR(S55/R55*100),"N/A",ROUND(S55/R55*100,2))</f>
        <v>4.2</v>
      </c>
      <c r="U55" s="44" t="s">
        <v>714</v>
      </c>
      <c r="V55" s="44">
        <f>+IF(ISERR(U55/S55*100),"N/A",ROUND(U55/S55*100,2))</f>
        <v>95.76</v>
      </c>
      <c r="W55" s="45">
        <f t="shared" si="2"/>
        <v>4.0199999999999996</v>
      </c>
    </row>
    <row r="56" spans="2:23" ht="22.5" customHeight="1" thickTop="1" thickBot="1">
      <c r="B56" s="8" t="s">
        <v>73</v>
      </c>
      <c r="C56" s="9"/>
      <c r="D56" s="9"/>
      <c r="E56" s="9"/>
      <c r="F56" s="9"/>
      <c r="G56" s="9"/>
      <c r="H56" s="10"/>
      <c r="I56" s="10"/>
      <c r="J56" s="10"/>
      <c r="K56" s="10"/>
      <c r="L56" s="10"/>
      <c r="M56" s="10"/>
      <c r="N56" s="10"/>
      <c r="O56" s="10"/>
      <c r="P56" s="10"/>
      <c r="Q56" s="10"/>
      <c r="R56" s="10"/>
      <c r="S56" s="10"/>
      <c r="T56" s="10"/>
      <c r="U56" s="10"/>
      <c r="V56" s="10"/>
      <c r="W56" s="11"/>
    </row>
    <row r="57" spans="2:23" ht="37.5" customHeight="1" thickTop="1">
      <c r="B57" s="177" t="s">
        <v>2158</v>
      </c>
      <c r="C57" s="178"/>
      <c r="D57" s="178"/>
      <c r="E57" s="178"/>
      <c r="F57" s="178"/>
      <c r="G57" s="178"/>
      <c r="H57" s="178"/>
      <c r="I57" s="178"/>
      <c r="J57" s="178"/>
      <c r="K57" s="178"/>
      <c r="L57" s="178"/>
      <c r="M57" s="178"/>
      <c r="N57" s="178"/>
      <c r="O57" s="178"/>
      <c r="P57" s="178"/>
      <c r="Q57" s="178"/>
      <c r="R57" s="178"/>
      <c r="S57" s="178"/>
      <c r="T57" s="178"/>
      <c r="U57" s="178"/>
      <c r="V57" s="178"/>
      <c r="W57" s="179"/>
    </row>
    <row r="58" spans="2:23" ht="308.25" customHeight="1" thickBot="1">
      <c r="B58" s="180"/>
      <c r="C58" s="181"/>
      <c r="D58" s="181"/>
      <c r="E58" s="181"/>
      <c r="F58" s="181"/>
      <c r="G58" s="181"/>
      <c r="H58" s="181"/>
      <c r="I58" s="181"/>
      <c r="J58" s="181"/>
      <c r="K58" s="181"/>
      <c r="L58" s="181"/>
      <c r="M58" s="181"/>
      <c r="N58" s="181"/>
      <c r="O58" s="181"/>
      <c r="P58" s="181"/>
      <c r="Q58" s="181"/>
      <c r="R58" s="181"/>
      <c r="S58" s="181"/>
      <c r="T58" s="181"/>
      <c r="U58" s="181"/>
      <c r="V58" s="181"/>
      <c r="W58" s="182"/>
    </row>
    <row r="59" spans="2:23" ht="37.5" customHeight="1" thickTop="1">
      <c r="B59" s="177" t="s">
        <v>2159</v>
      </c>
      <c r="C59" s="178"/>
      <c r="D59" s="178"/>
      <c r="E59" s="178"/>
      <c r="F59" s="178"/>
      <c r="G59" s="178"/>
      <c r="H59" s="178"/>
      <c r="I59" s="178"/>
      <c r="J59" s="178"/>
      <c r="K59" s="178"/>
      <c r="L59" s="178"/>
      <c r="M59" s="178"/>
      <c r="N59" s="178"/>
      <c r="O59" s="178"/>
      <c r="P59" s="178"/>
      <c r="Q59" s="178"/>
      <c r="R59" s="178"/>
      <c r="S59" s="178"/>
      <c r="T59" s="178"/>
      <c r="U59" s="178"/>
      <c r="V59" s="178"/>
      <c r="W59" s="179"/>
    </row>
    <row r="60" spans="2:23" ht="331.5" customHeight="1" thickBot="1">
      <c r="B60" s="180"/>
      <c r="C60" s="181"/>
      <c r="D60" s="181"/>
      <c r="E60" s="181"/>
      <c r="F60" s="181"/>
      <c r="G60" s="181"/>
      <c r="H60" s="181"/>
      <c r="I60" s="181"/>
      <c r="J60" s="181"/>
      <c r="K60" s="181"/>
      <c r="L60" s="181"/>
      <c r="M60" s="181"/>
      <c r="N60" s="181"/>
      <c r="O60" s="181"/>
      <c r="P60" s="181"/>
      <c r="Q60" s="181"/>
      <c r="R60" s="181"/>
      <c r="S60" s="181"/>
      <c r="T60" s="181"/>
      <c r="U60" s="181"/>
      <c r="V60" s="181"/>
      <c r="W60" s="182"/>
    </row>
    <row r="61" spans="2:23" ht="37.5" customHeight="1" thickTop="1">
      <c r="B61" s="177" t="s">
        <v>2160</v>
      </c>
      <c r="C61" s="178"/>
      <c r="D61" s="178"/>
      <c r="E61" s="178"/>
      <c r="F61" s="178"/>
      <c r="G61" s="178"/>
      <c r="H61" s="178"/>
      <c r="I61" s="178"/>
      <c r="J61" s="178"/>
      <c r="K61" s="178"/>
      <c r="L61" s="178"/>
      <c r="M61" s="178"/>
      <c r="N61" s="178"/>
      <c r="O61" s="178"/>
      <c r="P61" s="178"/>
      <c r="Q61" s="178"/>
      <c r="R61" s="178"/>
      <c r="S61" s="178"/>
      <c r="T61" s="178"/>
      <c r="U61" s="178"/>
      <c r="V61" s="178"/>
      <c r="W61" s="179"/>
    </row>
    <row r="62" spans="2:23" ht="327.75" customHeight="1" thickBot="1">
      <c r="B62" s="183"/>
      <c r="C62" s="184"/>
      <c r="D62" s="184"/>
      <c r="E62" s="184"/>
      <c r="F62" s="184"/>
      <c r="G62" s="184"/>
      <c r="H62" s="184"/>
      <c r="I62" s="184"/>
      <c r="J62" s="184"/>
      <c r="K62" s="184"/>
      <c r="L62" s="184"/>
      <c r="M62" s="184"/>
      <c r="N62" s="184"/>
      <c r="O62" s="184"/>
      <c r="P62" s="184"/>
      <c r="Q62" s="184"/>
      <c r="R62" s="184"/>
      <c r="S62" s="184"/>
      <c r="T62" s="184"/>
      <c r="U62" s="184"/>
      <c r="V62" s="184"/>
      <c r="W62" s="185"/>
    </row>
  </sheetData>
  <mergeCells count="13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2:Q43"/>
    <mergeCell ref="B51:D51"/>
    <mergeCell ref="B52:D52"/>
    <mergeCell ref="B53:D53"/>
    <mergeCell ref="B54:D54"/>
    <mergeCell ref="B55:D55"/>
    <mergeCell ref="B57:W58"/>
    <mergeCell ref="B59:W60"/>
    <mergeCell ref="B61:W62"/>
    <mergeCell ref="S42:T42"/>
    <mergeCell ref="V42:W42"/>
    <mergeCell ref="B44:D44"/>
    <mergeCell ref="B45:D45"/>
    <mergeCell ref="B46:D46"/>
    <mergeCell ref="B47:D47"/>
    <mergeCell ref="B48:D48"/>
    <mergeCell ref="B49:D49"/>
    <mergeCell ref="B50:D5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49" min="1" max="22" man="1"/>
    <brk id="58" min="1"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672</v>
      </c>
      <c r="D4" s="139" t="s">
        <v>671</v>
      </c>
      <c r="E4" s="139"/>
      <c r="F4" s="139"/>
      <c r="G4" s="139"/>
      <c r="H4" s="140"/>
      <c r="I4" s="15"/>
      <c r="J4" s="141" t="s">
        <v>6</v>
      </c>
      <c r="K4" s="139"/>
      <c r="L4" s="14" t="s">
        <v>817</v>
      </c>
      <c r="M4" s="142" t="s">
        <v>816</v>
      </c>
      <c r="N4" s="142"/>
      <c r="O4" s="142"/>
      <c r="P4" s="142"/>
      <c r="Q4" s="143"/>
      <c r="R4" s="16"/>
      <c r="S4" s="144" t="s">
        <v>1969</v>
      </c>
      <c r="T4" s="145"/>
      <c r="U4" s="145"/>
      <c r="V4" s="146" t="s">
        <v>802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806</v>
      </c>
      <c r="D6" s="148" t="s">
        <v>815</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814</v>
      </c>
      <c r="K8" s="22" t="s">
        <v>813</v>
      </c>
      <c r="L8" s="22" t="s">
        <v>812</v>
      </c>
      <c r="M8" s="22" t="s">
        <v>811</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53.75" customHeight="1" thickTop="1" thickBot="1">
      <c r="B10" s="23" t="s">
        <v>21</v>
      </c>
      <c r="C10" s="146" t="s">
        <v>810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809</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808</v>
      </c>
      <c r="C21" s="174"/>
      <c r="D21" s="174"/>
      <c r="E21" s="174"/>
      <c r="F21" s="174"/>
      <c r="G21" s="174"/>
      <c r="H21" s="174"/>
      <c r="I21" s="174"/>
      <c r="J21" s="174"/>
      <c r="K21" s="174"/>
      <c r="L21" s="174"/>
      <c r="M21" s="175" t="s">
        <v>806</v>
      </c>
      <c r="N21" s="175"/>
      <c r="O21" s="175" t="s">
        <v>48</v>
      </c>
      <c r="P21" s="175"/>
      <c r="Q21" s="176" t="s">
        <v>362</v>
      </c>
      <c r="R21" s="176"/>
      <c r="S21" s="31" t="s">
        <v>327</v>
      </c>
      <c r="T21" s="31" t="s">
        <v>55</v>
      </c>
      <c r="U21" s="31" t="s">
        <v>55</v>
      </c>
      <c r="V21" s="31" t="str">
        <f>+IF(ISERR(U21/T21*100),"N/A",ROUND(U21/T21*100,2))</f>
        <v>N/A</v>
      </c>
      <c r="W21" s="32" t="str">
        <f>+IF(ISERR(U21/S21*100),"N/A",ROUND(U21/S21*100,2))</f>
        <v>N/A</v>
      </c>
    </row>
    <row r="22" spans="2:27" ht="56.25" customHeight="1" thickBot="1">
      <c r="B22" s="173" t="s">
        <v>807</v>
      </c>
      <c r="C22" s="174"/>
      <c r="D22" s="174"/>
      <c r="E22" s="174"/>
      <c r="F22" s="174"/>
      <c r="G22" s="174"/>
      <c r="H22" s="174"/>
      <c r="I22" s="174"/>
      <c r="J22" s="174"/>
      <c r="K22" s="174"/>
      <c r="L22" s="174"/>
      <c r="M22" s="175" t="s">
        <v>806</v>
      </c>
      <c r="N22" s="175"/>
      <c r="O22" s="175" t="s">
        <v>48</v>
      </c>
      <c r="P22" s="175"/>
      <c r="Q22" s="176" t="s">
        <v>49</v>
      </c>
      <c r="R22" s="176"/>
      <c r="S22" s="31" t="s">
        <v>805</v>
      </c>
      <c r="T22" s="31" t="s">
        <v>420</v>
      </c>
      <c r="U22" s="31" t="s">
        <v>804</v>
      </c>
      <c r="V22" s="31">
        <f>+IF(ISERR(U22/T22*100),"N/A",ROUND(U22/T22*100,2))</f>
        <v>156</v>
      </c>
      <c r="W22" s="32">
        <f>+IF(ISERR(U22/S22*100),"N/A",ROUND(U22/S22*100,2))</f>
        <v>35.450000000000003</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803</v>
      </c>
      <c r="F26" s="109"/>
      <c r="G26" s="109"/>
      <c r="H26" s="36"/>
      <c r="I26" s="36"/>
      <c r="J26" s="36"/>
      <c r="K26" s="36"/>
      <c r="L26" s="36"/>
      <c r="M26" s="36"/>
      <c r="N26" s="36"/>
      <c r="O26" s="36"/>
      <c r="P26" s="37"/>
      <c r="Q26" s="37"/>
      <c r="R26" s="38" t="s">
        <v>802</v>
      </c>
      <c r="S26" s="39" t="s">
        <v>10</v>
      </c>
      <c r="T26" s="37"/>
      <c r="U26" s="39" t="s">
        <v>63</v>
      </c>
      <c r="V26" s="37"/>
      <c r="W26" s="40">
        <f>+IF(ISERR(U26/R26*100),"N/A",ROUND(U26/R26*100,2))</f>
        <v>0</v>
      </c>
    </row>
    <row r="27" spans="2:27" ht="26.25" customHeight="1" thickBot="1">
      <c r="B27" s="194" t="s">
        <v>71</v>
      </c>
      <c r="C27" s="195"/>
      <c r="D27" s="195"/>
      <c r="E27" s="110" t="s">
        <v>803</v>
      </c>
      <c r="F27" s="110"/>
      <c r="G27" s="110"/>
      <c r="H27" s="41"/>
      <c r="I27" s="41"/>
      <c r="J27" s="41"/>
      <c r="K27" s="41"/>
      <c r="L27" s="41"/>
      <c r="M27" s="41"/>
      <c r="N27" s="41"/>
      <c r="O27" s="41"/>
      <c r="P27" s="42"/>
      <c r="Q27" s="42"/>
      <c r="R27" s="43" t="s">
        <v>802</v>
      </c>
      <c r="S27" s="44" t="s">
        <v>63</v>
      </c>
      <c r="T27" s="44">
        <f>+IF(ISERR(S27/R27*100),"N/A",ROUND(S27/R27*100,2))</f>
        <v>0</v>
      </c>
      <c r="U27" s="44" t="s">
        <v>63</v>
      </c>
      <c r="V27" s="44" t="str">
        <f>+IF(ISERR(U27/S27*100),"N/A",ROUND(U27/S27*100,2))</f>
        <v>N/A</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2155</v>
      </c>
      <c r="C29" s="178"/>
      <c r="D29" s="178"/>
      <c r="E29" s="178"/>
      <c r="F29" s="178"/>
      <c r="G29" s="178"/>
      <c r="H29" s="178"/>
      <c r="I29" s="178"/>
      <c r="J29" s="178"/>
      <c r="K29" s="178"/>
      <c r="L29" s="178"/>
      <c r="M29" s="178"/>
      <c r="N29" s="178"/>
      <c r="O29" s="178"/>
      <c r="P29" s="178"/>
      <c r="Q29" s="178"/>
      <c r="R29" s="178"/>
      <c r="S29" s="178"/>
      <c r="T29" s="178"/>
      <c r="U29" s="178"/>
      <c r="V29" s="178"/>
      <c r="W29" s="179"/>
    </row>
    <row r="30" spans="2:27" ht="44.2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2156</v>
      </c>
      <c r="C31" s="178"/>
      <c r="D31" s="178"/>
      <c r="E31" s="178"/>
      <c r="F31" s="178"/>
      <c r="G31" s="178"/>
      <c r="H31" s="178"/>
      <c r="I31" s="178"/>
      <c r="J31" s="178"/>
      <c r="K31" s="178"/>
      <c r="L31" s="178"/>
      <c r="M31" s="178"/>
      <c r="N31" s="178"/>
      <c r="O31" s="178"/>
      <c r="P31" s="178"/>
      <c r="Q31" s="178"/>
      <c r="R31" s="178"/>
      <c r="S31" s="178"/>
      <c r="T31" s="178"/>
      <c r="U31" s="178"/>
      <c r="V31" s="178"/>
      <c r="W31" s="179"/>
    </row>
    <row r="32" spans="2:27" ht="58.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2157</v>
      </c>
      <c r="C33" s="178"/>
      <c r="D33" s="178"/>
      <c r="E33" s="178"/>
      <c r="F33" s="178"/>
      <c r="G33" s="178"/>
      <c r="H33" s="178"/>
      <c r="I33" s="178"/>
      <c r="J33" s="178"/>
      <c r="K33" s="178"/>
      <c r="L33" s="178"/>
      <c r="M33" s="178"/>
      <c r="N33" s="178"/>
      <c r="O33" s="178"/>
      <c r="P33" s="178"/>
      <c r="Q33" s="178"/>
      <c r="R33" s="178"/>
      <c r="S33" s="178"/>
      <c r="T33" s="178"/>
      <c r="U33" s="178"/>
      <c r="V33" s="178"/>
      <c r="W33" s="179"/>
    </row>
    <row r="34" spans="2:23" ht="37.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672</v>
      </c>
      <c r="D4" s="139" t="s">
        <v>671</v>
      </c>
      <c r="E4" s="139"/>
      <c r="F4" s="139"/>
      <c r="G4" s="139"/>
      <c r="H4" s="140"/>
      <c r="I4" s="15"/>
      <c r="J4" s="141" t="s">
        <v>6</v>
      </c>
      <c r="K4" s="139"/>
      <c r="L4" s="14" t="s">
        <v>830</v>
      </c>
      <c r="M4" s="142" t="s">
        <v>829</v>
      </c>
      <c r="N4" s="142"/>
      <c r="O4" s="142"/>
      <c r="P4" s="142"/>
      <c r="Q4" s="143"/>
      <c r="R4" s="16"/>
      <c r="S4" s="144" t="s">
        <v>1969</v>
      </c>
      <c r="T4" s="145"/>
      <c r="U4" s="145"/>
      <c r="V4" s="146" t="s">
        <v>828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823</v>
      </c>
      <c r="D6" s="148" t="s">
        <v>827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826</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825</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824</v>
      </c>
      <c r="C21" s="174"/>
      <c r="D21" s="174"/>
      <c r="E21" s="174"/>
      <c r="F21" s="174"/>
      <c r="G21" s="174"/>
      <c r="H21" s="174"/>
      <c r="I21" s="174"/>
      <c r="J21" s="174"/>
      <c r="K21" s="174"/>
      <c r="L21" s="174"/>
      <c r="M21" s="175" t="s">
        <v>823</v>
      </c>
      <c r="N21" s="175"/>
      <c r="O21" s="175" t="s">
        <v>822</v>
      </c>
      <c r="P21" s="175"/>
      <c r="Q21" s="176" t="s">
        <v>53</v>
      </c>
      <c r="R21" s="176"/>
      <c r="S21" s="31" t="s">
        <v>821</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820</v>
      </c>
      <c r="F25" s="109"/>
      <c r="G25" s="109"/>
      <c r="H25" s="36"/>
      <c r="I25" s="36"/>
      <c r="J25" s="36"/>
      <c r="K25" s="36"/>
      <c r="L25" s="36"/>
      <c r="M25" s="36"/>
      <c r="N25" s="36"/>
      <c r="O25" s="36"/>
      <c r="P25" s="37"/>
      <c r="Q25" s="37"/>
      <c r="R25" s="38" t="s">
        <v>819</v>
      </c>
      <c r="S25" s="39" t="s">
        <v>10</v>
      </c>
      <c r="T25" s="37"/>
      <c r="U25" s="39" t="s">
        <v>818</v>
      </c>
      <c r="V25" s="37"/>
      <c r="W25" s="40">
        <f>+IF(ISERR(U25/R25*100),"N/A",ROUND(U25/R25*100,2))</f>
        <v>1.35</v>
      </c>
    </row>
    <row r="26" spans="2:27" ht="26.25" customHeight="1" thickBot="1">
      <c r="B26" s="194" t="s">
        <v>71</v>
      </c>
      <c r="C26" s="195"/>
      <c r="D26" s="195"/>
      <c r="E26" s="110" t="s">
        <v>820</v>
      </c>
      <c r="F26" s="110"/>
      <c r="G26" s="110"/>
      <c r="H26" s="41"/>
      <c r="I26" s="41"/>
      <c r="J26" s="41"/>
      <c r="K26" s="41"/>
      <c r="L26" s="41"/>
      <c r="M26" s="41"/>
      <c r="N26" s="41"/>
      <c r="O26" s="41"/>
      <c r="P26" s="42"/>
      <c r="Q26" s="42"/>
      <c r="R26" s="43" t="s">
        <v>819</v>
      </c>
      <c r="S26" s="44" t="s">
        <v>818</v>
      </c>
      <c r="T26" s="44">
        <f>+IF(ISERR(S26/R26*100),"N/A",ROUND(S26/R26*100,2))</f>
        <v>1.35</v>
      </c>
      <c r="U26" s="44" t="s">
        <v>818</v>
      </c>
      <c r="V26" s="44">
        <f>+IF(ISERR(U26/S26*100),"N/A",ROUND(U26/S26*100,2))</f>
        <v>100</v>
      </c>
      <c r="W26" s="45">
        <f>+IF(ISERR(U26/R26*100),"N/A",ROUND(U26/R26*100,2))</f>
        <v>1.35</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2152</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2153</v>
      </c>
      <c r="C30" s="178"/>
      <c r="D30" s="178"/>
      <c r="E30" s="178"/>
      <c r="F30" s="178"/>
      <c r="G30" s="178"/>
      <c r="H30" s="178"/>
      <c r="I30" s="178"/>
      <c r="J30" s="178"/>
      <c r="K30" s="178"/>
      <c r="L30" s="178"/>
      <c r="M30" s="178"/>
      <c r="N30" s="178"/>
      <c r="O30" s="178"/>
      <c r="P30" s="178"/>
      <c r="Q30" s="178"/>
      <c r="R30" s="178"/>
      <c r="S30" s="178"/>
      <c r="T30" s="178"/>
      <c r="U30" s="178"/>
      <c r="V30" s="178"/>
      <c r="W30" s="179"/>
    </row>
    <row r="31" spans="2:27" ht="25.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2154</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672</v>
      </c>
      <c r="D4" s="139" t="s">
        <v>671</v>
      </c>
      <c r="E4" s="139"/>
      <c r="F4" s="139"/>
      <c r="G4" s="139"/>
      <c r="H4" s="140"/>
      <c r="I4" s="15"/>
      <c r="J4" s="141" t="s">
        <v>6</v>
      </c>
      <c r="K4" s="139"/>
      <c r="L4" s="14" t="s">
        <v>889</v>
      </c>
      <c r="M4" s="142" t="s">
        <v>888</v>
      </c>
      <c r="N4" s="142"/>
      <c r="O4" s="142"/>
      <c r="P4" s="142"/>
      <c r="Q4" s="143"/>
      <c r="R4" s="16"/>
      <c r="S4" s="144" t="s">
        <v>1969</v>
      </c>
      <c r="T4" s="145"/>
      <c r="U4" s="145"/>
      <c r="V4" s="146" t="s">
        <v>887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874</v>
      </c>
      <c r="D6" s="148" t="s">
        <v>886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869</v>
      </c>
      <c r="D7" s="135" t="s">
        <v>885</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651</v>
      </c>
      <c r="D8" s="135" t="s">
        <v>667</v>
      </c>
      <c r="E8" s="135"/>
      <c r="F8" s="135"/>
      <c r="G8" s="135"/>
      <c r="H8" s="135"/>
      <c r="I8" s="106"/>
      <c r="J8" s="22" t="s">
        <v>884</v>
      </c>
      <c r="K8" s="22" t="s">
        <v>883</v>
      </c>
      <c r="L8" s="22" t="s">
        <v>882</v>
      </c>
      <c r="M8" s="22" t="s">
        <v>881</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406.5" customHeight="1" thickTop="1" thickBot="1">
      <c r="B10" s="23" t="s">
        <v>21</v>
      </c>
      <c r="C10" s="146" t="s">
        <v>880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91.5"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879</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878</v>
      </c>
      <c r="C21" s="174"/>
      <c r="D21" s="174"/>
      <c r="E21" s="174"/>
      <c r="F21" s="174"/>
      <c r="G21" s="174"/>
      <c r="H21" s="174"/>
      <c r="I21" s="174"/>
      <c r="J21" s="174"/>
      <c r="K21" s="174"/>
      <c r="L21" s="174"/>
      <c r="M21" s="175" t="s">
        <v>874</v>
      </c>
      <c r="N21" s="175"/>
      <c r="O21" s="175" t="s">
        <v>48</v>
      </c>
      <c r="P21" s="175"/>
      <c r="Q21" s="176" t="s">
        <v>49</v>
      </c>
      <c r="R21" s="176"/>
      <c r="S21" s="31" t="s">
        <v>873</v>
      </c>
      <c r="T21" s="31" t="s">
        <v>877</v>
      </c>
      <c r="U21" s="31" t="s">
        <v>876</v>
      </c>
      <c r="V21" s="31">
        <f t="shared" ref="V21:V33" si="0">+IF(ISERR(U21/T21*100),"N/A",ROUND(U21/T21*100,2))</f>
        <v>90.53</v>
      </c>
      <c r="W21" s="32">
        <f t="shared" ref="W21:W33" si="1">+IF(ISERR(U21/S21*100),"N/A",ROUND(U21/S21*100,2))</f>
        <v>0.35</v>
      </c>
    </row>
    <row r="22" spans="2:27" ht="56.25" customHeight="1">
      <c r="B22" s="173" t="s">
        <v>875</v>
      </c>
      <c r="C22" s="174"/>
      <c r="D22" s="174"/>
      <c r="E22" s="174"/>
      <c r="F22" s="174"/>
      <c r="G22" s="174"/>
      <c r="H22" s="174"/>
      <c r="I22" s="174"/>
      <c r="J22" s="174"/>
      <c r="K22" s="174"/>
      <c r="L22" s="174"/>
      <c r="M22" s="175" t="s">
        <v>874</v>
      </c>
      <c r="N22" s="175"/>
      <c r="O22" s="175" t="s">
        <v>48</v>
      </c>
      <c r="P22" s="175"/>
      <c r="Q22" s="176" t="s">
        <v>362</v>
      </c>
      <c r="R22" s="176"/>
      <c r="S22" s="31" t="s">
        <v>873</v>
      </c>
      <c r="T22" s="31" t="s">
        <v>55</v>
      </c>
      <c r="U22" s="31" t="s">
        <v>55</v>
      </c>
      <c r="V22" s="31" t="str">
        <f t="shared" si="0"/>
        <v>N/A</v>
      </c>
      <c r="W22" s="32" t="str">
        <f t="shared" si="1"/>
        <v>N/A</v>
      </c>
    </row>
    <row r="23" spans="2:27" ht="56.25" customHeight="1">
      <c r="B23" s="173" t="s">
        <v>872</v>
      </c>
      <c r="C23" s="174"/>
      <c r="D23" s="174"/>
      <c r="E23" s="174"/>
      <c r="F23" s="174"/>
      <c r="G23" s="174"/>
      <c r="H23" s="174"/>
      <c r="I23" s="174"/>
      <c r="J23" s="174"/>
      <c r="K23" s="174"/>
      <c r="L23" s="174"/>
      <c r="M23" s="175" t="s">
        <v>869</v>
      </c>
      <c r="N23" s="175"/>
      <c r="O23" s="175" t="s">
        <v>48</v>
      </c>
      <c r="P23" s="175"/>
      <c r="Q23" s="176" t="s">
        <v>362</v>
      </c>
      <c r="R23" s="176"/>
      <c r="S23" s="31" t="s">
        <v>871</v>
      </c>
      <c r="T23" s="31" t="s">
        <v>55</v>
      </c>
      <c r="U23" s="31" t="s">
        <v>55</v>
      </c>
      <c r="V23" s="31" t="str">
        <f t="shared" si="0"/>
        <v>N/A</v>
      </c>
      <c r="W23" s="32" t="str">
        <f t="shared" si="1"/>
        <v>N/A</v>
      </c>
    </row>
    <row r="24" spans="2:27" ht="56.25" customHeight="1">
      <c r="B24" s="173" t="s">
        <v>870</v>
      </c>
      <c r="C24" s="174"/>
      <c r="D24" s="174"/>
      <c r="E24" s="174"/>
      <c r="F24" s="174"/>
      <c r="G24" s="174"/>
      <c r="H24" s="174"/>
      <c r="I24" s="174"/>
      <c r="J24" s="174"/>
      <c r="K24" s="174"/>
      <c r="L24" s="174"/>
      <c r="M24" s="175" t="s">
        <v>869</v>
      </c>
      <c r="N24" s="175"/>
      <c r="O24" s="175" t="s">
        <v>48</v>
      </c>
      <c r="P24" s="175"/>
      <c r="Q24" s="176" t="s">
        <v>49</v>
      </c>
      <c r="R24" s="176"/>
      <c r="S24" s="31" t="s">
        <v>842</v>
      </c>
      <c r="T24" s="31" t="s">
        <v>868</v>
      </c>
      <c r="U24" s="31" t="s">
        <v>843</v>
      </c>
      <c r="V24" s="31">
        <f t="shared" si="0"/>
        <v>162.5</v>
      </c>
      <c r="W24" s="32">
        <f t="shared" si="1"/>
        <v>144.44</v>
      </c>
    </row>
    <row r="25" spans="2:27" ht="56.25" customHeight="1">
      <c r="B25" s="173" t="s">
        <v>867</v>
      </c>
      <c r="C25" s="174"/>
      <c r="D25" s="174"/>
      <c r="E25" s="174"/>
      <c r="F25" s="174"/>
      <c r="G25" s="174"/>
      <c r="H25" s="174"/>
      <c r="I25" s="174"/>
      <c r="J25" s="174"/>
      <c r="K25" s="174"/>
      <c r="L25" s="174"/>
      <c r="M25" s="175" t="s">
        <v>651</v>
      </c>
      <c r="N25" s="175"/>
      <c r="O25" s="175" t="s">
        <v>48</v>
      </c>
      <c r="P25" s="175"/>
      <c r="Q25" s="176" t="s">
        <v>49</v>
      </c>
      <c r="R25" s="176"/>
      <c r="S25" s="31" t="s">
        <v>866</v>
      </c>
      <c r="T25" s="31" t="s">
        <v>361</v>
      </c>
      <c r="U25" s="31" t="s">
        <v>865</v>
      </c>
      <c r="V25" s="31">
        <f t="shared" si="0"/>
        <v>110.38</v>
      </c>
      <c r="W25" s="32">
        <f t="shared" si="1"/>
        <v>110.1</v>
      </c>
    </row>
    <row r="26" spans="2:27" ht="56.25" customHeight="1">
      <c r="B26" s="173" t="s">
        <v>864</v>
      </c>
      <c r="C26" s="174"/>
      <c r="D26" s="174"/>
      <c r="E26" s="174"/>
      <c r="F26" s="174"/>
      <c r="G26" s="174"/>
      <c r="H26" s="174"/>
      <c r="I26" s="174"/>
      <c r="J26" s="174"/>
      <c r="K26" s="174"/>
      <c r="L26" s="174"/>
      <c r="M26" s="175" t="s">
        <v>769</v>
      </c>
      <c r="N26" s="175"/>
      <c r="O26" s="175" t="s">
        <v>48</v>
      </c>
      <c r="P26" s="175"/>
      <c r="Q26" s="176" t="s">
        <v>49</v>
      </c>
      <c r="R26" s="176"/>
      <c r="S26" s="31" t="s">
        <v>90</v>
      </c>
      <c r="T26" s="31" t="s">
        <v>491</v>
      </c>
      <c r="U26" s="31" t="s">
        <v>863</v>
      </c>
      <c r="V26" s="31">
        <f t="shared" si="0"/>
        <v>91.63</v>
      </c>
      <c r="W26" s="32">
        <f t="shared" si="1"/>
        <v>90.78</v>
      </c>
    </row>
    <row r="27" spans="2:27" ht="56.25" customHeight="1">
      <c r="B27" s="173" t="s">
        <v>862</v>
      </c>
      <c r="C27" s="174"/>
      <c r="D27" s="174"/>
      <c r="E27" s="174"/>
      <c r="F27" s="174"/>
      <c r="G27" s="174"/>
      <c r="H27" s="174"/>
      <c r="I27" s="174"/>
      <c r="J27" s="174"/>
      <c r="K27" s="174"/>
      <c r="L27" s="174"/>
      <c r="M27" s="175" t="s">
        <v>769</v>
      </c>
      <c r="N27" s="175"/>
      <c r="O27" s="175" t="s">
        <v>48</v>
      </c>
      <c r="P27" s="175"/>
      <c r="Q27" s="176" t="s">
        <v>49</v>
      </c>
      <c r="R27" s="176"/>
      <c r="S27" s="31" t="s">
        <v>861</v>
      </c>
      <c r="T27" s="31" t="s">
        <v>860</v>
      </c>
      <c r="U27" s="31" t="s">
        <v>859</v>
      </c>
      <c r="V27" s="31">
        <f t="shared" si="0"/>
        <v>92.6</v>
      </c>
      <c r="W27" s="32">
        <f t="shared" si="1"/>
        <v>101.62</v>
      </c>
    </row>
    <row r="28" spans="2:27" ht="56.25" customHeight="1">
      <c r="B28" s="173" t="s">
        <v>858</v>
      </c>
      <c r="C28" s="174"/>
      <c r="D28" s="174"/>
      <c r="E28" s="174"/>
      <c r="F28" s="174"/>
      <c r="G28" s="174"/>
      <c r="H28" s="174"/>
      <c r="I28" s="174"/>
      <c r="J28" s="174"/>
      <c r="K28" s="174"/>
      <c r="L28" s="174"/>
      <c r="M28" s="175" t="s">
        <v>769</v>
      </c>
      <c r="N28" s="175"/>
      <c r="O28" s="175" t="s">
        <v>48</v>
      </c>
      <c r="P28" s="175"/>
      <c r="Q28" s="176" t="s">
        <v>49</v>
      </c>
      <c r="R28" s="176"/>
      <c r="S28" s="31" t="s">
        <v>857</v>
      </c>
      <c r="T28" s="31" t="s">
        <v>639</v>
      </c>
      <c r="U28" s="31" t="s">
        <v>856</v>
      </c>
      <c r="V28" s="31">
        <f t="shared" si="0"/>
        <v>107.38</v>
      </c>
      <c r="W28" s="32">
        <f t="shared" si="1"/>
        <v>97.76</v>
      </c>
    </row>
    <row r="29" spans="2:27" ht="56.25" customHeight="1">
      <c r="B29" s="173" t="s">
        <v>855</v>
      </c>
      <c r="C29" s="174"/>
      <c r="D29" s="174"/>
      <c r="E29" s="174"/>
      <c r="F29" s="174"/>
      <c r="G29" s="174"/>
      <c r="H29" s="174"/>
      <c r="I29" s="174"/>
      <c r="J29" s="174"/>
      <c r="K29" s="174"/>
      <c r="L29" s="174"/>
      <c r="M29" s="175" t="s">
        <v>769</v>
      </c>
      <c r="N29" s="175"/>
      <c r="O29" s="175" t="s">
        <v>48</v>
      </c>
      <c r="P29" s="175"/>
      <c r="Q29" s="176" t="s">
        <v>49</v>
      </c>
      <c r="R29" s="176"/>
      <c r="S29" s="31" t="s">
        <v>696</v>
      </c>
      <c r="T29" s="31" t="s">
        <v>854</v>
      </c>
      <c r="U29" s="31" t="s">
        <v>853</v>
      </c>
      <c r="V29" s="31">
        <f t="shared" si="0"/>
        <v>117.45</v>
      </c>
      <c r="W29" s="32">
        <f t="shared" si="1"/>
        <v>113.07</v>
      </c>
    </row>
    <row r="30" spans="2:27" ht="56.25" customHeight="1">
      <c r="B30" s="173" t="s">
        <v>852</v>
      </c>
      <c r="C30" s="174"/>
      <c r="D30" s="174"/>
      <c r="E30" s="174"/>
      <c r="F30" s="174"/>
      <c r="G30" s="174"/>
      <c r="H30" s="174"/>
      <c r="I30" s="174"/>
      <c r="J30" s="174"/>
      <c r="K30" s="174"/>
      <c r="L30" s="174"/>
      <c r="M30" s="175" t="s">
        <v>769</v>
      </c>
      <c r="N30" s="175"/>
      <c r="O30" s="175" t="s">
        <v>48</v>
      </c>
      <c r="P30" s="175"/>
      <c r="Q30" s="176" t="s">
        <v>49</v>
      </c>
      <c r="R30" s="176"/>
      <c r="S30" s="31" t="s">
        <v>406</v>
      </c>
      <c r="T30" s="31" t="s">
        <v>405</v>
      </c>
      <c r="U30" s="31" t="s">
        <v>851</v>
      </c>
      <c r="V30" s="31">
        <f t="shared" si="0"/>
        <v>106.97</v>
      </c>
      <c r="W30" s="32">
        <f t="shared" si="1"/>
        <v>103.67</v>
      </c>
    </row>
    <row r="31" spans="2:27" ht="56.25" customHeight="1">
      <c r="B31" s="173" t="s">
        <v>850</v>
      </c>
      <c r="C31" s="174"/>
      <c r="D31" s="174"/>
      <c r="E31" s="174"/>
      <c r="F31" s="174"/>
      <c r="G31" s="174"/>
      <c r="H31" s="174"/>
      <c r="I31" s="174"/>
      <c r="J31" s="174"/>
      <c r="K31" s="174"/>
      <c r="L31" s="174"/>
      <c r="M31" s="175" t="s">
        <v>769</v>
      </c>
      <c r="N31" s="175"/>
      <c r="O31" s="175" t="s">
        <v>48</v>
      </c>
      <c r="P31" s="175"/>
      <c r="Q31" s="176" t="s">
        <v>49</v>
      </c>
      <c r="R31" s="176"/>
      <c r="S31" s="31" t="s">
        <v>469</v>
      </c>
      <c r="T31" s="31" t="s">
        <v>849</v>
      </c>
      <c r="U31" s="31" t="s">
        <v>225</v>
      </c>
      <c r="V31" s="31">
        <f t="shared" si="0"/>
        <v>57.2</v>
      </c>
      <c r="W31" s="32">
        <f t="shared" si="1"/>
        <v>54</v>
      </c>
    </row>
    <row r="32" spans="2:27" ht="56.25" customHeight="1">
      <c r="B32" s="173" t="s">
        <v>848</v>
      </c>
      <c r="C32" s="174"/>
      <c r="D32" s="174"/>
      <c r="E32" s="174"/>
      <c r="F32" s="174"/>
      <c r="G32" s="174"/>
      <c r="H32" s="174"/>
      <c r="I32" s="174"/>
      <c r="J32" s="174"/>
      <c r="K32" s="174"/>
      <c r="L32" s="174"/>
      <c r="M32" s="175" t="s">
        <v>769</v>
      </c>
      <c r="N32" s="175"/>
      <c r="O32" s="175" t="s">
        <v>48</v>
      </c>
      <c r="P32" s="175"/>
      <c r="Q32" s="176" t="s">
        <v>49</v>
      </c>
      <c r="R32" s="176"/>
      <c r="S32" s="31" t="s">
        <v>847</v>
      </c>
      <c r="T32" s="31" t="s">
        <v>846</v>
      </c>
      <c r="U32" s="31" t="s">
        <v>845</v>
      </c>
      <c r="V32" s="31">
        <f t="shared" si="0"/>
        <v>119.13</v>
      </c>
      <c r="W32" s="32">
        <f t="shared" si="1"/>
        <v>117.09</v>
      </c>
    </row>
    <row r="33" spans="2:25" ht="56.25" customHeight="1" thickBot="1">
      <c r="B33" s="173" t="s">
        <v>844</v>
      </c>
      <c r="C33" s="174"/>
      <c r="D33" s="174"/>
      <c r="E33" s="174"/>
      <c r="F33" s="174"/>
      <c r="G33" s="174"/>
      <c r="H33" s="174"/>
      <c r="I33" s="174"/>
      <c r="J33" s="174"/>
      <c r="K33" s="174"/>
      <c r="L33" s="174"/>
      <c r="M33" s="175" t="s">
        <v>642</v>
      </c>
      <c r="N33" s="175"/>
      <c r="O33" s="175" t="s">
        <v>48</v>
      </c>
      <c r="P33" s="175"/>
      <c r="Q33" s="176" t="s">
        <v>49</v>
      </c>
      <c r="R33" s="176"/>
      <c r="S33" s="31" t="s">
        <v>843</v>
      </c>
      <c r="T33" s="31" t="s">
        <v>842</v>
      </c>
      <c r="U33" s="31" t="s">
        <v>841</v>
      </c>
      <c r="V33" s="31">
        <f t="shared" si="0"/>
        <v>77.78</v>
      </c>
      <c r="W33" s="32">
        <f t="shared" si="1"/>
        <v>53.85</v>
      </c>
    </row>
    <row r="34" spans="2:25" ht="21.75" customHeight="1" thickTop="1" thickBot="1">
      <c r="B34" s="8" t="s">
        <v>64</v>
      </c>
      <c r="C34" s="9"/>
      <c r="D34" s="9"/>
      <c r="E34" s="9"/>
      <c r="F34" s="9"/>
      <c r="G34" s="9"/>
      <c r="H34" s="10"/>
      <c r="I34" s="10"/>
      <c r="J34" s="10"/>
      <c r="K34" s="10"/>
      <c r="L34" s="10"/>
      <c r="M34" s="10"/>
      <c r="N34" s="10"/>
      <c r="O34" s="10"/>
      <c r="P34" s="10"/>
      <c r="Q34" s="10"/>
      <c r="R34" s="10"/>
      <c r="S34" s="10"/>
      <c r="T34" s="10"/>
      <c r="U34" s="10"/>
      <c r="V34" s="10"/>
      <c r="W34" s="11"/>
      <c r="X34" s="33"/>
    </row>
    <row r="35" spans="2:25" ht="29.25" customHeight="1" thickTop="1" thickBot="1">
      <c r="B35" s="186" t="s">
        <v>2251</v>
      </c>
      <c r="C35" s="187"/>
      <c r="D35" s="187"/>
      <c r="E35" s="187"/>
      <c r="F35" s="187"/>
      <c r="G35" s="187"/>
      <c r="H35" s="187"/>
      <c r="I35" s="187"/>
      <c r="J35" s="187"/>
      <c r="K35" s="187"/>
      <c r="L35" s="187"/>
      <c r="M35" s="187"/>
      <c r="N35" s="187"/>
      <c r="O35" s="187"/>
      <c r="P35" s="187"/>
      <c r="Q35" s="188"/>
      <c r="R35" s="34" t="s">
        <v>41</v>
      </c>
      <c r="S35" s="160" t="s">
        <v>42</v>
      </c>
      <c r="T35" s="160"/>
      <c r="U35" s="107" t="s">
        <v>65</v>
      </c>
      <c r="V35" s="159" t="s">
        <v>66</v>
      </c>
      <c r="W35" s="161"/>
    </row>
    <row r="36" spans="2:25" ht="30.75" customHeight="1" thickBot="1">
      <c r="B36" s="189"/>
      <c r="C36" s="190"/>
      <c r="D36" s="190"/>
      <c r="E36" s="190"/>
      <c r="F36" s="190"/>
      <c r="G36" s="190"/>
      <c r="H36" s="190"/>
      <c r="I36" s="190"/>
      <c r="J36" s="190"/>
      <c r="K36" s="190"/>
      <c r="L36" s="190"/>
      <c r="M36" s="190"/>
      <c r="N36" s="190"/>
      <c r="O36" s="190"/>
      <c r="P36" s="190"/>
      <c r="Q36" s="191"/>
      <c r="R36" s="108" t="s">
        <v>67</v>
      </c>
      <c r="S36" s="108" t="s">
        <v>67</v>
      </c>
      <c r="T36" s="108" t="s">
        <v>48</v>
      </c>
      <c r="U36" s="108" t="s">
        <v>67</v>
      </c>
      <c r="V36" s="108" t="s">
        <v>68</v>
      </c>
      <c r="W36" s="35" t="s">
        <v>53</v>
      </c>
      <c r="Y36" s="33"/>
    </row>
    <row r="37" spans="2:25" ht="23.25" customHeight="1" thickBot="1">
      <c r="B37" s="192" t="s">
        <v>69</v>
      </c>
      <c r="C37" s="193"/>
      <c r="D37" s="193"/>
      <c r="E37" s="109" t="s">
        <v>839</v>
      </c>
      <c r="F37" s="109"/>
      <c r="G37" s="109"/>
      <c r="H37" s="36"/>
      <c r="I37" s="36"/>
      <c r="J37" s="36"/>
      <c r="K37" s="36"/>
      <c r="L37" s="36"/>
      <c r="M37" s="36"/>
      <c r="N37" s="36"/>
      <c r="O37" s="36"/>
      <c r="P37" s="37"/>
      <c r="Q37" s="37"/>
      <c r="R37" s="38" t="s">
        <v>840</v>
      </c>
      <c r="S37" s="39" t="s">
        <v>10</v>
      </c>
      <c r="T37" s="37"/>
      <c r="U37" s="39" t="s">
        <v>836</v>
      </c>
      <c r="V37" s="37"/>
      <c r="W37" s="40">
        <f t="shared" ref="W37:W46" si="2">+IF(ISERR(U37/R37*100),"N/A",ROUND(U37/R37*100,2))</f>
        <v>2.15</v>
      </c>
    </row>
    <row r="38" spans="2:25" ht="26.25" customHeight="1">
      <c r="B38" s="194" t="s">
        <v>71</v>
      </c>
      <c r="C38" s="195"/>
      <c r="D38" s="195"/>
      <c r="E38" s="110" t="s">
        <v>839</v>
      </c>
      <c r="F38" s="110"/>
      <c r="G38" s="110"/>
      <c r="H38" s="41"/>
      <c r="I38" s="41"/>
      <c r="J38" s="41"/>
      <c r="K38" s="41"/>
      <c r="L38" s="41"/>
      <c r="M38" s="41"/>
      <c r="N38" s="41"/>
      <c r="O38" s="41"/>
      <c r="P38" s="42"/>
      <c r="Q38" s="42"/>
      <c r="R38" s="43" t="s">
        <v>838</v>
      </c>
      <c r="S38" s="44" t="s">
        <v>837</v>
      </c>
      <c r="T38" s="44">
        <f>+IF(ISERR(S38/R38*100),"N/A",ROUND(S38/R38*100,2))</f>
        <v>2.4700000000000002</v>
      </c>
      <c r="U38" s="44" t="s">
        <v>836</v>
      </c>
      <c r="V38" s="44">
        <f>+IF(ISERR(U38/S38*100),"N/A",ROUND(U38/S38*100,2))</f>
        <v>86.86</v>
      </c>
      <c r="W38" s="45">
        <f t="shared" si="2"/>
        <v>2.15</v>
      </c>
    </row>
    <row r="39" spans="2:25" ht="23.25" customHeight="1" thickBot="1">
      <c r="B39" s="192" t="s">
        <v>69</v>
      </c>
      <c r="C39" s="193"/>
      <c r="D39" s="193"/>
      <c r="E39" s="109" t="s">
        <v>835</v>
      </c>
      <c r="F39" s="109"/>
      <c r="G39" s="109"/>
      <c r="H39" s="36"/>
      <c r="I39" s="36"/>
      <c r="J39" s="36"/>
      <c r="K39" s="36"/>
      <c r="L39" s="36"/>
      <c r="M39" s="36"/>
      <c r="N39" s="36"/>
      <c r="O39" s="36"/>
      <c r="P39" s="37"/>
      <c r="Q39" s="37"/>
      <c r="R39" s="38" t="s">
        <v>119</v>
      </c>
      <c r="S39" s="39" t="s">
        <v>10</v>
      </c>
      <c r="T39" s="37"/>
      <c r="U39" s="39" t="s">
        <v>834</v>
      </c>
      <c r="V39" s="37"/>
      <c r="W39" s="40">
        <f t="shared" si="2"/>
        <v>10.87</v>
      </c>
    </row>
    <row r="40" spans="2:25" ht="26.25" customHeight="1">
      <c r="B40" s="194" t="s">
        <v>71</v>
      </c>
      <c r="C40" s="195"/>
      <c r="D40" s="195"/>
      <c r="E40" s="110" t="s">
        <v>835</v>
      </c>
      <c r="F40" s="110"/>
      <c r="G40" s="110"/>
      <c r="H40" s="41"/>
      <c r="I40" s="41"/>
      <c r="J40" s="41"/>
      <c r="K40" s="41"/>
      <c r="L40" s="41"/>
      <c r="M40" s="41"/>
      <c r="N40" s="41"/>
      <c r="O40" s="41"/>
      <c r="P40" s="42"/>
      <c r="Q40" s="42"/>
      <c r="R40" s="43" t="s">
        <v>119</v>
      </c>
      <c r="S40" s="44" t="s">
        <v>834</v>
      </c>
      <c r="T40" s="44">
        <f>+IF(ISERR(S40/R40*100),"N/A",ROUND(S40/R40*100,2))</f>
        <v>10.87</v>
      </c>
      <c r="U40" s="44" t="s">
        <v>834</v>
      </c>
      <c r="V40" s="44">
        <f>+IF(ISERR(U40/S40*100),"N/A",ROUND(U40/S40*100,2))</f>
        <v>100</v>
      </c>
      <c r="W40" s="45">
        <f t="shared" si="2"/>
        <v>10.87</v>
      </c>
    </row>
    <row r="41" spans="2:25" ht="23.25" customHeight="1" thickBot="1">
      <c r="B41" s="192" t="s">
        <v>69</v>
      </c>
      <c r="C41" s="193"/>
      <c r="D41" s="193"/>
      <c r="E41" s="109" t="s">
        <v>628</v>
      </c>
      <c r="F41" s="109"/>
      <c r="G41" s="109"/>
      <c r="H41" s="36"/>
      <c r="I41" s="36"/>
      <c r="J41" s="36"/>
      <c r="K41" s="36"/>
      <c r="L41" s="36"/>
      <c r="M41" s="36"/>
      <c r="N41" s="36"/>
      <c r="O41" s="36"/>
      <c r="P41" s="37"/>
      <c r="Q41" s="37"/>
      <c r="R41" s="38" t="s">
        <v>833</v>
      </c>
      <c r="S41" s="39" t="s">
        <v>10</v>
      </c>
      <c r="T41" s="37"/>
      <c r="U41" s="39" t="s">
        <v>63</v>
      </c>
      <c r="V41" s="37"/>
      <c r="W41" s="40">
        <f t="shared" si="2"/>
        <v>0</v>
      </c>
    </row>
    <row r="42" spans="2:25" ht="26.25" customHeight="1">
      <c r="B42" s="194" t="s">
        <v>71</v>
      </c>
      <c r="C42" s="195"/>
      <c r="D42" s="195"/>
      <c r="E42" s="110" t="s">
        <v>628</v>
      </c>
      <c r="F42" s="110"/>
      <c r="G42" s="110"/>
      <c r="H42" s="41"/>
      <c r="I42" s="41"/>
      <c r="J42" s="41"/>
      <c r="K42" s="41"/>
      <c r="L42" s="41"/>
      <c r="M42" s="41"/>
      <c r="N42" s="41"/>
      <c r="O42" s="41"/>
      <c r="P42" s="42"/>
      <c r="Q42" s="42"/>
      <c r="R42" s="43" t="s">
        <v>833</v>
      </c>
      <c r="S42" s="44" t="s">
        <v>832</v>
      </c>
      <c r="T42" s="44">
        <f>+IF(ISERR(S42/R42*100),"N/A",ROUND(S42/R42*100,2))</f>
        <v>6.03</v>
      </c>
      <c r="U42" s="44" t="s">
        <v>63</v>
      </c>
      <c r="V42" s="44">
        <f>+IF(ISERR(U42/S42*100),"N/A",ROUND(U42/S42*100,2))</f>
        <v>0</v>
      </c>
      <c r="W42" s="45">
        <f t="shared" si="2"/>
        <v>0</v>
      </c>
    </row>
    <row r="43" spans="2:25" ht="23.25" customHeight="1" thickBot="1">
      <c r="B43" s="192" t="s">
        <v>69</v>
      </c>
      <c r="C43" s="193"/>
      <c r="D43" s="193"/>
      <c r="E43" s="109" t="s">
        <v>727</v>
      </c>
      <c r="F43" s="109"/>
      <c r="G43" s="109"/>
      <c r="H43" s="36"/>
      <c r="I43" s="36"/>
      <c r="J43" s="36"/>
      <c r="K43" s="36"/>
      <c r="L43" s="36"/>
      <c r="M43" s="36"/>
      <c r="N43" s="36"/>
      <c r="O43" s="36"/>
      <c r="P43" s="37"/>
      <c r="Q43" s="37"/>
      <c r="R43" s="38" t="s">
        <v>831</v>
      </c>
      <c r="S43" s="39" t="s">
        <v>10</v>
      </c>
      <c r="T43" s="37"/>
      <c r="U43" s="39" t="s">
        <v>348</v>
      </c>
      <c r="V43" s="37"/>
      <c r="W43" s="40">
        <f t="shared" si="2"/>
        <v>0.52</v>
      </c>
    </row>
    <row r="44" spans="2:25" ht="26.25" customHeight="1">
      <c r="B44" s="194" t="s">
        <v>71</v>
      </c>
      <c r="C44" s="195"/>
      <c r="D44" s="195"/>
      <c r="E44" s="110" t="s">
        <v>727</v>
      </c>
      <c r="F44" s="110"/>
      <c r="G44" s="110"/>
      <c r="H44" s="41"/>
      <c r="I44" s="41"/>
      <c r="J44" s="41"/>
      <c r="K44" s="41"/>
      <c r="L44" s="41"/>
      <c r="M44" s="41"/>
      <c r="N44" s="41"/>
      <c r="O44" s="41"/>
      <c r="P44" s="42"/>
      <c r="Q44" s="42"/>
      <c r="R44" s="43" t="s">
        <v>831</v>
      </c>
      <c r="S44" s="44" t="s">
        <v>348</v>
      </c>
      <c r="T44" s="44">
        <f>+IF(ISERR(S44/R44*100),"N/A",ROUND(S44/R44*100,2))</f>
        <v>0.52</v>
      </c>
      <c r="U44" s="44" t="s">
        <v>348</v>
      </c>
      <c r="V44" s="44">
        <f>+IF(ISERR(U44/S44*100),"N/A",ROUND(U44/S44*100,2))</f>
        <v>100</v>
      </c>
      <c r="W44" s="45">
        <f t="shared" si="2"/>
        <v>0.52</v>
      </c>
    </row>
    <row r="45" spans="2:25" ht="23.25" customHeight="1" thickBot="1">
      <c r="B45" s="192" t="s">
        <v>69</v>
      </c>
      <c r="C45" s="193"/>
      <c r="D45" s="193"/>
      <c r="E45" s="109" t="s">
        <v>621</v>
      </c>
      <c r="F45" s="109"/>
      <c r="G45" s="109"/>
      <c r="H45" s="36"/>
      <c r="I45" s="36"/>
      <c r="J45" s="36"/>
      <c r="K45" s="36"/>
      <c r="L45" s="36"/>
      <c r="M45" s="36"/>
      <c r="N45" s="36"/>
      <c r="O45" s="36"/>
      <c r="P45" s="37"/>
      <c r="Q45" s="37"/>
      <c r="R45" s="38" t="s">
        <v>421</v>
      </c>
      <c r="S45" s="39" t="s">
        <v>10</v>
      </c>
      <c r="T45" s="37"/>
      <c r="U45" s="39" t="s">
        <v>63</v>
      </c>
      <c r="V45" s="37"/>
      <c r="W45" s="40">
        <f t="shared" si="2"/>
        <v>0</v>
      </c>
    </row>
    <row r="46" spans="2:25" ht="26.25" customHeight="1" thickBot="1">
      <c r="B46" s="194" t="s">
        <v>71</v>
      </c>
      <c r="C46" s="195"/>
      <c r="D46" s="195"/>
      <c r="E46" s="110" t="s">
        <v>621</v>
      </c>
      <c r="F46" s="110"/>
      <c r="G46" s="110"/>
      <c r="H46" s="41"/>
      <c r="I46" s="41"/>
      <c r="J46" s="41"/>
      <c r="K46" s="41"/>
      <c r="L46" s="41"/>
      <c r="M46" s="41"/>
      <c r="N46" s="41"/>
      <c r="O46" s="41"/>
      <c r="P46" s="42"/>
      <c r="Q46" s="42"/>
      <c r="R46" s="43" t="s">
        <v>421</v>
      </c>
      <c r="S46" s="44" t="s">
        <v>567</v>
      </c>
      <c r="T46" s="44">
        <f>+IF(ISERR(S46/R46*100),"N/A",ROUND(S46/R46*100,2))</f>
        <v>0.46</v>
      </c>
      <c r="U46" s="44" t="s">
        <v>63</v>
      </c>
      <c r="V46" s="44">
        <f>+IF(ISERR(U46/S46*100),"N/A",ROUND(U46/S46*100,2))</f>
        <v>0</v>
      </c>
      <c r="W46" s="45">
        <f t="shared" si="2"/>
        <v>0</v>
      </c>
    </row>
    <row r="47" spans="2:25" ht="22.5" customHeight="1" thickTop="1" thickBot="1">
      <c r="B47" s="8" t="s">
        <v>73</v>
      </c>
      <c r="C47" s="9"/>
      <c r="D47" s="9"/>
      <c r="E47" s="9"/>
      <c r="F47" s="9"/>
      <c r="G47" s="9"/>
      <c r="H47" s="10"/>
      <c r="I47" s="10"/>
      <c r="J47" s="10"/>
      <c r="K47" s="10"/>
      <c r="L47" s="10"/>
      <c r="M47" s="10"/>
      <c r="N47" s="10"/>
      <c r="O47" s="10"/>
      <c r="P47" s="10"/>
      <c r="Q47" s="10"/>
      <c r="R47" s="10"/>
      <c r="S47" s="10"/>
      <c r="T47" s="10"/>
      <c r="U47" s="10"/>
      <c r="V47" s="10"/>
      <c r="W47" s="11"/>
    </row>
    <row r="48" spans="2:25" ht="37.5" customHeight="1" thickTop="1">
      <c r="B48" s="177" t="s">
        <v>2149</v>
      </c>
      <c r="C48" s="178"/>
      <c r="D48" s="178"/>
      <c r="E48" s="178"/>
      <c r="F48" s="178"/>
      <c r="G48" s="178"/>
      <c r="H48" s="178"/>
      <c r="I48" s="178"/>
      <c r="J48" s="178"/>
      <c r="K48" s="178"/>
      <c r="L48" s="178"/>
      <c r="M48" s="178"/>
      <c r="N48" s="178"/>
      <c r="O48" s="178"/>
      <c r="P48" s="178"/>
      <c r="Q48" s="178"/>
      <c r="R48" s="178"/>
      <c r="S48" s="178"/>
      <c r="T48" s="178"/>
      <c r="U48" s="178"/>
      <c r="V48" s="178"/>
      <c r="W48" s="179"/>
    </row>
    <row r="49" spans="2:23" ht="304.5" customHeight="1" thickBot="1">
      <c r="B49" s="180"/>
      <c r="C49" s="181"/>
      <c r="D49" s="181"/>
      <c r="E49" s="181"/>
      <c r="F49" s="181"/>
      <c r="G49" s="181"/>
      <c r="H49" s="181"/>
      <c r="I49" s="181"/>
      <c r="J49" s="181"/>
      <c r="K49" s="181"/>
      <c r="L49" s="181"/>
      <c r="M49" s="181"/>
      <c r="N49" s="181"/>
      <c r="O49" s="181"/>
      <c r="P49" s="181"/>
      <c r="Q49" s="181"/>
      <c r="R49" s="181"/>
      <c r="S49" s="181"/>
      <c r="T49" s="181"/>
      <c r="U49" s="181"/>
      <c r="V49" s="181"/>
      <c r="W49" s="182"/>
    </row>
    <row r="50" spans="2:23" ht="37.5" customHeight="1" thickTop="1">
      <c r="B50" s="177" t="s">
        <v>2150</v>
      </c>
      <c r="C50" s="178"/>
      <c r="D50" s="178"/>
      <c r="E50" s="178"/>
      <c r="F50" s="178"/>
      <c r="G50" s="178"/>
      <c r="H50" s="178"/>
      <c r="I50" s="178"/>
      <c r="J50" s="178"/>
      <c r="K50" s="178"/>
      <c r="L50" s="178"/>
      <c r="M50" s="178"/>
      <c r="N50" s="178"/>
      <c r="O50" s="178"/>
      <c r="P50" s="178"/>
      <c r="Q50" s="178"/>
      <c r="R50" s="178"/>
      <c r="S50" s="178"/>
      <c r="T50" s="178"/>
      <c r="U50" s="178"/>
      <c r="V50" s="178"/>
      <c r="W50" s="179"/>
    </row>
    <row r="51" spans="2:23" ht="295.5" customHeight="1" thickBot="1">
      <c r="B51" s="180"/>
      <c r="C51" s="181"/>
      <c r="D51" s="181"/>
      <c r="E51" s="181"/>
      <c r="F51" s="181"/>
      <c r="G51" s="181"/>
      <c r="H51" s="181"/>
      <c r="I51" s="181"/>
      <c r="J51" s="181"/>
      <c r="K51" s="181"/>
      <c r="L51" s="181"/>
      <c r="M51" s="181"/>
      <c r="N51" s="181"/>
      <c r="O51" s="181"/>
      <c r="P51" s="181"/>
      <c r="Q51" s="181"/>
      <c r="R51" s="181"/>
      <c r="S51" s="181"/>
      <c r="T51" s="181"/>
      <c r="U51" s="181"/>
      <c r="V51" s="181"/>
      <c r="W51" s="182"/>
    </row>
    <row r="52" spans="2:23" ht="37.5" customHeight="1" thickTop="1">
      <c r="B52" s="177" t="s">
        <v>2151</v>
      </c>
      <c r="C52" s="178"/>
      <c r="D52" s="178"/>
      <c r="E52" s="178"/>
      <c r="F52" s="178"/>
      <c r="G52" s="178"/>
      <c r="H52" s="178"/>
      <c r="I52" s="178"/>
      <c r="J52" s="178"/>
      <c r="K52" s="178"/>
      <c r="L52" s="178"/>
      <c r="M52" s="178"/>
      <c r="N52" s="178"/>
      <c r="O52" s="178"/>
      <c r="P52" s="178"/>
      <c r="Q52" s="178"/>
      <c r="R52" s="178"/>
      <c r="S52" s="178"/>
      <c r="T52" s="178"/>
      <c r="U52" s="178"/>
      <c r="V52" s="178"/>
      <c r="W52" s="179"/>
    </row>
    <row r="53" spans="2:23" ht="230.25" customHeight="1" thickBot="1">
      <c r="B53" s="183"/>
      <c r="C53" s="184"/>
      <c r="D53" s="184"/>
      <c r="E53" s="184"/>
      <c r="F53" s="184"/>
      <c r="G53" s="184"/>
      <c r="H53" s="184"/>
      <c r="I53" s="184"/>
      <c r="J53" s="184"/>
      <c r="K53" s="184"/>
      <c r="L53" s="184"/>
      <c r="M53" s="184"/>
      <c r="N53" s="184"/>
      <c r="O53" s="184"/>
      <c r="P53" s="184"/>
      <c r="Q53" s="184"/>
      <c r="R53" s="184"/>
      <c r="S53" s="184"/>
      <c r="T53" s="184"/>
      <c r="U53" s="184"/>
      <c r="V53" s="184"/>
      <c r="W53" s="185"/>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5:Q36"/>
    <mergeCell ref="S35:T35"/>
    <mergeCell ref="V35:W35"/>
    <mergeCell ref="B37:D37"/>
    <mergeCell ref="B38:D38"/>
    <mergeCell ref="B39:D39"/>
    <mergeCell ref="B46:D46"/>
    <mergeCell ref="B48:W49"/>
    <mergeCell ref="B50:W51"/>
    <mergeCell ref="B52:W53"/>
    <mergeCell ref="B40:D40"/>
    <mergeCell ref="B41:D41"/>
    <mergeCell ref="B42:D42"/>
    <mergeCell ref="B43:D43"/>
    <mergeCell ref="B44:D44"/>
    <mergeCell ref="B45:D4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49" min="1"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672</v>
      </c>
      <c r="D4" s="139" t="s">
        <v>671</v>
      </c>
      <c r="E4" s="139"/>
      <c r="F4" s="139"/>
      <c r="G4" s="139"/>
      <c r="H4" s="140"/>
      <c r="I4" s="15"/>
      <c r="J4" s="141" t="s">
        <v>6</v>
      </c>
      <c r="K4" s="139"/>
      <c r="L4" s="14" t="s">
        <v>898</v>
      </c>
      <c r="M4" s="142" t="s">
        <v>897</v>
      </c>
      <c r="N4" s="142"/>
      <c r="O4" s="142"/>
      <c r="P4" s="142"/>
      <c r="Q4" s="143"/>
      <c r="R4" s="16"/>
      <c r="S4" s="144" t="s">
        <v>1969</v>
      </c>
      <c r="T4" s="145"/>
      <c r="U4" s="145"/>
      <c r="V4" s="146" t="s">
        <v>896</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823</v>
      </c>
      <c r="D6" s="148" t="s">
        <v>827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895</v>
      </c>
      <c r="K8" s="22" t="s">
        <v>18</v>
      </c>
      <c r="L8" s="22" t="s">
        <v>894</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83" customHeight="1" thickTop="1" thickBot="1">
      <c r="B10" s="23" t="s">
        <v>21</v>
      </c>
      <c r="C10" s="146" t="s">
        <v>893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825</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892</v>
      </c>
      <c r="C21" s="174"/>
      <c r="D21" s="174"/>
      <c r="E21" s="174"/>
      <c r="F21" s="174"/>
      <c r="G21" s="174"/>
      <c r="H21" s="174"/>
      <c r="I21" s="174"/>
      <c r="J21" s="174"/>
      <c r="K21" s="174"/>
      <c r="L21" s="174"/>
      <c r="M21" s="175" t="s">
        <v>823</v>
      </c>
      <c r="N21" s="175"/>
      <c r="O21" s="175" t="s">
        <v>48</v>
      </c>
      <c r="P21" s="175"/>
      <c r="Q21" s="176" t="s">
        <v>362</v>
      </c>
      <c r="R21" s="176"/>
      <c r="S21" s="31" t="s">
        <v>60</v>
      </c>
      <c r="T21" s="31" t="s">
        <v>55</v>
      </c>
      <c r="U21" s="31" t="s">
        <v>55</v>
      </c>
      <c r="V21" s="31" t="str">
        <f>+IF(ISERR(U21/T21*100),"N/A",ROUND(U21/T21*100,2))</f>
        <v>N/A</v>
      </c>
      <c r="W21" s="32" t="str">
        <f>+IF(ISERR(U21/S21*100),"N/A",ROUND(U21/S21*100,2))</f>
        <v>N/A</v>
      </c>
    </row>
    <row r="22" spans="2:27" ht="56.25" customHeight="1" thickBot="1">
      <c r="B22" s="173" t="s">
        <v>891</v>
      </c>
      <c r="C22" s="174"/>
      <c r="D22" s="174"/>
      <c r="E22" s="174"/>
      <c r="F22" s="174"/>
      <c r="G22" s="174"/>
      <c r="H22" s="174"/>
      <c r="I22" s="174"/>
      <c r="J22" s="174"/>
      <c r="K22" s="174"/>
      <c r="L22" s="174"/>
      <c r="M22" s="175" t="s">
        <v>823</v>
      </c>
      <c r="N22" s="175"/>
      <c r="O22" s="175" t="s">
        <v>48</v>
      </c>
      <c r="P22" s="175"/>
      <c r="Q22" s="176" t="s">
        <v>362</v>
      </c>
      <c r="R22" s="176"/>
      <c r="S22" s="31" t="s">
        <v>60</v>
      </c>
      <c r="T22" s="31" t="s">
        <v>55</v>
      </c>
      <c r="U22" s="31" t="s">
        <v>55</v>
      </c>
      <c r="V22" s="31" t="str">
        <f>+IF(ISERR(U22/T22*100),"N/A",ROUND(U22/T22*100,2))</f>
        <v>N/A</v>
      </c>
      <c r="W22" s="32" t="str">
        <f>+IF(ISERR(U22/S22*100),"N/A",ROUND(U22/S22*100,2))</f>
        <v>N/A</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820</v>
      </c>
      <c r="F26" s="109"/>
      <c r="G26" s="109"/>
      <c r="H26" s="36"/>
      <c r="I26" s="36"/>
      <c r="J26" s="36"/>
      <c r="K26" s="36"/>
      <c r="L26" s="36"/>
      <c r="M26" s="36"/>
      <c r="N26" s="36"/>
      <c r="O26" s="36"/>
      <c r="P26" s="37"/>
      <c r="Q26" s="37"/>
      <c r="R26" s="38" t="s">
        <v>890</v>
      </c>
      <c r="S26" s="39" t="s">
        <v>10</v>
      </c>
      <c r="T26" s="37"/>
      <c r="U26" s="39" t="s">
        <v>63</v>
      </c>
      <c r="V26" s="37"/>
      <c r="W26" s="40">
        <f>+IF(ISERR(U26/R26*100),"N/A",ROUND(U26/R26*100,2))</f>
        <v>0</v>
      </c>
    </row>
    <row r="27" spans="2:27" ht="26.25" customHeight="1" thickBot="1">
      <c r="B27" s="194" t="s">
        <v>71</v>
      </c>
      <c r="C27" s="195"/>
      <c r="D27" s="195"/>
      <c r="E27" s="110" t="s">
        <v>820</v>
      </c>
      <c r="F27" s="110"/>
      <c r="G27" s="110"/>
      <c r="H27" s="41"/>
      <c r="I27" s="41"/>
      <c r="J27" s="41"/>
      <c r="K27" s="41"/>
      <c r="L27" s="41"/>
      <c r="M27" s="41"/>
      <c r="N27" s="41"/>
      <c r="O27" s="41"/>
      <c r="P27" s="42"/>
      <c r="Q27" s="42"/>
      <c r="R27" s="43" t="s">
        <v>890</v>
      </c>
      <c r="S27" s="44" t="s">
        <v>63</v>
      </c>
      <c r="T27" s="44">
        <f>+IF(ISERR(S27/R27*100),"N/A",ROUND(S27/R27*100,2))</f>
        <v>0</v>
      </c>
      <c r="U27" s="44" t="s">
        <v>63</v>
      </c>
      <c r="V27" s="44" t="str">
        <f>+IF(ISERR(U27/S27*100),"N/A",ROUND(U27/S27*100,2))</f>
        <v>N/A</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2146</v>
      </c>
      <c r="C29" s="178"/>
      <c r="D29" s="178"/>
      <c r="E29" s="178"/>
      <c r="F29" s="178"/>
      <c r="G29" s="178"/>
      <c r="H29" s="178"/>
      <c r="I29" s="178"/>
      <c r="J29" s="178"/>
      <c r="K29" s="178"/>
      <c r="L29" s="178"/>
      <c r="M29" s="178"/>
      <c r="N29" s="178"/>
      <c r="O29" s="178"/>
      <c r="P29" s="178"/>
      <c r="Q29" s="178"/>
      <c r="R29" s="178"/>
      <c r="S29" s="178"/>
      <c r="T29" s="178"/>
      <c r="U29" s="178"/>
      <c r="V29" s="178"/>
      <c r="W29" s="179"/>
    </row>
    <row r="30" spans="2:27" ht="1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2147</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2148</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5.75"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101</v>
      </c>
      <c r="D4" s="139" t="s">
        <v>100</v>
      </c>
      <c r="E4" s="139"/>
      <c r="F4" s="139"/>
      <c r="G4" s="139"/>
      <c r="H4" s="140"/>
      <c r="I4" s="15"/>
      <c r="J4" s="141" t="s">
        <v>6</v>
      </c>
      <c r="K4" s="139"/>
      <c r="L4" s="14" t="s">
        <v>99</v>
      </c>
      <c r="M4" s="142" t="s">
        <v>98</v>
      </c>
      <c r="N4" s="142"/>
      <c r="O4" s="142"/>
      <c r="P4" s="142"/>
      <c r="Q4" s="143"/>
      <c r="R4" s="16"/>
      <c r="S4" s="144" t="s">
        <v>1969</v>
      </c>
      <c r="T4" s="145"/>
      <c r="U4" s="145"/>
      <c r="V4" s="146" t="s">
        <v>97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80</v>
      </c>
      <c r="D6" s="148" t="s">
        <v>96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95</v>
      </c>
      <c r="K8" s="22" t="s">
        <v>18</v>
      </c>
      <c r="L8" s="22" t="s">
        <v>94</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93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92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91</v>
      </c>
      <c r="C21" s="174"/>
      <c r="D21" s="174"/>
      <c r="E21" s="174"/>
      <c r="F21" s="174"/>
      <c r="G21" s="174"/>
      <c r="H21" s="174"/>
      <c r="I21" s="174"/>
      <c r="J21" s="174"/>
      <c r="K21" s="174"/>
      <c r="L21" s="174"/>
      <c r="M21" s="175" t="s">
        <v>80</v>
      </c>
      <c r="N21" s="175"/>
      <c r="O21" s="175" t="s">
        <v>48</v>
      </c>
      <c r="P21" s="175"/>
      <c r="Q21" s="176" t="s">
        <v>49</v>
      </c>
      <c r="R21" s="176"/>
      <c r="S21" s="31" t="s">
        <v>60</v>
      </c>
      <c r="T21" s="31" t="s">
        <v>90</v>
      </c>
      <c r="U21" s="31" t="s">
        <v>89</v>
      </c>
      <c r="V21" s="31">
        <f>+IF(ISERR(U21/T21*100),"N/A",ROUND(U21/T21*100,2))</f>
        <v>59.91</v>
      </c>
      <c r="W21" s="32">
        <f>+IF(ISERR(U21/S21*100),"N/A",ROUND(U21/S21*100,2))</f>
        <v>13</v>
      </c>
    </row>
    <row r="22" spans="2:27" ht="56.25" customHeight="1">
      <c r="B22" s="173" t="s">
        <v>88</v>
      </c>
      <c r="C22" s="174"/>
      <c r="D22" s="174"/>
      <c r="E22" s="174"/>
      <c r="F22" s="174"/>
      <c r="G22" s="174"/>
      <c r="H22" s="174"/>
      <c r="I22" s="174"/>
      <c r="J22" s="174"/>
      <c r="K22" s="174"/>
      <c r="L22" s="174"/>
      <c r="M22" s="175" t="s">
        <v>80</v>
      </c>
      <c r="N22" s="175"/>
      <c r="O22" s="175" t="s">
        <v>87</v>
      </c>
      <c r="P22" s="175"/>
      <c r="Q22" s="176" t="s">
        <v>49</v>
      </c>
      <c r="R22" s="176"/>
      <c r="S22" s="31" t="s">
        <v>86</v>
      </c>
      <c r="T22" s="31" t="s">
        <v>86</v>
      </c>
      <c r="U22" s="31" t="s">
        <v>85</v>
      </c>
      <c r="V22" s="31">
        <f>+IF(ISERR(U22/T22*100),"N/A",ROUND(U22/T22*100,2))</f>
        <v>145</v>
      </c>
      <c r="W22" s="32">
        <f>+IF(ISERR(U22/S22*100),"N/A",ROUND(U22/S22*100,2))</f>
        <v>145</v>
      </c>
    </row>
    <row r="23" spans="2:27" ht="56.25" customHeight="1">
      <c r="B23" s="173" t="s">
        <v>84</v>
      </c>
      <c r="C23" s="174"/>
      <c r="D23" s="174"/>
      <c r="E23" s="174"/>
      <c r="F23" s="174"/>
      <c r="G23" s="174"/>
      <c r="H23" s="174"/>
      <c r="I23" s="174"/>
      <c r="J23" s="174"/>
      <c r="K23" s="174"/>
      <c r="L23" s="174"/>
      <c r="M23" s="175" t="s">
        <v>80</v>
      </c>
      <c r="N23" s="175"/>
      <c r="O23" s="175" t="s">
        <v>48</v>
      </c>
      <c r="P23" s="175"/>
      <c r="Q23" s="176" t="s">
        <v>49</v>
      </c>
      <c r="R23" s="176"/>
      <c r="S23" s="31" t="s">
        <v>60</v>
      </c>
      <c r="T23" s="31" t="s">
        <v>83</v>
      </c>
      <c r="U23" s="31" t="s">
        <v>83</v>
      </c>
      <c r="V23" s="31">
        <f>+IF(ISERR(U23/T23*100),"N/A",ROUND(U23/T23*100,2))</f>
        <v>100</v>
      </c>
      <c r="W23" s="32">
        <f>+IF(ISERR(U23/S23*100),"N/A",ROUND(U23/S23*100,2))</f>
        <v>24</v>
      </c>
    </row>
    <row r="24" spans="2:27" ht="56.25" customHeight="1">
      <c r="B24" s="173" t="s">
        <v>82</v>
      </c>
      <c r="C24" s="174"/>
      <c r="D24" s="174"/>
      <c r="E24" s="174"/>
      <c r="F24" s="174"/>
      <c r="G24" s="174"/>
      <c r="H24" s="174"/>
      <c r="I24" s="174"/>
      <c r="J24" s="174"/>
      <c r="K24" s="174"/>
      <c r="L24" s="174"/>
      <c r="M24" s="175" t="s">
        <v>80</v>
      </c>
      <c r="N24" s="175"/>
      <c r="O24" s="175" t="s">
        <v>79</v>
      </c>
      <c r="P24" s="175"/>
      <c r="Q24" s="176" t="s">
        <v>49</v>
      </c>
      <c r="R24" s="176"/>
      <c r="S24" s="31" t="s">
        <v>60</v>
      </c>
      <c r="T24" s="31" t="s">
        <v>78</v>
      </c>
      <c r="U24" s="31" t="s">
        <v>78</v>
      </c>
      <c r="V24" s="31">
        <f>+IF(ISERR(U24/T24*100),"N/A",ROUND(U24/T24*100,2))</f>
        <v>100</v>
      </c>
      <c r="W24" s="32">
        <f>+IF(ISERR(U24/S24*100),"N/A",ROUND(U24/S24*100,2))</f>
        <v>40</v>
      </c>
    </row>
    <row r="25" spans="2:27" ht="56.25" customHeight="1" thickBot="1">
      <c r="B25" s="173" t="s">
        <v>81</v>
      </c>
      <c r="C25" s="174"/>
      <c r="D25" s="174"/>
      <c r="E25" s="174"/>
      <c r="F25" s="174"/>
      <c r="G25" s="174"/>
      <c r="H25" s="174"/>
      <c r="I25" s="174"/>
      <c r="J25" s="174"/>
      <c r="K25" s="174"/>
      <c r="L25" s="174"/>
      <c r="M25" s="175" t="s">
        <v>80</v>
      </c>
      <c r="N25" s="175"/>
      <c r="O25" s="175" t="s">
        <v>79</v>
      </c>
      <c r="P25" s="175"/>
      <c r="Q25" s="176" t="s">
        <v>49</v>
      </c>
      <c r="R25" s="176"/>
      <c r="S25" s="31" t="s">
        <v>60</v>
      </c>
      <c r="T25" s="31" t="s">
        <v>78</v>
      </c>
      <c r="U25" s="31" t="s">
        <v>78</v>
      </c>
      <c r="V25" s="31">
        <f>+IF(ISERR(U25/T25*100),"N/A",ROUND(U25/T25*100,2))</f>
        <v>100</v>
      </c>
      <c r="W25" s="32">
        <f>+IF(ISERR(U25/S25*100),"N/A",ROUND(U25/S25*100,2))</f>
        <v>40</v>
      </c>
    </row>
    <row r="26" spans="2:27" ht="21.75" customHeight="1" thickTop="1" thickBot="1">
      <c r="B26" s="8" t="s">
        <v>64</v>
      </c>
      <c r="C26" s="9"/>
      <c r="D26" s="9"/>
      <c r="E26" s="9"/>
      <c r="F26" s="9"/>
      <c r="G26" s="9"/>
      <c r="H26" s="10"/>
      <c r="I26" s="10"/>
      <c r="J26" s="10"/>
      <c r="K26" s="10"/>
      <c r="L26" s="10"/>
      <c r="M26" s="10"/>
      <c r="N26" s="10"/>
      <c r="O26" s="10"/>
      <c r="P26" s="10"/>
      <c r="Q26" s="10"/>
      <c r="R26" s="10"/>
      <c r="S26" s="10"/>
      <c r="T26" s="10"/>
      <c r="U26" s="10"/>
      <c r="V26" s="10"/>
      <c r="W26" s="11"/>
      <c r="X26" s="33"/>
    </row>
    <row r="27" spans="2:27" ht="29.25" customHeight="1" thickTop="1" thickBot="1">
      <c r="B27" s="186" t="s">
        <v>2251</v>
      </c>
      <c r="C27" s="187"/>
      <c r="D27" s="187"/>
      <c r="E27" s="187"/>
      <c r="F27" s="187"/>
      <c r="G27" s="187"/>
      <c r="H27" s="187"/>
      <c r="I27" s="187"/>
      <c r="J27" s="187"/>
      <c r="K27" s="187"/>
      <c r="L27" s="187"/>
      <c r="M27" s="187"/>
      <c r="N27" s="187"/>
      <c r="O27" s="187"/>
      <c r="P27" s="187"/>
      <c r="Q27" s="188"/>
      <c r="R27" s="34" t="s">
        <v>41</v>
      </c>
      <c r="S27" s="160" t="s">
        <v>42</v>
      </c>
      <c r="T27" s="160"/>
      <c r="U27" s="107" t="s">
        <v>65</v>
      </c>
      <c r="V27" s="159" t="s">
        <v>66</v>
      </c>
      <c r="W27" s="161"/>
    </row>
    <row r="28" spans="2:27" ht="30.75" customHeight="1" thickBot="1">
      <c r="B28" s="189"/>
      <c r="C28" s="190"/>
      <c r="D28" s="190"/>
      <c r="E28" s="190"/>
      <c r="F28" s="190"/>
      <c r="G28" s="190"/>
      <c r="H28" s="190"/>
      <c r="I28" s="190"/>
      <c r="J28" s="190"/>
      <c r="K28" s="190"/>
      <c r="L28" s="190"/>
      <c r="M28" s="190"/>
      <c r="N28" s="190"/>
      <c r="O28" s="190"/>
      <c r="P28" s="190"/>
      <c r="Q28" s="191"/>
      <c r="R28" s="108" t="s">
        <v>67</v>
      </c>
      <c r="S28" s="108" t="s">
        <v>67</v>
      </c>
      <c r="T28" s="108" t="s">
        <v>48</v>
      </c>
      <c r="U28" s="108" t="s">
        <v>67</v>
      </c>
      <c r="V28" s="108" t="s">
        <v>68</v>
      </c>
      <c r="W28" s="35" t="s">
        <v>53</v>
      </c>
      <c r="Y28" s="33"/>
    </row>
    <row r="29" spans="2:27" ht="23.25" customHeight="1" thickBot="1">
      <c r="B29" s="192" t="s">
        <v>69</v>
      </c>
      <c r="C29" s="193"/>
      <c r="D29" s="193"/>
      <c r="E29" s="109" t="s">
        <v>76</v>
      </c>
      <c r="F29" s="109"/>
      <c r="G29" s="109"/>
      <c r="H29" s="36"/>
      <c r="I29" s="36"/>
      <c r="J29" s="36"/>
      <c r="K29" s="36"/>
      <c r="L29" s="36"/>
      <c r="M29" s="36"/>
      <c r="N29" s="36"/>
      <c r="O29" s="36"/>
      <c r="P29" s="37"/>
      <c r="Q29" s="37"/>
      <c r="R29" s="38" t="s">
        <v>77</v>
      </c>
      <c r="S29" s="39" t="s">
        <v>10</v>
      </c>
      <c r="T29" s="37"/>
      <c r="U29" s="39" t="s">
        <v>74</v>
      </c>
      <c r="V29" s="37"/>
      <c r="W29" s="40">
        <f>+IF(ISERR(U29/R29*100),"N/A",ROUND(U29/R29*100,2))</f>
        <v>2.42</v>
      </c>
    </row>
    <row r="30" spans="2:27" ht="26.25" customHeight="1" thickBot="1">
      <c r="B30" s="194" t="s">
        <v>71</v>
      </c>
      <c r="C30" s="195"/>
      <c r="D30" s="195"/>
      <c r="E30" s="110" t="s">
        <v>76</v>
      </c>
      <c r="F30" s="110"/>
      <c r="G30" s="110"/>
      <c r="H30" s="41"/>
      <c r="I30" s="41"/>
      <c r="J30" s="41"/>
      <c r="K30" s="41"/>
      <c r="L30" s="41"/>
      <c r="M30" s="41"/>
      <c r="N30" s="41"/>
      <c r="O30" s="41"/>
      <c r="P30" s="42"/>
      <c r="Q30" s="42"/>
      <c r="R30" s="43" t="s">
        <v>75</v>
      </c>
      <c r="S30" s="44" t="s">
        <v>74</v>
      </c>
      <c r="T30" s="44">
        <f>+IF(ISERR(S30/R30*100),"N/A",ROUND(S30/R30*100,2))</f>
        <v>2.42</v>
      </c>
      <c r="U30" s="44" t="s">
        <v>74</v>
      </c>
      <c r="V30" s="44">
        <f>+IF(ISERR(U30/S30*100),"N/A",ROUND(U30/S30*100,2))</f>
        <v>100</v>
      </c>
      <c r="W30" s="45">
        <f>+IF(ISERR(U30/R30*100),"N/A",ROUND(U30/R30*100,2))</f>
        <v>2.42</v>
      </c>
    </row>
    <row r="31" spans="2:27" ht="22.5" customHeight="1" thickTop="1" thickBot="1">
      <c r="B31" s="8" t="s">
        <v>73</v>
      </c>
      <c r="C31" s="9"/>
      <c r="D31" s="9"/>
      <c r="E31" s="9"/>
      <c r="F31" s="9"/>
      <c r="G31" s="9"/>
      <c r="H31" s="10"/>
      <c r="I31" s="10"/>
      <c r="J31" s="10"/>
      <c r="K31" s="10"/>
      <c r="L31" s="10"/>
      <c r="M31" s="10"/>
      <c r="N31" s="10"/>
      <c r="O31" s="10"/>
      <c r="P31" s="10"/>
      <c r="Q31" s="10"/>
      <c r="R31" s="10"/>
      <c r="S31" s="10"/>
      <c r="T31" s="10"/>
      <c r="U31" s="10"/>
      <c r="V31" s="10"/>
      <c r="W31" s="11"/>
    </row>
    <row r="32" spans="2:27" ht="37.5" customHeight="1" thickTop="1">
      <c r="B32" s="177" t="s">
        <v>2247</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00.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2248</v>
      </c>
      <c r="C34" s="178"/>
      <c r="D34" s="178"/>
      <c r="E34" s="178"/>
      <c r="F34" s="178"/>
      <c r="G34" s="178"/>
      <c r="H34" s="178"/>
      <c r="I34" s="178"/>
      <c r="J34" s="178"/>
      <c r="K34" s="178"/>
      <c r="L34" s="178"/>
      <c r="M34" s="178"/>
      <c r="N34" s="178"/>
      <c r="O34" s="178"/>
      <c r="P34" s="178"/>
      <c r="Q34" s="178"/>
      <c r="R34" s="178"/>
      <c r="S34" s="178"/>
      <c r="T34" s="178"/>
      <c r="U34" s="178"/>
      <c r="V34" s="178"/>
      <c r="W34" s="179"/>
    </row>
    <row r="35" spans="2:23" ht="49.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2249</v>
      </c>
      <c r="C36" s="178"/>
      <c r="D36" s="178"/>
      <c r="E36" s="178"/>
      <c r="F36" s="178"/>
      <c r="G36" s="178"/>
      <c r="H36" s="178"/>
      <c r="I36" s="178"/>
      <c r="J36" s="178"/>
      <c r="K36" s="178"/>
      <c r="L36" s="178"/>
      <c r="M36" s="178"/>
      <c r="N36" s="178"/>
      <c r="O36" s="178"/>
      <c r="P36" s="178"/>
      <c r="Q36" s="178"/>
      <c r="R36" s="178"/>
      <c r="S36" s="178"/>
      <c r="T36" s="178"/>
      <c r="U36" s="178"/>
      <c r="V36" s="178"/>
      <c r="W36" s="179"/>
    </row>
    <row r="37" spans="2:23" ht="15.75" thickBot="1">
      <c r="B37" s="183"/>
      <c r="C37" s="184"/>
      <c r="D37" s="184"/>
      <c r="E37" s="184"/>
      <c r="F37" s="184"/>
      <c r="G37" s="184"/>
      <c r="H37" s="184"/>
      <c r="I37" s="184"/>
      <c r="J37" s="184"/>
      <c r="K37" s="184"/>
      <c r="L37" s="184"/>
      <c r="M37" s="184"/>
      <c r="N37" s="184"/>
      <c r="O37" s="184"/>
      <c r="P37" s="184"/>
      <c r="Q37" s="184"/>
      <c r="R37" s="184"/>
      <c r="S37" s="184"/>
      <c r="T37" s="184"/>
      <c r="U37" s="184"/>
      <c r="V37" s="184"/>
      <c r="W37" s="185"/>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101"/>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672</v>
      </c>
      <c r="D4" s="139" t="s">
        <v>671</v>
      </c>
      <c r="E4" s="139"/>
      <c r="F4" s="139"/>
      <c r="G4" s="139"/>
      <c r="H4" s="140"/>
      <c r="I4" s="15"/>
      <c r="J4" s="141" t="s">
        <v>6</v>
      </c>
      <c r="K4" s="139"/>
      <c r="L4" s="14" t="s">
        <v>1058</v>
      </c>
      <c r="M4" s="142" t="s">
        <v>1057</v>
      </c>
      <c r="N4" s="142"/>
      <c r="O4" s="142"/>
      <c r="P4" s="142"/>
      <c r="Q4" s="143"/>
      <c r="R4" s="16"/>
      <c r="S4" s="144" t="s">
        <v>1969</v>
      </c>
      <c r="T4" s="145"/>
      <c r="U4" s="145"/>
      <c r="V4" s="146" t="s">
        <v>1056</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193</v>
      </c>
      <c r="D6" s="148" t="s">
        <v>1055</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1009</v>
      </c>
      <c r="D7" s="135" t="s">
        <v>1054</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1006</v>
      </c>
      <c r="D8" s="135" t="s">
        <v>1053</v>
      </c>
      <c r="E8" s="135"/>
      <c r="F8" s="135"/>
      <c r="G8" s="135"/>
      <c r="H8" s="135"/>
      <c r="I8" s="106"/>
      <c r="J8" s="22" t="s">
        <v>1052</v>
      </c>
      <c r="K8" s="22" t="s">
        <v>1051</v>
      </c>
      <c r="L8" s="22" t="s">
        <v>1050</v>
      </c>
      <c r="M8" s="22" t="s">
        <v>1049</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408.75" customHeight="1" thickTop="1">
      <c r="B10" s="198" t="s">
        <v>21</v>
      </c>
      <c r="C10" s="196" t="s">
        <v>1048</v>
      </c>
      <c r="D10" s="196"/>
      <c r="E10" s="196"/>
      <c r="F10" s="196"/>
      <c r="G10" s="196"/>
      <c r="H10" s="196"/>
      <c r="I10" s="196"/>
      <c r="J10" s="196"/>
      <c r="K10" s="196"/>
      <c r="L10" s="196"/>
      <c r="M10" s="196"/>
      <c r="N10" s="196"/>
      <c r="O10" s="196"/>
      <c r="P10" s="196"/>
      <c r="Q10" s="196"/>
      <c r="R10" s="196"/>
      <c r="S10" s="196"/>
      <c r="T10" s="196"/>
      <c r="U10" s="196"/>
      <c r="V10" s="196"/>
      <c r="W10" s="196"/>
    </row>
    <row r="11" spans="1:29" ht="398.25" customHeight="1">
      <c r="B11" s="199"/>
      <c r="C11" s="197"/>
      <c r="D11" s="197"/>
      <c r="E11" s="197"/>
      <c r="F11" s="197"/>
      <c r="G11" s="197"/>
      <c r="H11" s="197"/>
      <c r="I11" s="197"/>
      <c r="J11" s="197"/>
      <c r="K11" s="197"/>
      <c r="L11" s="197"/>
      <c r="M11" s="197"/>
      <c r="N11" s="197"/>
      <c r="O11" s="197"/>
      <c r="P11" s="197"/>
      <c r="Q11" s="197"/>
      <c r="R11" s="197"/>
      <c r="S11" s="197"/>
      <c r="T11" s="197"/>
      <c r="U11" s="197"/>
      <c r="V11" s="197"/>
      <c r="W11" s="197"/>
    </row>
    <row r="12" spans="1:29" ht="9" customHeight="1" thickBot="1"/>
    <row r="13" spans="1:29" ht="21.75" customHeight="1" thickTop="1" thickBot="1">
      <c r="B13" s="8" t="s">
        <v>23</v>
      </c>
      <c r="C13" s="9"/>
      <c r="D13" s="9"/>
      <c r="E13" s="9"/>
      <c r="F13" s="9"/>
      <c r="G13" s="9"/>
      <c r="H13" s="10"/>
      <c r="I13" s="10"/>
      <c r="J13" s="10"/>
      <c r="K13" s="10"/>
      <c r="L13" s="10"/>
      <c r="M13" s="10"/>
      <c r="N13" s="10"/>
      <c r="O13" s="10"/>
      <c r="P13" s="10"/>
      <c r="Q13" s="10"/>
      <c r="R13" s="10"/>
      <c r="S13" s="10"/>
      <c r="T13" s="10"/>
      <c r="U13" s="10"/>
      <c r="V13" s="10"/>
      <c r="W13" s="11"/>
    </row>
    <row r="14" spans="1:29" ht="19.5" customHeight="1" thickTop="1">
      <c r="B14" s="150" t="s">
        <v>24</v>
      </c>
      <c r="C14" s="151"/>
      <c r="D14" s="151"/>
      <c r="E14" s="151"/>
      <c r="F14" s="151"/>
      <c r="G14" s="151"/>
      <c r="H14" s="151"/>
      <c r="I14" s="151"/>
      <c r="J14" s="26"/>
      <c r="K14" s="151" t="s">
        <v>25</v>
      </c>
      <c r="L14" s="151"/>
      <c r="M14" s="151"/>
      <c r="N14" s="151"/>
      <c r="O14" s="151"/>
      <c r="P14" s="151"/>
      <c r="Q14" s="151"/>
      <c r="R14" s="27"/>
      <c r="S14" s="151" t="s">
        <v>26</v>
      </c>
      <c r="T14" s="151"/>
      <c r="U14" s="151"/>
      <c r="V14" s="151"/>
      <c r="W14" s="152"/>
    </row>
    <row r="15" spans="1:29" ht="123.75" customHeight="1">
      <c r="B15" s="17" t="s">
        <v>27</v>
      </c>
      <c r="C15" s="148" t="s">
        <v>10</v>
      </c>
      <c r="D15" s="148"/>
      <c r="E15" s="148"/>
      <c r="F15" s="148"/>
      <c r="G15" s="148"/>
      <c r="H15" s="148"/>
      <c r="I15" s="148"/>
      <c r="J15" s="28"/>
      <c r="K15" s="28" t="s">
        <v>28</v>
      </c>
      <c r="L15" s="148" t="s">
        <v>10</v>
      </c>
      <c r="M15" s="148"/>
      <c r="N15" s="148"/>
      <c r="O15" s="148"/>
      <c r="P15" s="148"/>
      <c r="Q15" s="148"/>
      <c r="R15" s="106"/>
      <c r="S15" s="28" t="s">
        <v>29</v>
      </c>
      <c r="T15" s="153" t="s">
        <v>1047</v>
      </c>
      <c r="U15" s="153"/>
      <c r="V15" s="153"/>
      <c r="W15" s="153"/>
    </row>
    <row r="16" spans="1:29" ht="86.25" customHeight="1">
      <c r="B16" s="17" t="s">
        <v>31</v>
      </c>
      <c r="C16" s="148" t="s">
        <v>10</v>
      </c>
      <c r="D16" s="148"/>
      <c r="E16" s="148"/>
      <c r="F16" s="148"/>
      <c r="G16" s="148"/>
      <c r="H16" s="148"/>
      <c r="I16" s="148"/>
      <c r="J16" s="28"/>
      <c r="K16" s="28" t="s">
        <v>31</v>
      </c>
      <c r="L16" s="148" t="s">
        <v>10</v>
      </c>
      <c r="M16" s="148"/>
      <c r="N16" s="148"/>
      <c r="O16" s="148"/>
      <c r="P16" s="148"/>
      <c r="Q16" s="148"/>
      <c r="R16" s="106"/>
      <c r="S16" s="28" t="s">
        <v>32</v>
      </c>
      <c r="T16" s="153" t="s">
        <v>10</v>
      </c>
      <c r="U16" s="153"/>
      <c r="V16" s="153"/>
      <c r="W16" s="153"/>
    </row>
    <row r="17" spans="2:27" ht="25.5" customHeight="1" thickBot="1">
      <c r="B17" s="29" t="s">
        <v>33</v>
      </c>
      <c r="C17" s="154" t="s">
        <v>10</v>
      </c>
      <c r="D17" s="154"/>
      <c r="E17" s="154"/>
      <c r="F17" s="154"/>
      <c r="G17" s="154"/>
      <c r="H17" s="154"/>
      <c r="I17" s="154"/>
      <c r="J17" s="154"/>
      <c r="K17" s="154"/>
      <c r="L17" s="154"/>
      <c r="M17" s="154"/>
      <c r="N17" s="154"/>
      <c r="O17" s="154"/>
      <c r="P17" s="154"/>
      <c r="Q17" s="154"/>
      <c r="R17" s="154"/>
      <c r="S17" s="154"/>
      <c r="T17" s="154"/>
      <c r="U17" s="154"/>
      <c r="V17" s="154"/>
      <c r="W17" s="155"/>
    </row>
    <row r="18" spans="2:27" ht="21.75" customHeight="1" thickTop="1" thickBot="1">
      <c r="B18" s="8" t="s">
        <v>34</v>
      </c>
      <c r="C18" s="9"/>
      <c r="D18" s="9"/>
      <c r="E18" s="9"/>
      <c r="F18" s="9"/>
      <c r="G18" s="9"/>
      <c r="H18" s="10"/>
      <c r="I18" s="10"/>
      <c r="J18" s="10"/>
      <c r="K18" s="10"/>
      <c r="L18" s="10"/>
      <c r="M18" s="10"/>
      <c r="N18" s="10"/>
      <c r="O18" s="10"/>
      <c r="P18" s="10"/>
      <c r="Q18" s="10"/>
      <c r="R18" s="10"/>
      <c r="S18" s="10"/>
      <c r="T18" s="10"/>
      <c r="U18" s="10"/>
      <c r="V18" s="10"/>
      <c r="W18" s="11"/>
    </row>
    <row r="19" spans="2:27" ht="25.5" customHeight="1" thickTop="1" thickBot="1">
      <c r="B19" s="156" t="s">
        <v>35</v>
      </c>
      <c r="C19" s="157"/>
      <c r="D19" s="157"/>
      <c r="E19" s="157"/>
      <c r="F19" s="157"/>
      <c r="G19" s="157"/>
      <c r="H19" s="157"/>
      <c r="I19" s="157"/>
      <c r="J19" s="157"/>
      <c r="K19" s="157"/>
      <c r="L19" s="157"/>
      <c r="M19" s="157"/>
      <c r="N19" s="157"/>
      <c r="O19" s="157"/>
      <c r="P19" s="157"/>
      <c r="Q19" s="157"/>
      <c r="R19" s="157"/>
      <c r="S19" s="157"/>
      <c r="T19" s="158"/>
      <c r="U19" s="159" t="s">
        <v>36</v>
      </c>
      <c r="V19" s="160"/>
      <c r="W19" s="161"/>
    </row>
    <row r="20" spans="2:27" ht="12.75" customHeight="1">
      <c r="B20" s="162" t="s">
        <v>37</v>
      </c>
      <c r="C20" s="163"/>
      <c r="D20" s="163"/>
      <c r="E20" s="163"/>
      <c r="F20" s="163"/>
      <c r="G20" s="163"/>
      <c r="H20" s="163"/>
      <c r="I20" s="163"/>
      <c r="J20" s="163"/>
      <c r="K20" s="163"/>
      <c r="L20" s="163"/>
      <c r="M20" s="163" t="s">
        <v>38</v>
      </c>
      <c r="N20" s="163"/>
      <c r="O20" s="163" t="s">
        <v>39</v>
      </c>
      <c r="P20" s="163"/>
      <c r="Q20" s="163" t="s">
        <v>40</v>
      </c>
      <c r="R20" s="163"/>
      <c r="S20" s="163" t="s">
        <v>41</v>
      </c>
      <c r="T20" s="166" t="s">
        <v>42</v>
      </c>
      <c r="U20" s="168" t="s">
        <v>43</v>
      </c>
      <c r="V20" s="170" t="s">
        <v>44</v>
      </c>
      <c r="W20" s="171" t="s">
        <v>45</v>
      </c>
    </row>
    <row r="21" spans="2:27" ht="27" customHeight="1" thickBot="1">
      <c r="B21" s="164"/>
      <c r="C21" s="165"/>
      <c r="D21" s="165"/>
      <c r="E21" s="165"/>
      <c r="F21" s="165"/>
      <c r="G21" s="165"/>
      <c r="H21" s="165"/>
      <c r="I21" s="165"/>
      <c r="J21" s="165"/>
      <c r="K21" s="165"/>
      <c r="L21" s="165"/>
      <c r="M21" s="165"/>
      <c r="N21" s="165"/>
      <c r="O21" s="165"/>
      <c r="P21" s="165"/>
      <c r="Q21" s="165"/>
      <c r="R21" s="165"/>
      <c r="S21" s="165"/>
      <c r="T21" s="167"/>
      <c r="U21" s="169"/>
      <c r="V21" s="165"/>
      <c r="W21" s="172"/>
      <c r="Z21" s="30" t="s">
        <v>10</v>
      </c>
      <c r="AA21" s="30" t="s">
        <v>46</v>
      </c>
    </row>
    <row r="22" spans="2:27" ht="56.25" customHeight="1">
      <c r="B22" s="173" t="s">
        <v>1046</v>
      </c>
      <c r="C22" s="174"/>
      <c r="D22" s="174"/>
      <c r="E22" s="174"/>
      <c r="F22" s="174"/>
      <c r="G22" s="174"/>
      <c r="H22" s="174"/>
      <c r="I22" s="174"/>
      <c r="J22" s="174"/>
      <c r="K22" s="174"/>
      <c r="L22" s="174"/>
      <c r="M22" s="175" t="s">
        <v>1009</v>
      </c>
      <c r="N22" s="175"/>
      <c r="O22" s="175" t="s">
        <v>48</v>
      </c>
      <c r="P22" s="175"/>
      <c r="Q22" s="176" t="s">
        <v>49</v>
      </c>
      <c r="R22" s="176"/>
      <c r="S22" s="31" t="s">
        <v>469</v>
      </c>
      <c r="T22" s="31" t="s">
        <v>1045</v>
      </c>
      <c r="U22" s="31" t="s">
        <v>1044</v>
      </c>
      <c r="V22" s="31">
        <f t="shared" ref="V22:V53" si="0">+IF(ISERR(U22/T22*100),"N/A",ROUND(U22/T22*100,2))</f>
        <v>103.54</v>
      </c>
      <c r="W22" s="32">
        <f t="shared" ref="W22:W53" si="1">+IF(ISERR(U22/S22*100),"N/A",ROUND(U22/S22*100,2))</f>
        <v>81.8</v>
      </c>
    </row>
    <row r="23" spans="2:27" ht="56.25" customHeight="1">
      <c r="B23" s="173" t="s">
        <v>1043</v>
      </c>
      <c r="C23" s="174"/>
      <c r="D23" s="174"/>
      <c r="E23" s="174"/>
      <c r="F23" s="174"/>
      <c r="G23" s="174"/>
      <c r="H23" s="174"/>
      <c r="I23" s="174"/>
      <c r="J23" s="174"/>
      <c r="K23" s="174"/>
      <c r="L23" s="174"/>
      <c r="M23" s="175" t="s">
        <v>1009</v>
      </c>
      <c r="N23" s="175"/>
      <c r="O23" s="175" t="s">
        <v>48</v>
      </c>
      <c r="P23" s="175"/>
      <c r="Q23" s="176" t="s">
        <v>49</v>
      </c>
      <c r="R23" s="176"/>
      <c r="S23" s="31" t="s">
        <v>821</v>
      </c>
      <c r="T23" s="31" t="s">
        <v>821</v>
      </c>
      <c r="U23" s="31" t="s">
        <v>89</v>
      </c>
      <c r="V23" s="31">
        <f t="shared" si="0"/>
        <v>14.44</v>
      </c>
      <c r="W23" s="32">
        <f t="shared" si="1"/>
        <v>14.44</v>
      </c>
    </row>
    <row r="24" spans="2:27" ht="56.25" customHeight="1">
      <c r="B24" s="173" t="s">
        <v>1042</v>
      </c>
      <c r="C24" s="174"/>
      <c r="D24" s="174"/>
      <c r="E24" s="174"/>
      <c r="F24" s="174"/>
      <c r="G24" s="174"/>
      <c r="H24" s="174"/>
      <c r="I24" s="174"/>
      <c r="J24" s="174"/>
      <c r="K24" s="174"/>
      <c r="L24" s="174"/>
      <c r="M24" s="175" t="s">
        <v>1009</v>
      </c>
      <c r="N24" s="175"/>
      <c r="O24" s="175" t="s">
        <v>48</v>
      </c>
      <c r="P24" s="175"/>
      <c r="Q24" s="176" t="s">
        <v>53</v>
      </c>
      <c r="R24" s="176"/>
      <c r="S24" s="31" t="s">
        <v>60</v>
      </c>
      <c r="T24" s="31" t="s">
        <v>55</v>
      </c>
      <c r="U24" s="31" t="s">
        <v>55</v>
      </c>
      <c r="V24" s="31" t="str">
        <f t="shared" si="0"/>
        <v>N/A</v>
      </c>
      <c r="W24" s="32" t="str">
        <f t="shared" si="1"/>
        <v>N/A</v>
      </c>
    </row>
    <row r="25" spans="2:27" ht="56.25" customHeight="1">
      <c r="B25" s="173" t="s">
        <v>1041</v>
      </c>
      <c r="C25" s="174"/>
      <c r="D25" s="174"/>
      <c r="E25" s="174"/>
      <c r="F25" s="174"/>
      <c r="G25" s="174"/>
      <c r="H25" s="174"/>
      <c r="I25" s="174"/>
      <c r="J25" s="174"/>
      <c r="K25" s="174"/>
      <c r="L25" s="174"/>
      <c r="M25" s="175" t="s">
        <v>1009</v>
      </c>
      <c r="N25" s="175"/>
      <c r="O25" s="175" t="s">
        <v>48</v>
      </c>
      <c r="P25" s="175"/>
      <c r="Q25" s="176" t="s">
        <v>49</v>
      </c>
      <c r="R25" s="176"/>
      <c r="S25" s="31" t="s">
        <v>54</v>
      </c>
      <c r="T25" s="31" t="s">
        <v>54</v>
      </c>
      <c r="U25" s="31" t="s">
        <v>1040</v>
      </c>
      <c r="V25" s="31">
        <f t="shared" si="0"/>
        <v>84.8</v>
      </c>
      <c r="W25" s="32">
        <f t="shared" si="1"/>
        <v>84.8</v>
      </c>
    </row>
    <row r="26" spans="2:27" ht="56.25" customHeight="1">
      <c r="B26" s="173" t="s">
        <v>1039</v>
      </c>
      <c r="C26" s="174"/>
      <c r="D26" s="174"/>
      <c r="E26" s="174"/>
      <c r="F26" s="174"/>
      <c r="G26" s="174"/>
      <c r="H26" s="174"/>
      <c r="I26" s="174"/>
      <c r="J26" s="174"/>
      <c r="K26" s="174"/>
      <c r="L26" s="174"/>
      <c r="M26" s="175" t="s">
        <v>1009</v>
      </c>
      <c r="N26" s="175"/>
      <c r="O26" s="175" t="s">
        <v>48</v>
      </c>
      <c r="P26" s="175"/>
      <c r="Q26" s="176" t="s">
        <v>49</v>
      </c>
      <c r="R26" s="176"/>
      <c r="S26" s="31" t="s">
        <v>1038</v>
      </c>
      <c r="T26" s="31" t="s">
        <v>1037</v>
      </c>
      <c r="U26" s="31" t="s">
        <v>138</v>
      </c>
      <c r="V26" s="31">
        <f t="shared" si="0"/>
        <v>50.85</v>
      </c>
      <c r="W26" s="32">
        <f t="shared" si="1"/>
        <v>10.1</v>
      </c>
    </row>
    <row r="27" spans="2:27" ht="56.25" customHeight="1">
      <c r="B27" s="173" t="s">
        <v>1036</v>
      </c>
      <c r="C27" s="174"/>
      <c r="D27" s="174"/>
      <c r="E27" s="174"/>
      <c r="F27" s="174"/>
      <c r="G27" s="174"/>
      <c r="H27" s="174"/>
      <c r="I27" s="174"/>
      <c r="J27" s="174"/>
      <c r="K27" s="174"/>
      <c r="L27" s="174"/>
      <c r="M27" s="175" t="s">
        <v>1009</v>
      </c>
      <c r="N27" s="175"/>
      <c r="O27" s="175" t="s">
        <v>48</v>
      </c>
      <c r="P27" s="175"/>
      <c r="Q27" s="176" t="s">
        <v>49</v>
      </c>
      <c r="R27" s="176"/>
      <c r="S27" s="31" t="s">
        <v>83</v>
      </c>
      <c r="T27" s="31" t="s">
        <v>1035</v>
      </c>
      <c r="U27" s="31" t="s">
        <v>843</v>
      </c>
      <c r="V27" s="31">
        <f t="shared" si="0"/>
        <v>10.08</v>
      </c>
      <c r="W27" s="32">
        <f t="shared" si="1"/>
        <v>5.42</v>
      </c>
    </row>
    <row r="28" spans="2:27" ht="56.25" customHeight="1">
      <c r="B28" s="173" t="s">
        <v>1034</v>
      </c>
      <c r="C28" s="174"/>
      <c r="D28" s="174"/>
      <c r="E28" s="174"/>
      <c r="F28" s="174"/>
      <c r="G28" s="174"/>
      <c r="H28" s="174"/>
      <c r="I28" s="174"/>
      <c r="J28" s="174"/>
      <c r="K28" s="174"/>
      <c r="L28" s="174"/>
      <c r="M28" s="175" t="s">
        <v>1009</v>
      </c>
      <c r="N28" s="175"/>
      <c r="O28" s="175" t="s">
        <v>48</v>
      </c>
      <c r="P28" s="175"/>
      <c r="Q28" s="176" t="s">
        <v>49</v>
      </c>
      <c r="R28" s="176"/>
      <c r="S28" s="31" t="s">
        <v>207</v>
      </c>
      <c r="T28" s="31" t="s">
        <v>1033</v>
      </c>
      <c r="U28" s="31" t="s">
        <v>1032</v>
      </c>
      <c r="V28" s="31">
        <f t="shared" si="0"/>
        <v>45.99</v>
      </c>
      <c r="W28" s="32">
        <f t="shared" si="1"/>
        <v>35.159999999999997</v>
      </c>
    </row>
    <row r="29" spans="2:27" ht="56.25" customHeight="1">
      <c r="B29" s="173" t="s">
        <v>1031</v>
      </c>
      <c r="C29" s="174"/>
      <c r="D29" s="174"/>
      <c r="E29" s="174"/>
      <c r="F29" s="174"/>
      <c r="G29" s="174"/>
      <c r="H29" s="174"/>
      <c r="I29" s="174"/>
      <c r="J29" s="174"/>
      <c r="K29" s="174"/>
      <c r="L29" s="174"/>
      <c r="M29" s="175" t="s">
        <v>1009</v>
      </c>
      <c r="N29" s="175"/>
      <c r="O29" s="175" t="s">
        <v>48</v>
      </c>
      <c r="P29" s="175"/>
      <c r="Q29" s="176" t="s">
        <v>49</v>
      </c>
      <c r="R29" s="176"/>
      <c r="S29" s="31" t="s">
        <v>207</v>
      </c>
      <c r="T29" s="31" t="s">
        <v>208</v>
      </c>
      <c r="U29" s="31" t="s">
        <v>1030</v>
      </c>
      <c r="V29" s="31">
        <f t="shared" si="0"/>
        <v>60</v>
      </c>
      <c r="W29" s="32">
        <f t="shared" si="1"/>
        <v>42.58</v>
      </c>
    </row>
    <row r="30" spans="2:27" ht="56.25" customHeight="1">
      <c r="B30" s="173" t="s">
        <v>1029</v>
      </c>
      <c r="C30" s="174"/>
      <c r="D30" s="174"/>
      <c r="E30" s="174"/>
      <c r="F30" s="174"/>
      <c r="G30" s="174"/>
      <c r="H30" s="174"/>
      <c r="I30" s="174"/>
      <c r="J30" s="174"/>
      <c r="K30" s="174"/>
      <c r="L30" s="174"/>
      <c r="M30" s="175" t="s">
        <v>1009</v>
      </c>
      <c r="N30" s="175"/>
      <c r="O30" s="175" t="s">
        <v>48</v>
      </c>
      <c r="P30" s="175"/>
      <c r="Q30" s="176" t="s">
        <v>49</v>
      </c>
      <c r="R30" s="176"/>
      <c r="S30" s="31" t="s">
        <v>1028</v>
      </c>
      <c r="T30" s="31" t="s">
        <v>853</v>
      </c>
      <c r="U30" s="31" t="s">
        <v>1027</v>
      </c>
      <c r="V30" s="31">
        <f t="shared" si="0"/>
        <v>71.459999999999994</v>
      </c>
      <c r="W30" s="32">
        <f t="shared" si="1"/>
        <v>65.3</v>
      </c>
    </row>
    <row r="31" spans="2:27" ht="56.25" customHeight="1">
      <c r="B31" s="173" t="s">
        <v>1026</v>
      </c>
      <c r="C31" s="174"/>
      <c r="D31" s="174"/>
      <c r="E31" s="174"/>
      <c r="F31" s="174"/>
      <c r="G31" s="174"/>
      <c r="H31" s="174"/>
      <c r="I31" s="174"/>
      <c r="J31" s="174"/>
      <c r="K31" s="174"/>
      <c r="L31" s="174"/>
      <c r="M31" s="175" t="s">
        <v>1009</v>
      </c>
      <c r="N31" s="175"/>
      <c r="O31" s="175" t="s">
        <v>48</v>
      </c>
      <c r="P31" s="175"/>
      <c r="Q31" s="176" t="s">
        <v>49</v>
      </c>
      <c r="R31" s="176"/>
      <c r="S31" s="31" t="s">
        <v>1025</v>
      </c>
      <c r="T31" s="31" t="s">
        <v>1024</v>
      </c>
      <c r="U31" s="31" t="s">
        <v>847</v>
      </c>
      <c r="V31" s="31">
        <f t="shared" si="0"/>
        <v>19.47</v>
      </c>
      <c r="W31" s="32">
        <f t="shared" si="1"/>
        <v>18.28</v>
      </c>
    </row>
    <row r="32" spans="2:27" ht="56.25" customHeight="1">
      <c r="B32" s="173" t="s">
        <v>1023</v>
      </c>
      <c r="C32" s="174"/>
      <c r="D32" s="174"/>
      <c r="E32" s="174"/>
      <c r="F32" s="174"/>
      <c r="G32" s="174"/>
      <c r="H32" s="174"/>
      <c r="I32" s="174"/>
      <c r="J32" s="174"/>
      <c r="K32" s="174"/>
      <c r="L32" s="174"/>
      <c r="M32" s="175" t="s">
        <v>1009</v>
      </c>
      <c r="N32" s="175"/>
      <c r="O32" s="175" t="s">
        <v>48</v>
      </c>
      <c r="P32" s="175"/>
      <c r="Q32" s="176" t="s">
        <v>49</v>
      </c>
      <c r="R32" s="176"/>
      <c r="S32" s="31" t="s">
        <v>361</v>
      </c>
      <c r="T32" s="31" t="s">
        <v>1022</v>
      </c>
      <c r="U32" s="31" t="s">
        <v>63</v>
      </c>
      <c r="V32" s="31">
        <f t="shared" si="0"/>
        <v>0</v>
      </c>
      <c r="W32" s="32">
        <f t="shared" si="1"/>
        <v>0</v>
      </c>
    </row>
    <row r="33" spans="2:23" ht="56.25" customHeight="1">
      <c r="B33" s="173" t="s">
        <v>1021</v>
      </c>
      <c r="C33" s="174"/>
      <c r="D33" s="174"/>
      <c r="E33" s="174"/>
      <c r="F33" s="174"/>
      <c r="G33" s="174"/>
      <c r="H33" s="174"/>
      <c r="I33" s="174"/>
      <c r="J33" s="174"/>
      <c r="K33" s="174"/>
      <c r="L33" s="174"/>
      <c r="M33" s="175" t="s">
        <v>1009</v>
      </c>
      <c r="N33" s="175"/>
      <c r="O33" s="175" t="s">
        <v>48</v>
      </c>
      <c r="P33" s="175"/>
      <c r="Q33" s="176" t="s">
        <v>362</v>
      </c>
      <c r="R33" s="176"/>
      <c r="S33" s="31" t="s">
        <v>60</v>
      </c>
      <c r="T33" s="31" t="s">
        <v>55</v>
      </c>
      <c r="U33" s="31" t="s">
        <v>55</v>
      </c>
      <c r="V33" s="31" t="str">
        <f t="shared" si="0"/>
        <v>N/A</v>
      </c>
      <c r="W33" s="32" t="str">
        <f t="shared" si="1"/>
        <v>N/A</v>
      </c>
    </row>
    <row r="34" spans="2:23" ht="56.25" customHeight="1">
      <c r="B34" s="173" t="s">
        <v>1020</v>
      </c>
      <c r="C34" s="174"/>
      <c r="D34" s="174"/>
      <c r="E34" s="174"/>
      <c r="F34" s="174"/>
      <c r="G34" s="174"/>
      <c r="H34" s="174"/>
      <c r="I34" s="174"/>
      <c r="J34" s="174"/>
      <c r="K34" s="174"/>
      <c r="L34" s="174"/>
      <c r="M34" s="175" t="s">
        <v>1009</v>
      </c>
      <c r="N34" s="175"/>
      <c r="O34" s="175" t="s">
        <v>48</v>
      </c>
      <c r="P34" s="175"/>
      <c r="Q34" s="176" t="s">
        <v>49</v>
      </c>
      <c r="R34" s="176"/>
      <c r="S34" s="31" t="s">
        <v>60</v>
      </c>
      <c r="T34" s="31" t="s">
        <v>63</v>
      </c>
      <c r="U34" s="31" t="s">
        <v>63</v>
      </c>
      <c r="V34" s="31" t="str">
        <f t="shared" si="0"/>
        <v>N/A</v>
      </c>
      <c r="W34" s="32">
        <f t="shared" si="1"/>
        <v>0</v>
      </c>
    </row>
    <row r="35" spans="2:23" ht="56.25" customHeight="1">
      <c r="B35" s="173" t="s">
        <v>1019</v>
      </c>
      <c r="C35" s="174"/>
      <c r="D35" s="174"/>
      <c r="E35" s="174"/>
      <c r="F35" s="174"/>
      <c r="G35" s="174"/>
      <c r="H35" s="174"/>
      <c r="I35" s="174"/>
      <c r="J35" s="174"/>
      <c r="K35" s="174"/>
      <c r="L35" s="174"/>
      <c r="M35" s="175" t="s">
        <v>1009</v>
      </c>
      <c r="N35" s="175"/>
      <c r="O35" s="175" t="s">
        <v>48</v>
      </c>
      <c r="P35" s="175"/>
      <c r="Q35" s="176" t="s">
        <v>49</v>
      </c>
      <c r="R35" s="176"/>
      <c r="S35" s="31" t="s">
        <v>60</v>
      </c>
      <c r="T35" s="31" t="s">
        <v>63</v>
      </c>
      <c r="U35" s="31" t="s">
        <v>63</v>
      </c>
      <c r="V35" s="31" t="str">
        <f t="shared" si="0"/>
        <v>N/A</v>
      </c>
      <c r="W35" s="32">
        <f t="shared" si="1"/>
        <v>0</v>
      </c>
    </row>
    <row r="36" spans="2:23" ht="56.25" customHeight="1">
      <c r="B36" s="173" t="s">
        <v>1018</v>
      </c>
      <c r="C36" s="174"/>
      <c r="D36" s="174"/>
      <c r="E36" s="174"/>
      <c r="F36" s="174"/>
      <c r="G36" s="174"/>
      <c r="H36" s="174"/>
      <c r="I36" s="174"/>
      <c r="J36" s="174"/>
      <c r="K36" s="174"/>
      <c r="L36" s="174"/>
      <c r="M36" s="175" t="s">
        <v>1009</v>
      </c>
      <c r="N36" s="175"/>
      <c r="O36" s="175" t="s">
        <v>48</v>
      </c>
      <c r="P36" s="175"/>
      <c r="Q36" s="176" t="s">
        <v>53</v>
      </c>
      <c r="R36" s="176"/>
      <c r="S36" s="31" t="s">
        <v>60</v>
      </c>
      <c r="T36" s="31" t="s">
        <v>55</v>
      </c>
      <c r="U36" s="31" t="s">
        <v>55</v>
      </c>
      <c r="V36" s="31" t="str">
        <f t="shared" si="0"/>
        <v>N/A</v>
      </c>
      <c r="W36" s="32" t="str">
        <f t="shared" si="1"/>
        <v>N/A</v>
      </c>
    </row>
    <row r="37" spans="2:23" ht="56.25" customHeight="1">
      <c r="B37" s="173" t="s">
        <v>1017</v>
      </c>
      <c r="C37" s="174"/>
      <c r="D37" s="174"/>
      <c r="E37" s="174"/>
      <c r="F37" s="174"/>
      <c r="G37" s="174"/>
      <c r="H37" s="174"/>
      <c r="I37" s="174"/>
      <c r="J37" s="174"/>
      <c r="K37" s="174"/>
      <c r="L37" s="174"/>
      <c r="M37" s="175" t="s">
        <v>1009</v>
      </c>
      <c r="N37" s="175"/>
      <c r="O37" s="175" t="s">
        <v>48</v>
      </c>
      <c r="P37" s="175"/>
      <c r="Q37" s="176" t="s">
        <v>49</v>
      </c>
      <c r="R37" s="176"/>
      <c r="S37" s="31" t="s">
        <v>1016</v>
      </c>
      <c r="T37" s="31" t="s">
        <v>1015</v>
      </c>
      <c r="U37" s="31" t="s">
        <v>1014</v>
      </c>
      <c r="V37" s="31">
        <f t="shared" si="0"/>
        <v>22.91</v>
      </c>
      <c r="W37" s="32">
        <f t="shared" si="1"/>
        <v>20.59</v>
      </c>
    </row>
    <row r="38" spans="2:23" ht="56.25" customHeight="1">
      <c r="B38" s="173" t="s">
        <v>1013</v>
      </c>
      <c r="C38" s="174"/>
      <c r="D38" s="174"/>
      <c r="E38" s="174"/>
      <c r="F38" s="174"/>
      <c r="G38" s="174"/>
      <c r="H38" s="174"/>
      <c r="I38" s="174"/>
      <c r="J38" s="174"/>
      <c r="K38" s="174"/>
      <c r="L38" s="174"/>
      <c r="M38" s="175" t="s">
        <v>1009</v>
      </c>
      <c r="N38" s="175"/>
      <c r="O38" s="175" t="s">
        <v>48</v>
      </c>
      <c r="P38" s="175"/>
      <c r="Q38" s="176" t="s">
        <v>49</v>
      </c>
      <c r="R38" s="176"/>
      <c r="S38" s="31" t="s">
        <v>1012</v>
      </c>
      <c r="T38" s="31" t="s">
        <v>1011</v>
      </c>
      <c r="U38" s="31" t="s">
        <v>63</v>
      </c>
      <c r="V38" s="31">
        <f t="shared" si="0"/>
        <v>0</v>
      </c>
      <c r="W38" s="32">
        <f t="shared" si="1"/>
        <v>0</v>
      </c>
    </row>
    <row r="39" spans="2:23" ht="56.25" customHeight="1">
      <c r="B39" s="173" t="s">
        <v>1010</v>
      </c>
      <c r="C39" s="174"/>
      <c r="D39" s="174"/>
      <c r="E39" s="174"/>
      <c r="F39" s="174"/>
      <c r="G39" s="174"/>
      <c r="H39" s="174"/>
      <c r="I39" s="174"/>
      <c r="J39" s="174"/>
      <c r="K39" s="174"/>
      <c r="L39" s="174"/>
      <c r="M39" s="175" t="s">
        <v>1009</v>
      </c>
      <c r="N39" s="175"/>
      <c r="O39" s="175" t="s">
        <v>87</v>
      </c>
      <c r="P39" s="175"/>
      <c r="Q39" s="176" t="s">
        <v>49</v>
      </c>
      <c r="R39" s="176"/>
      <c r="S39" s="31" t="s">
        <v>1008</v>
      </c>
      <c r="T39" s="31" t="s">
        <v>475</v>
      </c>
      <c r="U39" s="31" t="s">
        <v>617</v>
      </c>
      <c r="V39" s="31">
        <f t="shared" si="0"/>
        <v>11.43</v>
      </c>
      <c r="W39" s="32">
        <f t="shared" si="1"/>
        <v>2.04</v>
      </c>
    </row>
    <row r="40" spans="2:23" ht="56.25" customHeight="1">
      <c r="B40" s="173" t="s">
        <v>1007</v>
      </c>
      <c r="C40" s="174"/>
      <c r="D40" s="174"/>
      <c r="E40" s="174"/>
      <c r="F40" s="174"/>
      <c r="G40" s="174"/>
      <c r="H40" s="174"/>
      <c r="I40" s="174"/>
      <c r="J40" s="174"/>
      <c r="K40" s="174"/>
      <c r="L40" s="174"/>
      <c r="M40" s="175" t="s">
        <v>1006</v>
      </c>
      <c r="N40" s="175"/>
      <c r="O40" s="175" t="s">
        <v>48</v>
      </c>
      <c r="P40" s="175"/>
      <c r="Q40" s="176" t="s">
        <v>49</v>
      </c>
      <c r="R40" s="176"/>
      <c r="S40" s="31" t="s">
        <v>60</v>
      </c>
      <c r="T40" s="31" t="s">
        <v>54</v>
      </c>
      <c r="U40" s="31" t="s">
        <v>1005</v>
      </c>
      <c r="V40" s="31">
        <f t="shared" si="0"/>
        <v>128</v>
      </c>
      <c r="W40" s="32">
        <f t="shared" si="1"/>
        <v>32</v>
      </c>
    </row>
    <row r="41" spans="2:23" ht="56.25" customHeight="1">
      <c r="B41" s="173" t="s">
        <v>1004</v>
      </c>
      <c r="C41" s="174"/>
      <c r="D41" s="174"/>
      <c r="E41" s="174"/>
      <c r="F41" s="174"/>
      <c r="G41" s="174"/>
      <c r="H41" s="174"/>
      <c r="I41" s="174"/>
      <c r="J41" s="174"/>
      <c r="K41" s="174"/>
      <c r="L41" s="174"/>
      <c r="M41" s="175" t="s">
        <v>651</v>
      </c>
      <c r="N41" s="175"/>
      <c r="O41" s="175" t="s">
        <v>48</v>
      </c>
      <c r="P41" s="175"/>
      <c r="Q41" s="176" t="s">
        <v>49</v>
      </c>
      <c r="R41" s="176"/>
      <c r="S41" s="31" t="s">
        <v>60</v>
      </c>
      <c r="T41" s="31" t="s">
        <v>1003</v>
      </c>
      <c r="U41" s="31" t="s">
        <v>1002</v>
      </c>
      <c r="V41" s="31">
        <f t="shared" si="0"/>
        <v>101.34</v>
      </c>
      <c r="W41" s="32">
        <f t="shared" si="1"/>
        <v>75.400000000000006</v>
      </c>
    </row>
    <row r="42" spans="2:23" ht="56.25" customHeight="1">
      <c r="B42" s="173" t="s">
        <v>1001</v>
      </c>
      <c r="C42" s="174"/>
      <c r="D42" s="174"/>
      <c r="E42" s="174"/>
      <c r="F42" s="174"/>
      <c r="G42" s="174"/>
      <c r="H42" s="174"/>
      <c r="I42" s="174"/>
      <c r="J42" s="174"/>
      <c r="K42" s="174"/>
      <c r="L42" s="174"/>
      <c r="M42" s="175" t="s">
        <v>651</v>
      </c>
      <c r="N42" s="175"/>
      <c r="O42" s="175" t="s">
        <v>48</v>
      </c>
      <c r="P42" s="175"/>
      <c r="Q42" s="176" t="s">
        <v>49</v>
      </c>
      <c r="R42" s="176"/>
      <c r="S42" s="31" t="s">
        <v>60</v>
      </c>
      <c r="T42" s="31" t="s">
        <v>54</v>
      </c>
      <c r="U42" s="31" t="s">
        <v>54</v>
      </c>
      <c r="V42" s="31">
        <f t="shared" si="0"/>
        <v>100</v>
      </c>
      <c r="W42" s="32">
        <f t="shared" si="1"/>
        <v>25</v>
      </c>
    </row>
    <row r="43" spans="2:23" ht="56.25" customHeight="1">
      <c r="B43" s="173" t="s">
        <v>1000</v>
      </c>
      <c r="C43" s="174"/>
      <c r="D43" s="174"/>
      <c r="E43" s="174"/>
      <c r="F43" s="174"/>
      <c r="G43" s="174"/>
      <c r="H43" s="174"/>
      <c r="I43" s="174"/>
      <c r="J43" s="174"/>
      <c r="K43" s="174"/>
      <c r="L43" s="174"/>
      <c r="M43" s="175" t="s">
        <v>651</v>
      </c>
      <c r="N43" s="175"/>
      <c r="O43" s="175" t="s">
        <v>48</v>
      </c>
      <c r="P43" s="175"/>
      <c r="Q43" s="176" t="s">
        <v>49</v>
      </c>
      <c r="R43" s="176"/>
      <c r="S43" s="31" t="s">
        <v>60</v>
      </c>
      <c r="T43" s="31" t="s">
        <v>999</v>
      </c>
      <c r="U43" s="31" t="s">
        <v>998</v>
      </c>
      <c r="V43" s="31">
        <f t="shared" si="0"/>
        <v>101.45</v>
      </c>
      <c r="W43" s="32">
        <f t="shared" si="1"/>
        <v>77.2</v>
      </c>
    </row>
    <row r="44" spans="2:23" ht="56.25" customHeight="1">
      <c r="B44" s="173" t="s">
        <v>997</v>
      </c>
      <c r="C44" s="174"/>
      <c r="D44" s="174"/>
      <c r="E44" s="174"/>
      <c r="F44" s="174"/>
      <c r="G44" s="174"/>
      <c r="H44" s="174"/>
      <c r="I44" s="174"/>
      <c r="J44" s="174"/>
      <c r="K44" s="174"/>
      <c r="L44" s="174"/>
      <c r="M44" s="175" t="s">
        <v>651</v>
      </c>
      <c r="N44" s="175"/>
      <c r="O44" s="175" t="s">
        <v>48</v>
      </c>
      <c r="P44" s="175"/>
      <c r="Q44" s="176" t="s">
        <v>49</v>
      </c>
      <c r="R44" s="176"/>
      <c r="S44" s="31" t="s">
        <v>60</v>
      </c>
      <c r="T44" s="31" t="s">
        <v>996</v>
      </c>
      <c r="U44" s="31" t="s">
        <v>995</v>
      </c>
      <c r="V44" s="31">
        <f t="shared" si="0"/>
        <v>200</v>
      </c>
      <c r="W44" s="32">
        <f t="shared" si="1"/>
        <v>31.4</v>
      </c>
    </row>
    <row r="45" spans="2:23" ht="56.25" customHeight="1">
      <c r="B45" s="173" t="s">
        <v>994</v>
      </c>
      <c r="C45" s="174"/>
      <c r="D45" s="174"/>
      <c r="E45" s="174"/>
      <c r="F45" s="174"/>
      <c r="G45" s="174"/>
      <c r="H45" s="174"/>
      <c r="I45" s="174"/>
      <c r="J45" s="174"/>
      <c r="K45" s="174"/>
      <c r="L45" s="174"/>
      <c r="M45" s="175" t="s">
        <v>651</v>
      </c>
      <c r="N45" s="175"/>
      <c r="O45" s="175" t="s">
        <v>48</v>
      </c>
      <c r="P45" s="175"/>
      <c r="Q45" s="176" t="s">
        <v>49</v>
      </c>
      <c r="R45" s="176"/>
      <c r="S45" s="31" t="s">
        <v>60</v>
      </c>
      <c r="T45" s="31" t="s">
        <v>63</v>
      </c>
      <c r="U45" s="31" t="s">
        <v>63</v>
      </c>
      <c r="V45" s="31" t="str">
        <f t="shared" si="0"/>
        <v>N/A</v>
      </c>
      <c r="W45" s="32">
        <f t="shared" si="1"/>
        <v>0</v>
      </c>
    </row>
    <row r="46" spans="2:23" ht="56.25" customHeight="1">
      <c r="B46" s="173" t="s">
        <v>993</v>
      </c>
      <c r="C46" s="174"/>
      <c r="D46" s="174"/>
      <c r="E46" s="174"/>
      <c r="F46" s="174"/>
      <c r="G46" s="174"/>
      <c r="H46" s="174"/>
      <c r="I46" s="174"/>
      <c r="J46" s="174"/>
      <c r="K46" s="174"/>
      <c r="L46" s="174"/>
      <c r="M46" s="175" t="s">
        <v>651</v>
      </c>
      <c r="N46" s="175"/>
      <c r="O46" s="175" t="s">
        <v>48</v>
      </c>
      <c r="P46" s="175"/>
      <c r="Q46" s="176" t="s">
        <v>49</v>
      </c>
      <c r="R46" s="176"/>
      <c r="S46" s="31" t="s">
        <v>992</v>
      </c>
      <c r="T46" s="31" t="s">
        <v>991</v>
      </c>
      <c r="U46" s="31" t="s">
        <v>60</v>
      </c>
      <c r="V46" s="31">
        <f t="shared" si="0"/>
        <v>104.17</v>
      </c>
      <c r="W46" s="32">
        <f t="shared" si="1"/>
        <v>111.48</v>
      </c>
    </row>
    <row r="47" spans="2:23" ht="56.25" customHeight="1">
      <c r="B47" s="173" t="s">
        <v>990</v>
      </c>
      <c r="C47" s="174"/>
      <c r="D47" s="174"/>
      <c r="E47" s="174"/>
      <c r="F47" s="174"/>
      <c r="G47" s="174"/>
      <c r="H47" s="174"/>
      <c r="I47" s="174"/>
      <c r="J47" s="174"/>
      <c r="K47" s="174"/>
      <c r="L47" s="174"/>
      <c r="M47" s="175" t="s">
        <v>651</v>
      </c>
      <c r="N47" s="175"/>
      <c r="O47" s="175" t="s">
        <v>48</v>
      </c>
      <c r="P47" s="175"/>
      <c r="Q47" s="176" t="s">
        <v>49</v>
      </c>
      <c r="R47" s="176"/>
      <c r="S47" s="31" t="s">
        <v>989</v>
      </c>
      <c r="T47" s="31" t="s">
        <v>988</v>
      </c>
      <c r="U47" s="31" t="s">
        <v>987</v>
      </c>
      <c r="V47" s="31">
        <f t="shared" si="0"/>
        <v>58.02</v>
      </c>
      <c r="W47" s="32">
        <f t="shared" si="1"/>
        <v>12.81</v>
      </c>
    </row>
    <row r="48" spans="2:23" ht="56.25" customHeight="1">
      <c r="B48" s="173" t="s">
        <v>986</v>
      </c>
      <c r="C48" s="174"/>
      <c r="D48" s="174"/>
      <c r="E48" s="174"/>
      <c r="F48" s="174"/>
      <c r="G48" s="174"/>
      <c r="H48" s="174"/>
      <c r="I48" s="174"/>
      <c r="J48" s="174"/>
      <c r="K48" s="174"/>
      <c r="L48" s="174"/>
      <c r="M48" s="175" t="s">
        <v>651</v>
      </c>
      <c r="N48" s="175"/>
      <c r="O48" s="175" t="s">
        <v>48</v>
      </c>
      <c r="P48" s="175"/>
      <c r="Q48" s="176" t="s">
        <v>49</v>
      </c>
      <c r="R48" s="176"/>
      <c r="S48" s="31" t="s">
        <v>985</v>
      </c>
      <c r="T48" s="31" t="s">
        <v>984</v>
      </c>
      <c r="U48" s="31" t="s">
        <v>983</v>
      </c>
      <c r="V48" s="31">
        <f t="shared" si="0"/>
        <v>101.14</v>
      </c>
      <c r="W48" s="32">
        <f t="shared" si="1"/>
        <v>99.02</v>
      </c>
    </row>
    <row r="49" spans="2:23" ht="56.25" customHeight="1">
      <c r="B49" s="173" t="s">
        <v>982</v>
      </c>
      <c r="C49" s="174"/>
      <c r="D49" s="174"/>
      <c r="E49" s="174"/>
      <c r="F49" s="174"/>
      <c r="G49" s="174"/>
      <c r="H49" s="174"/>
      <c r="I49" s="174"/>
      <c r="J49" s="174"/>
      <c r="K49" s="174"/>
      <c r="L49" s="174"/>
      <c r="M49" s="175" t="s">
        <v>651</v>
      </c>
      <c r="N49" s="175"/>
      <c r="O49" s="175" t="s">
        <v>48</v>
      </c>
      <c r="P49" s="175"/>
      <c r="Q49" s="176" t="s">
        <v>49</v>
      </c>
      <c r="R49" s="176"/>
      <c r="S49" s="31" t="s">
        <v>361</v>
      </c>
      <c r="T49" s="31" t="s">
        <v>361</v>
      </c>
      <c r="U49" s="31" t="s">
        <v>981</v>
      </c>
      <c r="V49" s="31">
        <f t="shared" si="0"/>
        <v>109.75</v>
      </c>
      <c r="W49" s="32">
        <f t="shared" si="1"/>
        <v>109.75</v>
      </c>
    </row>
    <row r="50" spans="2:23" ht="56.25" customHeight="1">
      <c r="B50" s="173" t="s">
        <v>980</v>
      </c>
      <c r="C50" s="174"/>
      <c r="D50" s="174"/>
      <c r="E50" s="174"/>
      <c r="F50" s="174"/>
      <c r="G50" s="174"/>
      <c r="H50" s="174"/>
      <c r="I50" s="174"/>
      <c r="J50" s="174"/>
      <c r="K50" s="174"/>
      <c r="L50" s="174"/>
      <c r="M50" s="175" t="s">
        <v>651</v>
      </c>
      <c r="N50" s="175"/>
      <c r="O50" s="175" t="s">
        <v>48</v>
      </c>
      <c r="P50" s="175"/>
      <c r="Q50" s="176" t="s">
        <v>49</v>
      </c>
      <c r="R50" s="176"/>
      <c r="S50" s="31" t="s">
        <v>60</v>
      </c>
      <c r="T50" s="31" t="s">
        <v>979</v>
      </c>
      <c r="U50" s="31" t="s">
        <v>978</v>
      </c>
      <c r="V50" s="31">
        <f t="shared" si="0"/>
        <v>113.23</v>
      </c>
      <c r="W50" s="32">
        <f t="shared" si="1"/>
        <v>65.900000000000006</v>
      </c>
    </row>
    <row r="51" spans="2:23" ht="56.25" customHeight="1">
      <c r="B51" s="173" t="s">
        <v>977</v>
      </c>
      <c r="C51" s="174"/>
      <c r="D51" s="174"/>
      <c r="E51" s="174"/>
      <c r="F51" s="174"/>
      <c r="G51" s="174"/>
      <c r="H51" s="174"/>
      <c r="I51" s="174"/>
      <c r="J51" s="174"/>
      <c r="K51" s="174"/>
      <c r="L51" s="174"/>
      <c r="M51" s="175" t="s">
        <v>651</v>
      </c>
      <c r="N51" s="175"/>
      <c r="O51" s="175" t="s">
        <v>48</v>
      </c>
      <c r="P51" s="175"/>
      <c r="Q51" s="176" t="s">
        <v>49</v>
      </c>
      <c r="R51" s="176"/>
      <c r="S51" s="31" t="s">
        <v>60</v>
      </c>
      <c r="T51" s="31" t="s">
        <v>54</v>
      </c>
      <c r="U51" s="31" t="s">
        <v>976</v>
      </c>
      <c r="V51" s="31">
        <f t="shared" si="0"/>
        <v>130</v>
      </c>
      <c r="W51" s="32">
        <f t="shared" si="1"/>
        <v>32.5</v>
      </c>
    </row>
    <row r="52" spans="2:23" ht="56.25" customHeight="1">
      <c r="B52" s="173" t="s">
        <v>975</v>
      </c>
      <c r="C52" s="174"/>
      <c r="D52" s="174"/>
      <c r="E52" s="174"/>
      <c r="F52" s="174"/>
      <c r="G52" s="174"/>
      <c r="H52" s="174"/>
      <c r="I52" s="174"/>
      <c r="J52" s="174"/>
      <c r="K52" s="174"/>
      <c r="L52" s="174"/>
      <c r="M52" s="175" t="s">
        <v>651</v>
      </c>
      <c r="N52" s="175"/>
      <c r="O52" s="175" t="s">
        <v>48</v>
      </c>
      <c r="P52" s="175"/>
      <c r="Q52" s="176" t="s">
        <v>49</v>
      </c>
      <c r="R52" s="176"/>
      <c r="S52" s="31" t="s">
        <v>60</v>
      </c>
      <c r="T52" s="31" t="s">
        <v>974</v>
      </c>
      <c r="U52" s="31" t="s">
        <v>973</v>
      </c>
      <c r="V52" s="31">
        <f t="shared" si="0"/>
        <v>112.16</v>
      </c>
      <c r="W52" s="32">
        <f t="shared" si="1"/>
        <v>71</v>
      </c>
    </row>
    <row r="53" spans="2:23" ht="56.25" customHeight="1">
      <c r="B53" s="173" t="s">
        <v>972</v>
      </c>
      <c r="C53" s="174"/>
      <c r="D53" s="174"/>
      <c r="E53" s="174"/>
      <c r="F53" s="174"/>
      <c r="G53" s="174"/>
      <c r="H53" s="174"/>
      <c r="I53" s="174"/>
      <c r="J53" s="174"/>
      <c r="K53" s="174"/>
      <c r="L53" s="174"/>
      <c r="M53" s="175" t="s">
        <v>651</v>
      </c>
      <c r="N53" s="175"/>
      <c r="O53" s="175" t="s">
        <v>48</v>
      </c>
      <c r="P53" s="175"/>
      <c r="Q53" s="176" t="s">
        <v>49</v>
      </c>
      <c r="R53" s="176"/>
      <c r="S53" s="31" t="s">
        <v>60</v>
      </c>
      <c r="T53" s="31" t="s">
        <v>63</v>
      </c>
      <c r="U53" s="31" t="s">
        <v>63</v>
      </c>
      <c r="V53" s="31" t="str">
        <f t="shared" si="0"/>
        <v>N/A</v>
      </c>
      <c r="W53" s="32">
        <f t="shared" si="1"/>
        <v>0</v>
      </c>
    </row>
    <row r="54" spans="2:23" ht="56.25" customHeight="1">
      <c r="B54" s="173" t="s">
        <v>971</v>
      </c>
      <c r="C54" s="174"/>
      <c r="D54" s="174"/>
      <c r="E54" s="174"/>
      <c r="F54" s="174"/>
      <c r="G54" s="174"/>
      <c r="H54" s="174"/>
      <c r="I54" s="174"/>
      <c r="J54" s="174"/>
      <c r="K54" s="174"/>
      <c r="L54" s="174"/>
      <c r="M54" s="175" t="s">
        <v>651</v>
      </c>
      <c r="N54" s="175"/>
      <c r="O54" s="175" t="s">
        <v>48</v>
      </c>
      <c r="P54" s="175"/>
      <c r="Q54" s="176" t="s">
        <v>49</v>
      </c>
      <c r="R54" s="176"/>
      <c r="S54" s="31" t="s">
        <v>60</v>
      </c>
      <c r="T54" s="31" t="s">
        <v>970</v>
      </c>
      <c r="U54" s="31" t="s">
        <v>970</v>
      </c>
      <c r="V54" s="31">
        <f t="shared" ref="V54:V77" si="2">+IF(ISERR(U54/T54*100),"N/A",ROUND(U54/T54*100,2))</f>
        <v>100</v>
      </c>
      <c r="W54" s="32">
        <f t="shared" ref="W54:W77" si="3">+IF(ISERR(U54/S54*100),"N/A",ROUND(U54/S54*100,2))</f>
        <v>93.8</v>
      </c>
    </row>
    <row r="55" spans="2:23" ht="56.25" customHeight="1">
      <c r="B55" s="173" t="s">
        <v>969</v>
      </c>
      <c r="C55" s="174"/>
      <c r="D55" s="174"/>
      <c r="E55" s="174"/>
      <c r="F55" s="174"/>
      <c r="G55" s="174"/>
      <c r="H55" s="174"/>
      <c r="I55" s="174"/>
      <c r="J55" s="174"/>
      <c r="K55" s="174"/>
      <c r="L55" s="174"/>
      <c r="M55" s="175" t="s">
        <v>651</v>
      </c>
      <c r="N55" s="175"/>
      <c r="O55" s="175" t="s">
        <v>48</v>
      </c>
      <c r="P55" s="175"/>
      <c r="Q55" s="176" t="s">
        <v>49</v>
      </c>
      <c r="R55" s="176"/>
      <c r="S55" s="31" t="s">
        <v>968</v>
      </c>
      <c r="T55" s="31" t="s">
        <v>967</v>
      </c>
      <c r="U55" s="31" t="s">
        <v>966</v>
      </c>
      <c r="V55" s="31">
        <f t="shared" si="2"/>
        <v>101.67</v>
      </c>
      <c r="W55" s="32">
        <f t="shared" si="3"/>
        <v>81.400000000000006</v>
      </c>
    </row>
    <row r="56" spans="2:23" ht="56.25" customHeight="1">
      <c r="B56" s="173" t="s">
        <v>965</v>
      </c>
      <c r="C56" s="174"/>
      <c r="D56" s="174"/>
      <c r="E56" s="174"/>
      <c r="F56" s="174"/>
      <c r="G56" s="174"/>
      <c r="H56" s="174"/>
      <c r="I56" s="174"/>
      <c r="J56" s="174"/>
      <c r="K56" s="174"/>
      <c r="L56" s="174"/>
      <c r="M56" s="175" t="s">
        <v>651</v>
      </c>
      <c r="N56" s="175"/>
      <c r="O56" s="175" t="s">
        <v>48</v>
      </c>
      <c r="P56" s="175"/>
      <c r="Q56" s="176" t="s">
        <v>49</v>
      </c>
      <c r="R56" s="176"/>
      <c r="S56" s="31" t="s">
        <v>60</v>
      </c>
      <c r="T56" s="31" t="s">
        <v>964</v>
      </c>
      <c r="U56" s="31" t="s">
        <v>963</v>
      </c>
      <c r="V56" s="31">
        <f t="shared" si="2"/>
        <v>98.9</v>
      </c>
      <c r="W56" s="32">
        <f t="shared" si="3"/>
        <v>9</v>
      </c>
    </row>
    <row r="57" spans="2:23" ht="56.25" customHeight="1">
      <c r="B57" s="173" t="s">
        <v>962</v>
      </c>
      <c r="C57" s="174"/>
      <c r="D57" s="174"/>
      <c r="E57" s="174"/>
      <c r="F57" s="174"/>
      <c r="G57" s="174"/>
      <c r="H57" s="174"/>
      <c r="I57" s="174"/>
      <c r="J57" s="174"/>
      <c r="K57" s="174"/>
      <c r="L57" s="174"/>
      <c r="M57" s="175" t="s">
        <v>651</v>
      </c>
      <c r="N57" s="175"/>
      <c r="O57" s="175" t="s">
        <v>48</v>
      </c>
      <c r="P57" s="175"/>
      <c r="Q57" s="176" t="s">
        <v>49</v>
      </c>
      <c r="R57" s="176"/>
      <c r="S57" s="31" t="s">
        <v>60</v>
      </c>
      <c r="T57" s="31" t="s">
        <v>762</v>
      </c>
      <c r="U57" s="31" t="s">
        <v>961</v>
      </c>
      <c r="V57" s="31">
        <f t="shared" si="2"/>
        <v>101.75</v>
      </c>
      <c r="W57" s="32">
        <f t="shared" si="3"/>
        <v>81.5</v>
      </c>
    </row>
    <row r="58" spans="2:23" ht="56.25" customHeight="1">
      <c r="B58" s="173" t="s">
        <v>960</v>
      </c>
      <c r="C58" s="174"/>
      <c r="D58" s="174"/>
      <c r="E58" s="174"/>
      <c r="F58" s="174"/>
      <c r="G58" s="174"/>
      <c r="H58" s="174"/>
      <c r="I58" s="174"/>
      <c r="J58" s="174"/>
      <c r="K58" s="174"/>
      <c r="L58" s="174"/>
      <c r="M58" s="175" t="s">
        <v>651</v>
      </c>
      <c r="N58" s="175"/>
      <c r="O58" s="175" t="s">
        <v>48</v>
      </c>
      <c r="P58" s="175"/>
      <c r="Q58" s="176" t="s">
        <v>49</v>
      </c>
      <c r="R58" s="176"/>
      <c r="S58" s="31" t="s">
        <v>60</v>
      </c>
      <c r="T58" s="31" t="s">
        <v>959</v>
      </c>
      <c r="U58" s="31" t="s">
        <v>958</v>
      </c>
      <c r="V58" s="31">
        <f t="shared" si="2"/>
        <v>110.1</v>
      </c>
      <c r="W58" s="32">
        <f t="shared" si="3"/>
        <v>22.9</v>
      </c>
    </row>
    <row r="59" spans="2:23" ht="56.25" customHeight="1">
      <c r="B59" s="173" t="s">
        <v>957</v>
      </c>
      <c r="C59" s="174"/>
      <c r="D59" s="174"/>
      <c r="E59" s="174"/>
      <c r="F59" s="174"/>
      <c r="G59" s="174"/>
      <c r="H59" s="174"/>
      <c r="I59" s="174"/>
      <c r="J59" s="174"/>
      <c r="K59" s="174"/>
      <c r="L59" s="174"/>
      <c r="M59" s="175" t="s">
        <v>651</v>
      </c>
      <c r="N59" s="175"/>
      <c r="O59" s="175" t="s">
        <v>48</v>
      </c>
      <c r="P59" s="175"/>
      <c r="Q59" s="176" t="s">
        <v>49</v>
      </c>
      <c r="R59" s="176"/>
      <c r="S59" s="31" t="s">
        <v>60</v>
      </c>
      <c r="T59" s="31" t="s">
        <v>60</v>
      </c>
      <c r="U59" s="31" t="s">
        <v>956</v>
      </c>
      <c r="V59" s="31">
        <f t="shared" si="2"/>
        <v>105.4</v>
      </c>
      <c r="W59" s="32">
        <f t="shared" si="3"/>
        <v>105.4</v>
      </c>
    </row>
    <row r="60" spans="2:23" ht="56.25" customHeight="1">
      <c r="B60" s="173" t="s">
        <v>955</v>
      </c>
      <c r="C60" s="174"/>
      <c r="D60" s="174"/>
      <c r="E60" s="174"/>
      <c r="F60" s="174"/>
      <c r="G60" s="174"/>
      <c r="H60" s="174"/>
      <c r="I60" s="174"/>
      <c r="J60" s="174"/>
      <c r="K60" s="174"/>
      <c r="L60" s="174"/>
      <c r="M60" s="175" t="s">
        <v>651</v>
      </c>
      <c r="N60" s="175"/>
      <c r="O60" s="175" t="s">
        <v>48</v>
      </c>
      <c r="P60" s="175"/>
      <c r="Q60" s="176" t="s">
        <v>49</v>
      </c>
      <c r="R60" s="176"/>
      <c r="S60" s="31" t="s">
        <v>60</v>
      </c>
      <c r="T60" s="31" t="s">
        <v>60</v>
      </c>
      <c r="U60" s="31" t="s">
        <v>954</v>
      </c>
      <c r="V60" s="31">
        <f t="shared" si="2"/>
        <v>87.4</v>
      </c>
      <c r="W60" s="32">
        <f t="shared" si="3"/>
        <v>87.4</v>
      </c>
    </row>
    <row r="61" spans="2:23" ht="56.25" customHeight="1">
      <c r="B61" s="173" t="s">
        <v>953</v>
      </c>
      <c r="C61" s="174"/>
      <c r="D61" s="174"/>
      <c r="E61" s="174"/>
      <c r="F61" s="174"/>
      <c r="G61" s="174"/>
      <c r="H61" s="174"/>
      <c r="I61" s="174"/>
      <c r="J61" s="174"/>
      <c r="K61" s="174"/>
      <c r="L61" s="174"/>
      <c r="M61" s="175" t="s">
        <v>651</v>
      </c>
      <c r="N61" s="175"/>
      <c r="O61" s="175" t="s">
        <v>48</v>
      </c>
      <c r="P61" s="175"/>
      <c r="Q61" s="176" t="s">
        <v>49</v>
      </c>
      <c r="R61" s="176"/>
      <c r="S61" s="31" t="s">
        <v>60</v>
      </c>
      <c r="T61" s="31" t="s">
        <v>60</v>
      </c>
      <c r="U61" s="31" t="s">
        <v>952</v>
      </c>
      <c r="V61" s="31">
        <f t="shared" si="2"/>
        <v>111.6</v>
      </c>
      <c r="W61" s="32">
        <f t="shared" si="3"/>
        <v>111.6</v>
      </c>
    </row>
    <row r="62" spans="2:23" ht="56.25" customHeight="1">
      <c r="B62" s="173" t="s">
        <v>951</v>
      </c>
      <c r="C62" s="174"/>
      <c r="D62" s="174"/>
      <c r="E62" s="174"/>
      <c r="F62" s="174"/>
      <c r="G62" s="174"/>
      <c r="H62" s="174"/>
      <c r="I62" s="174"/>
      <c r="J62" s="174"/>
      <c r="K62" s="174"/>
      <c r="L62" s="174"/>
      <c r="M62" s="175" t="s">
        <v>651</v>
      </c>
      <c r="N62" s="175"/>
      <c r="O62" s="175" t="s">
        <v>48</v>
      </c>
      <c r="P62" s="175"/>
      <c r="Q62" s="176" t="s">
        <v>49</v>
      </c>
      <c r="R62" s="176"/>
      <c r="S62" s="31" t="s">
        <v>60</v>
      </c>
      <c r="T62" s="31" t="s">
        <v>60</v>
      </c>
      <c r="U62" s="31" t="s">
        <v>950</v>
      </c>
      <c r="V62" s="31">
        <f t="shared" si="2"/>
        <v>109.7</v>
      </c>
      <c r="W62" s="32">
        <f t="shared" si="3"/>
        <v>109.7</v>
      </c>
    </row>
    <row r="63" spans="2:23" ht="56.25" customHeight="1">
      <c r="B63" s="173" t="s">
        <v>949</v>
      </c>
      <c r="C63" s="174"/>
      <c r="D63" s="174"/>
      <c r="E63" s="174"/>
      <c r="F63" s="174"/>
      <c r="G63" s="174"/>
      <c r="H63" s="174"/>
      <c r="I63" s="174"/>
      <c r="J63" s="174"/>
      <c r="K63" s="174"/>
      <c r="L63" s="174"/>
      <c r="M63" s="175" t="s">
        <v>651</v>
      </c>
      <c r="N63" s="175"/>
      <c r="O63" s="175" t="s">
        <v>48</v>
      </c>
      <c r="P63" s="175"/>
      <c r="Q63" s="176" t="s">
        <v>49</v>
      </c>
      <c r="R63" s="176"/>
      <c r="S63" s="31" t="s">
        <v>60</v>
      </c>
      <c r="T63" s="31" t="s">
        <v>60</v>
      </c>
      <c r="U63" s="31" t="s">
        <v>948</v>
      </c>
      <c r="V63" s="31">
        <f t="shared" si="2"/>
        <v>127.6</v>
      </c>
      <c r="W63" s="32">
        <f t="shared" si="3"/>
        <v>127.6</v>
      </c>
    </row>
    <row r="64" spans="2:23" ht="56.25" customHeight="1">
      <c r="B64" s="173" t="s">
        <v>947</v>
      </c>
      <c r="C64" s="174"/>
      <c r="D64" s="174"/>
      <c r="E64" s="174"/>
      <c r="F64" s="174"/>
      <c r="G64" s="174"/>
      <c r="H64" s="174"/>
      <c r="I64" s="174"/>
      <c r="J64" s="174"/>
      <c r="K64" s="174"/>
      <c r="L64" s="174"/>
      <c r="M64" s="175" t="s">
        <v>651</v>
      </c>
      <c r="N64" s="175"/>
      <c r="O64" s="175" t="s">
        <v>48</v>
      </c>
      <c r="P64" s="175"/>
      <c r="Q64" s="176" t="s">
        <v>49</v>
      </c>
      <c r="R64" s="176"/>
      <c r="S64" s="31" t="s">
        <v>60</v>
      </c>
      <c r="T64" s="31" t="s">
        <v>63</v>
      </c>
      <c r="U64" s="31" t="s">
        <v>63</v>
      </c>
      <c r="V64" s="31" t="str">
        <f t="shared" si="2"/>
        <v>N/A</v>
      </c>
      <c r="W64" s="32">
        <f t="shared" si="3"/>
        <v>0</v>
      </c>
    </row>
    <row r="65" spans="2:25" ht="56.25" customHeight="1">
      <c r="B65" s="173" t="s">
        <v>946</v>
      </c>
      <c r="C65" s="174"/>
      <c r="D65" s="174"/>
      <c r="E65" s="174"/>
      <c r="F65" s="174"/>
      <c r="G65" s="174"/>
      <c r="H65" s="174"/>
      <c r="I65" s="174"/>
      <c r="J65" s="174"/>
      <c r="K65" s="174"/>
      <c r="L65" s="174"/>
      <c r="M65" s="175" t="s">
        <v>769</v>
      </c>
      <c r="N65" s="175"/>
      <c r="O65" s="175" t="s">
        <v>48</v>
      </c>
      <c r="P65" s="175"/>
      <c r="Q65" s="176" t="s">
        <v>49</v>
      </c>
      <c r="R65" s="176"/>
      <c r="S65" s="31" t="s">
        <v>646</v>
      </c>
      <c r="T65" s="31" t="s">
        <v>63</v>
      </c>
      <c r="U65" s="31" t="s">
        <v>63</v>
      </c>
      <c r="V65" s="31" t="str">
        <f t="shared" si="2"/>
        <v>N/A</v>
      </c>
      <c r="W65" s="32">
        <f t="shared" si="3"/>
        <v>0</v>
      </c>
    </row>
    <row r="66" spans="2:25" ht="56.25" customHeight="1">
      <c r="B66" s="173" t="s">
        <v>945</v>
      </c>
      <c r="C66" s="174"/>
      <c r="D66" s="174"/>
      <c r="E66" s="174"/>
      <c r="F66" s="174"/>
      <c r="G66" s="174"/>
      <c r="H66" s="174"/>
      <c r="I66" s="174"/>
      <c r="J66" s="174"/>
      <c r="K66" s="174"/>
      <c r="L66" s="174"/>
      <c r="M66" s="175" t="s">
        <v>769</v>
      </c>
      <c r="N66" s="175"/>
      <c r="O66" s="175" t="s">
        <v>48</v>
      </c>
      <c r="P66" s="175"/>
      <c r="Q66" s="176" t="s">
        <v>49</v>
      </c>
      <c r="R66" s="176"/>
      <c r="S66" s="31" t="s">
        <v>944</v>
      </c>
      <c r="T66" s="31" t="s">
        <v>943</v>
      </c>
      <c r="U66" s="31" t="s">
        <v>63</v>
      </c>
      <c r="V66" s="31">
        <f t="shared" si="2"/>
        <v>0</v>
      </c>
      <c r="W66" s="32">
        <f t="shared" si="3"/>
        <v>0</v>
      </c>
    </row>
    <row r="67" spans="2:25" ht="56.25" customHeight="1">
      <c r="B67" s="173" t="s">
        <v>942</v>
      </c>
      <c r="C67" s="174"/>
      <c r="D67" s="174"/>
      <c r="E67" s="174"/>
      <c r="F67" s="174"/>
      <c r="G67" s="174"/>
      <c r="H67" s="174"/>
      <c r="I67" s="174"/>
      <c r="J67" s="174"/>
      <c r="K67" s="174"/>
      <c r="L67" s="174"/>
      <c r="M67" s="175" t="s">
        <v>769</v>
      </c>
      <c r="N67" s="175"/>
      <c r="O67" s="175" t="s">
        <v>48</v>
      </c>
      <c r="P67" s="175"/>
      <c r="Q67" s="176" t="s">
        <v>49</v>
      </c>
      <c r="R67" s="176"/>
      <c r="S67" s="31" t="s">
        <v>941</v>
      </c>
      <c r="T67" s="31" t="s">
        <v>940</v>
      </c>
      <c r="U67" s="31" t="s">
        <v>939</v>
      </c>
      <c r="V67" s="31">
        <f t="shared" si="2"/>
        <v>153.81</v>
      </c>
      <c r="W67" s="32">
        <f t="shared" si="3"/>
        <v>129.97999999999999</v>
      </c>
    </row>
    <row r="68" spans="2:25" ht="56.25" customHeight="1">
      <c r="B68" s="173" t="s">
        <v>938</v>
      </c>
      <c r="C68" s="174"/>
      <c r="D68" s="174"/>
      <c r="E68" s="174"/>
      <c r="F68" s="174"/>
      <c r="G68" s="174"/>
      <c r="H68" s="174"/>
      <c r="I68" s="174"/>
      <c r="J68" s="174"/>
      <c r="K68" s="174"/>
      <c r="L68" s="174"/>
      <c r="M68" s="175" t="s">
        <v>769</v>
      </c>
      <c r="N68" s="175"/>
      <c r="O68" s="175" t="s">
        <v>48</v>
      </c>
      <c r="P68" s="175"/>
      <c r="Q68" s="176" t="s">
        <v>49</v>
      </c>
      <c r="R68" s="176"/>
      <c r="S68" s="31" t="s">
        <v>361</v>
      </c>
      <c r="T68" s="31" t="s">
        <v>469</v>
      </c>
      <c r="U68" s="31" t="s">
        <v>937</v>
      </c>
      <c r="V68" s="31">
        <f t="shared" si="2"/>
        <v>353.4</v>
      </c>
      <c r="W68" s="32">
        <f t="shared" si="3"/>
        <v>220.88</v>
      </c>
    </row>
    <row r="69" spans="2:25" ht="56.25" customHeight="1">
      <c r="B69" s="173" t="s">
        <v>936</v>
      </c>
      <c r="C69" s="174"/>
      <c r="D69" s="174"/>
      <c r="E69" s="174"/>
      <c r="F69" s="174"/>
      <c r="G69" s="174"/>
      <c r="H69" s="174"/>
      <c r="I69" s="174"/>
      <c r="J69" s="174"/>
      <c r="K69" s="174"/>
      <c r="L69" s="174"/>
      <c r="M69" s="175" t="s">
        <v>769</v>
      </c>
      <c r="N69" s="175"/>
      <c r="O69" s="175" t="s">
        <v>48</v>
      </c>
      <c r="P69" s="175"/>
      <c r="Q69" s="176" t="s">
        <v>49</v>
      </c>
      <c r="R69" s="176"/>
      <c r="S69" s="31" t="s">
        <v>935</v>
      </c>
      <c r="T69" s="31" t="s">
        <v>934</v>
      </c>
      <c r="U69" s="31" t="s">
        <v>933</v>
      </c>
      <c r="V69" s="31">
        <f t="shared" si="2"/>
        <v>93.91</v>
      </c>
      <c r="W69" s="32">
        <f t="shared" si="3"/>
        <v>77.86</v>
      </c>
    </row>
    <row r="70" spans="2:25" ht="56.25" customHeight="1">
      <c r="B70" s="173" t="s">
        <v>932</v>
      </c>
      <c r="C70" s="174"/>
      <c r="D70" s="174"/>
      <c r="E70" s="174"/>
      <c r="F70" s="174"/>
      <c r="G70" s="174"/>
      <c r="H70" s="174"/>
      <c r="I70" s="174"/>
      <c r="J70" s="174"/>
      <c r="K70" s="174"/>
      <c r="L70" s="174"/>
      <c r="M70" s="175" t="s">
        <v>924</v>
      </c>
      <c r="N70" s="175"/>
      <c r="O70" s="175" t="s">
        <v>48</v>
      </c>
      <c r="P70" s="175"/>
      <c r="Q70" s="176" t="s">
        <v>49</v>
      </c>
      <c r="R70" s="176"/>
      <c r="S70" s="31" t="s">
        <v>931</v>
      </c>
      <c r="T70" s="31" t="s">
        <v>930</v>
      </c>
      <c r="U70" s="31" t="s">
        <v>929</v>
      </c>
      <c r="V70" s="31">
        <f t="shared" si="2"/>
        <v>88.27</v>
      </c>
      <c r="W70" s="32">
        <f t="shared" si="3"/>
        <v>1.1000000000000001</v>
      </c>
    </row>
    <row r="71" spans="2:25" ht="56.25" customHeight="1">
      <c r="B71" s="173" t="s">
        <v>928</v>
      </c>
      <c r="C71" s="174"/>
      <c r="D71" s="174"/>
      <c r="E71" s="174"/>
      <c r="F71" s="174"/>
      <c r="G71" s="174"/>
      <c r="H71" s="174"/>
      <c r="I71" s="174"/>
      <c r="J71" s="174"/>
      <c r="K71" s="174"/>
      <c r="L71" s="174"/>
      <c r="M71" s="175" t="s">
        <v>924</v>
      </c>
      <c r="N71" s="175"/>
      <c r="O71" s="175" t="s">
        <v>48</v>
      </c>
      <c r="P71" s="175"/>
      <c r="Q71" s="176" t="s">
        <v>49</v>
      </c>
      <c r="R71" s="176"/>
      <c r="S71" s="31" t="s">
        <v>927</v>
      </c>
      <c r="T71" s="31" t="s">
        <v>778</v>
      </c>
      <c r="U71" s="31" t="s">
        <v>926</v>
      </c>
      <c r="V71" s="31">
        <f t="shared" si="2"/>
        <v>78.27</v>
      </c>
      <c r="W71" s="32">
        <f t="shared" si="3"/>
        <v>0.91</v>
      </c>
    </row>
    <row r="72" spans="2:25" ht="56.25" customHeight="1">
      <c r="B72" s="173" t="s">
        <v>925</v>
      </c>
      <c r="C72" s="174"/>
      <c r="D72" s="174"/>
      <c r="E72" s="174"/>
      <c r="F72" s="174"/>
      <c r="G72" s="174"/>
      <c r="H72" s="174"/>
      <c r="I72" s="174"/>
      <c r="J72" s="174"/>
      <c r="K72" s="174"/>
      <c r="L72" s="174"/>
      <c r="M72" s="175" t="s">
        <v>924</v>
      </c>
      <c r="N72" s="175"/>
      <c r="O72" s="175" t="s">
        <v>48</v>
      </c>
      <c r="P72" s="175"/>
      <c r="Q72" s="176" t="s">
        <v>49</v>
      </c>
      <c r="R72" s="176"/>
      <c r="S72" s="31" t="s">
        <v>923</v>
      </c>
      <c r="T72" s="31" t="s">
        <v>922</v>
      </c>
      <c r="U72" s="31" t="s">
        <v>63</v>
      </c>
      <c r="V72" s="31">
        <f t="shared" si="2"/>
        <v>0</v>
      </c>
      <c r="W72" s="32">
        <f t="shared" si="3"/>
        <v>0</v>
      </c>
    </row>
    <row r="73" spans="2:25" ht="56.25" customHeight="1">
      <c r="B73" s="173" t="s">
        <v>921</v>
      </c>
      <c r="C73" s="174"/>
      <c r="D73" s="174"/>
      <c r="E73" s="174"/>
      <c r="F73" s="174"/>
      <c r="G73" s="174"/>
      <c r="H73" s="174"/>
      <c r="I73" s="174"/>
      <c r="J73" s="174"/>
      <c r="K73" s="174"/>
      <c r="L73" s="174"/>
      <c r="M73" s="175" t="s">
        <v>642</v>
      </c>
      <c r="N73" s="175"/>
      <c r="O73" s="175" t="s">
        <v>48</v>
      </c>
      <c r="P73" s="175"/>
      <c r="Q73" s="176" t="s">
        <v>49</v>
      </c>
      <c r="R73" s="176"/>
      <c r="S73" s="31" t="s">
        <v>920</v>
      </c>
      <c r="T73" s="31" t="s">
        <v>919</v>
      </c>
      <c r="U73" s="31" t="s">
        <v>918</v>
      </c>
      <c r="V73" s="31">
        <f t="shared" si="2"/>
        <v>97.97</v>
      </c>
      <c r="W73" s="32">
        <f t="shared" si="3"/>
        <v>100.66</v>
      </c>
    </row>
    <row r="74" spans="2:25" ht="56.25" customHeight="1">
      <c r="B74" s="173" t="s">
        <v>917</v>
      </c>
      <c r="C74" s="174"/>
      <c r="D74" s="174"/>
      <c r="E74" s="174"/>
      <c r="F74" s="174"/>
      <c r="G74" s="174"/>
      <c r="H74" s="174"/>
      <c r="I74" s="174"/>
      <c r="J74" s="174"/>
      <c r="K74" s="174"/>
      <c r="L74" s="174"/>
      <c r="M74" s="175" t="s">
        <v>193</v>
      </c>
      <c r="N74" s="175"/>
      <c r="O74" s="175" t="s">
        <v>48</v>
      </c>
      <c r="P74" s="175"/>
      <c r="Q74" s="176" t="s">
        <v>362</v>
      </c>
      <c r="R74" s="176"/>
      <c r="S74" s="31" t="s">
        <v>51</v>
      </c>
      <c r="T74" s="31" t="s">
        <v>55</v>
      </c>
      <c r="U74" s="31" t="s">
        <v>55</v>
      </c>
      <c r="V74" s="31" t="str">
        <f t="shared" si="2"/>
        <v>N/A</v>
      </c>
      <c r="W74" s="32" t="str">
        <f t="shared" si="3"/>
        <v>N/A</v>
      </c>
    </row>
    <row r="75" spans="2:25" ht="56.25" customHeight="1">
      <c r="B75" s="173" t="s">
        <v>916</v>
      </c>
      <c r="C75" s="174"/>
      <c r="D75" s="174"/>
      <c r="E75" s="174"/>
      <c r="F75" s="174"/>
      <c r="G75" s="174"/>
      <c r="H75" s="174"/>
      <c r="I75" s="174"/>
      <c r="J75" s="174"/>
      <c r="K75" s="174"/>
      <c r="L75" s="174"/>
      <c r="M75" s="175" t="s">
        <v>193</v>
      </c>
      <c r="N75" s="175"/>
      <c r="O75" s="175" t="s">
        <v>48</v>
      </c>
      <c r="P75" s="175"/>
      <c r="Q75" s="176" t="s">
        <v>362</v>
      </c>
      <c r="R75" s="176"/>
      <c r="S75" s="31" t="s">
        <v>51</v>
      </c>
      <c r="T75" s="31" t="s">
        <v>55</v>
      </c>
      <c r="U75" s="31" t="s">
        <v>55</v>
      </c>
      <c r="V75" s="31" t="str">
        <f t="shared" si="2"/>
        <v>N/A</v>
      </c>
      <c r="W75" s="32" t="str">
        <f t="shared" si="3"/>
        <v>N/A</v>
      </c>
    </row>
    <row r="76" spans="2:25" ht="56.25" customHeight="1">
      <c r="B76" s="173" t="s">
        <v>915</v>
      </c>
      <c r="C76" s="174"/>
      <c r="D76" s="174"/>
      <c r="E76" s="174"/>
      <c r="F76" s="174"/>
      <c r="G76" s="174"/>
      <c r="H76" s="174"/>
      <c r="I76" s="174"/>
      <c r="J76" s="174"/>
      <c r="K76" s="174"/>
      <c r="L76" s="174"/>
      <c r="M76" s="175" t="s">
        <v>193</v>
      </c>
      <c r="N76" s="175"/>
      <c r="O76" s="175" t="s">
        <v>48</v>
      </c>
      <c r="P76" s="175"/>
      <c r="Q76" s="176" t="s">
        <v>362</v>
      </c>
      <c r="R76" s="176"/>
      <c r="S76" s="31" t="s">
        <v>51</v>
      </c>
      <c r="T76" s="31" t="s">
        <v>55</v>
      </c>
      <c r="U76" s="31" t="s">
        <v>55</v>
      </c>
      <c r="V76" s="31" t="str">
        <f t="shared" si="2"/>
        <v>N/A</v>
      </c>
      <c r="W76" s="32" t="str">
        <f t="shared" si="3"/>
        <v>N/A</v>
      </c>
    </row>
    <row r="77" spans="2:25" ht="56.25" customHeight="1" thickBot="1">
      <c r="B77" s="173" t="s">
        <v>914</v>
      </c>
      <c r="C77" s="174"/>
      <c r="D77" s="174"/>
      <c r="E77" s="174"/>
      <c r="F77" s="174"/>
      <c r="G77" s="174"/>
      <c r="H77" s="174"/>
      <c r="I77" s="174"/>
      <c r="J77" s="174"/>
      <c r="K77" s="174"/>
      <c r="L77" s="174"/>
      <c r="M77" s="175" t="s">
        <v>193</v>
      </c>
      <c r="N77" s="175"/>
      <c r="O77" s="175" t="s">
        <v>48</v>
      </c>
      <c r="P77" s="175"/>
      <c r="Q77" s="176" t="s">
        <v>362</v>
      </c>
      <c r="R77" s="176"/>
      <c r="S77" s="31" t="s">
        <v>51</v>
      </c>
      <c r="T77" s="31" t="s">
        <v>55</v>
      </c>
      <c r="U77" s="31" t="s">
        <v>55</v>
      </c>
      <c r="V77" s="31" t="str">
        <f t="shared" si="2"/>
        <v>N/A</v>
      </c>
      <c r="W77" s="32" t="str">
        <f t="shared" si="3"/>
        <v>N/A</v>
      </c>
    </row>
    <row r="78" spans="2:25" ht="21.75" customHeight="1" thickTop="1" thickBot="1">
      <c r="B78" s="8" t="s">
        <v>64</v>
      </c>
      <c r="C78" s="9"/>
      <c r="D78" s="9"/>
      <c r="E78" s="9"/>
      <c r="F78" s="9"/>
      <c r="G78" s="9"/>
      <c r="H78" s="10"/>
      <c r="I78" s="10"/>
      <c r="J78" s="10"/>
      <c r="K78" s="10"/>
      <c r="L78" s="10"/>
      <c r="M78" s="10"/>
      <c r="N78" s="10"/>
      <c r="O78" s="10"/>
      <c r="P78" s="10"/>
      <c r="Q78" s="10"/>
      <c r="R78" s="10"/>
      <c r="S78" s="10"/>
      <c r="T78" s="10"/>
      <c r="U78" s="10"/>
      <c r="V78" s="10"/>
      <c r="W78" s="11"/>
      <c r="X78" s="33"/>
    </row>
    <row r="79" spans="2:25" ht="29.25" customHeight="1" thickTop="1" thickBot="1">
      <c r="B79" s="186" t="s">
        <v>2251</v>
      </c>
      <c r="C79" s="187"/>
      <c r="D79" s="187"/>
      <c r="E79" s="187"/>
      <c r="F79" s="187"/>
      <c r="G79" s="187"/>
      <c r="H79" s="187"/>
      <c r="I79" s="187"/>
      <c r="J79" s="187"/>
      <c r="K79" s="187"/>
      <c r="L79" s="187"/>
      <c r="M79" s="187"/>
      <c r="N79" s="187"/>
      <c r="O79" s="187"/>
      <c r="P79" s="187"/>
      <c r="Q79" s="188"/>
      <c r="R79" s="34" t="s">
        <v>41</v>
      </c>
      <c r="S79" s="160" t="s">
        <v>42</v>
      </c>
      <c r="T79" s="160"/>
      <c r="U79" s="107" t="s">
        <v>65</v>
      </c>
      <c r="V79" s="159" t="s">
        <v>66</v>
      </c>
      <c r="W79" s="161"/>
    </row>
    <row r="80" spans="2:25" ht="30.75" customHeight="1" thickBot="1">
      <c r="B80" s="189"/>
      <c r="C80" s="190"/>
      <c r="D80" s="190"/>
      <c r="E80" s="190"/>
      <c r="F80" s="190"/>
      <c r="G80" s="190"/>
      <c r="H80" s="190"/>
      <c r="I80" s="190"/>
      <c r="J80" s="190"/>
      <c r="K80" s="190"/>
      <c r="L80" s="190"/>
      <c r="M80" s="190"/>
      <c r="N80" s="190"/>
      <c r="O80" s="190"/>
      <c r="P80" s="190"/>
      <c r="Q80" s="191"/>
      <c r="R80" s="108" t="s">
        <v>67</v>
      </c>
      <c r="S80" s="108" t="s">
        <v>67</v>
      </c>
      <c r="T80" s="108" t="s">
        <v>48</v>
      </c>
      <c r="U80" s="108" t="s">
        <v>67</v>
      </c>
      <c r="V80" s="108" t="s">
        <v>68</v>
      </c>
      <c r="W80" s="35" t="s">
        <v>53</v>
      </c>
      <c r="Y80" s="33"/>
    </row>
    <row r="81" spans="2:23" ht="23.25" customHeight="1" thickBot="1">
      <c r="B81" s="192" t="s">
        <v>69</v>
      </c>
      <c r="C81" s="193"/>
      <c r="D81" s="193"/>
      <c r="E81" s="109" t="s">
        <v>912</v>
      </c>
      <c r="F81" s="109"/>
      <c r="G81" s="109"/>
      <c r="H81" s="36"/>
      <c r="I81" s="36"/>
      <c r="J81" s="36"/>
      <c r="K81" s="36"/>
      <c r="L81" s="36"/>
      <c r="M81" s="36"/>
      <c r="N81" s="36"/>
      <c r="O81" s="36"/>
      <c r="P81" s="37"/>
      <c r="Q81" s="37"/>
      <c r="R81" s="38" t="s">
        <v>913</v>
      </c>
      <c r="S81" s="39" t="s">
        <v>10</v>
      </c>
      <c r="T81" s="37"/>
      <c r="U81" s="39" t="s">
        <v>909</v>
      </c>
      <c r="V81" s="37"/>
      <c r="W81" s="40">
        <f t="shared" ref="W81:W94" si="4">+IF(ISERR(U81/R81*100),"N/A",ROUND(U81/R81*100,2))</f>
        <v>16.98</v>
      </c>
    </row>
    <row r="82" spans="2:23" ht="26.25" customHeight="1">
      <c r="B82" s="194" t="s">
        <v>71</v>
      </c>
      <c r="C82" s="195"/>
      <c r="D82" s="195"/>
      <c r="E82" s="110" t="s">
        <v>912</v>
      </c>
      <c r="F82" s="110"/>
      <c r="G82" s="110"/>
      <c r="H82" s="41"/>
      <c r="I82" s="41"/>
      <c r="J82" s="41"/>
      <c r="K82" s="41"/>
      <c r="L82" s="41"/>
      <c r="M82" s="41"/>
      <c r="N82" s="41"/>
      <c r="O82" s="41"/>
      <c r="P82" s="42"/>
      <c r="Q82" s="42"/>
      <c r="R82" s="43" t="s">
        <v>911</v>
      </c>
      <c r="S82" s="44" t="s">
        <v>910</v>
      </c>
      <c r="T82" s="44">
        <f>+IF(ISERR(S82/R82*100),"N/A",ROUND(S82/R82*100,2))</f>
        <v>21.1</v>
      </c>
      <c r="U82" s="44" t="s">
        <v>909</v>
      </c>
      <c r="V82" s="44">
        <f>+IF(ISERR(U82/S82*100),"N/A",ROUND(U82/S82*100,2))</f>
        <v>80.489999999999995</v>
      </c>
      <c r="W82" s="45">
        <f t="shared" si="4"/>
        <v>16.98</v>
      </c>
    </row>
    <row r="83" spans="2:23" ht="23.25" customHeight="1" thickBot="1">
      <c r="B83" s="192" t="s">
        <v>69</v>
      </c>
      <c r="C83" s="193"/>
      <c r="D83" s="193"/>
      <c r="E83" s="109" t="s">
        <v>908</v>
      </c>
      <c r="F83" s="109"/>
      <c r="G83" s="109"/>
      <c r="H83" s="36"/>
      <c r="I83" s="36"/>
      <c r="J83" s="36"/>
      <c r="K83" s="36"/>
      <c r="L83" s="36"/>
      <c r="M83" s="36"/>
      <c r="N83" s="36"/>
      <c r="O83" s="36"/>
      <c r="P83" s="37"/>
      <c r="Q83" s="37"/>
      <c r="R83" s="38" t="s">
        <v>118</v>
      </c>
      <c r="S83" s="39" t="s">
        <v>10</v>
      </c>
      <c r="T83" s="37"/>
      <c r="U83" s="39" t="s">
        <v>63</v>
      </c>
      <c r="V83" s="37"/>
      <c r="W83" s="40">
        <f t="shared" si="4"/>
        <v>0</v>
      </c>
    </row>
    <row r="84" spans="2:23" ht="26.25" customHeight="1">
      <c r="B84" s="194" t="s">
        <v>71</v>
      </c>
      <c r="C84" s="195"/>
      <c r="D84" s="195"/>
      <c r="E84" s="110" t="s">
        <v>908</v>
      </c>
      <c r="F84" s="110"/>
      <c r="G84" s="110"/>
      <c r="H84" s="41"/>
      <c r="I84" s="41"/>
      <c r="J84" s="41"/>
      <c r="K84" s="41"/>
      <c r="L84" s="41"/>
      <c r="M84" s="41"/>
      <c r="N84" s="41"/>
      <c r="O84" s="41"/>
      <c r="P84" s="42"/>
      <c r="Q84" s="42"/>
      <c r="R84" s="43" t="s">
        <v>118</v>
      </c>
      <c r="S84" s="44" t="s">
        <v>63</v>
      </c>
      <c r="T84" s="44">
        <f>+IF(ISERR(S84/R84*100),"N/A",ROUND(S84/R84*100,2))</f>
        <v>0</v>
      </c>
      <c r="U84" s="44" t="s">
        <v>63</v>
      </c>
      <c r="V84" s="44" t="str">
        <f>+IF(ISERR(U84/S84*100),"N/A",ROUND(U84/S84*100,2))</f>
        <v>N/A</v>
      </c>
      <c r="W84" s="45">
        <f t="shared" si="4"/>
        <v>0</v>
      </c>
    </row>
    <row r="85" spans="2:23" ht="23.25" customHeight="1" thickBot="1">
      <c r="B85" s="192" t="s">
        <v>69</v>
      </c>
      <c r="C85" s="193"/>
      <c r="D85" s="193"/>
      <c r="E85" s="109" t="s">
        <v>628</v>
      </c>
      <c r="F85" s="109"/>
      <c r="G85" s="109"/>
      <c r="H85" s="36"/>
      <c r="I85" s="36"/>
      <c r="J85" s="36"/>
      <c r="K85" s="36"/>
      <c r="L85" s="36"/>
      <c r="M85" s="36"/>
      <c r="N85" s="36"/>
      <c r="O85" s="36"/>
      <c r="P85" s="37"/>
      <c r="Q85" s="37"/>
      <c r="R85" s="38" t="s">
        <v>907</v>
      </c>
      <c r="S85" s="39" t="s">
        <v>10</v>
      </c>
      <c r="T85" s="37"/>
      <c r="U85" s="39" t="s">
        <v>905</v>
      </c>
      <c r="V85" s="37"/>
      <c r="W85" s="40">
        <f t="shared" si="4"/>
        <v>1.19</v>
      </c>
    </row>
    <row r="86" spans="2:23" ht="26.25" customHeight="1">
      <c r="B86" s="194" t="s">
        <v>71</v>
      </c>
      <c r="C86" s="195"/>
      <c r="D86" s="195"/>
      <c r="E86" s="110" t="s">
        <v>628</v>
      </c>
      <c r="F86" s="110"/>
      <c r="G86" s="110"/>
      <c r="H86" s="41"/>
      <c r="I86" s="41"/>
      <c r="J86" s="41"/>
      <c r="K86" s="41"/>
      <c r="L86" s="41"/>
      <c r="M86" s="41"/>
      <c r="N86" s="41"/>
      <c r="O86" s="41"/>
      <c r="P86" s="42"/>
      <c r="Q86" s="42"/>
      <c r="R86" s="43" t="s">
        <v>906</v>
      </c>
      <c r="S86" s="44" t="s">
        <v>467</v>
      </c>
      <c r="T86" s="44">
        <f>+IF(ISERR(S86/R86*100),"N/A",ROUND(S86/R86*100,2))</f>
        <v>1.67</v>
      </c>
      <c r="U86" s="44" t="s">
        <v>905</v>
      </c>
      <c r="V86" s="44">
        <f>+IF(ISERR(U86/S86*100),"N/A",ROUND(U86/S86*100,2))</f>
        <v>73.290000000000006</v>
      </c>
      <c r="W86" s="45">
        <f t="shared" si="4"/>
        <v>1.22</v>
      </c>
    </row>
    <row r="87" spans="2:23" ht="23.25" customHeight="1" thickBot="1">
      <c r="B87" s="192" t="s">
        <v>69</v>
      </c>
      <c r="C87" s="193"/>
      <c r="D87" s="193"/>
      <c r="E87" s="109" t="s">
        <v>727</v>
      </c>
      <c r="F87" s="109"/>
      <c r="G87" s="109"/>
      <c r="H87" s="36"/>
      <c r="I87" s="36"/>
      <c r="J87" s="36"/>
      <c r="K87" s="36"/>
      <c r="L87" s="36"/>
      <c r="M87" s="36"/>
      <c r="N87" s="36"/>
      <c r="O87" s="36"/>
      <c r="P87" s="37"/>
      <c r="Q87" s="37"/>
      <c r="R87" s="38" t="s">
        <v>904</v>
      </c>
      <c r="S87" s="39" t="s">
        <v>10</v>
      </c>
      <c r="T87" s="37"/>
      <c r="U87" s="39" t="s">
        <v>63</v>
      </c>
      <c r="V87" s="37"/>
      <c r="W87" s="40">
        <f t="shared" si="4"/>
        <v>0</v>
      </c>
    </row>
    <row r="88" spans="2:23" ht="26.25" customHeight="1">
      <c r="B88" s="194" t="s">
        <v>71</v>
      </c>
      <c r="C88" s="195"/>
      <c r="D88" s="195"/>
      <c r="E88" s="110" t="s">
        <v>727</v>
      </c>
      <c r="F88" s="110"/>
      <c r="G88" s="110"/>
      <c r="H88" s="41"/>
      <c r="I88" s="41"/>
      <c r="J88" s="41"/>
      <c r="K88" s="41"/>
      <c r="L88" s="41"/>
      <c r="M88" s="41"/>
      <c r="N88" s="41"/>
      <c r="O88" s="41"/>
      <c r="P88" s="42"/>
      <c r="Q88" s="42"/>
      <c r="R88" s="43" t="s">
        <v>904</v>
      </c>
      <c r="S88" s="44" t="s">
        <v>63</v>
      </c>
      <c r="T88" s="44">
        <f>+IF(ISERR(S88/R88*100),"N/A",ROUND(S88/R88*100,2))</f>
        <v>0</v>
      </c>
      <c r="U88" s="44" t="s">
        <v>63</v>
      </c>
      <c r="V88" s="44" t="str">
        <f>+IF(ISERR(U88/S88*100),"N/A",ROUND(U88/S88*100,2))</f>
        <v>N/A</v>
      </c>
      <c r="W88" s="45">
        <f t="shared" si="4"/>
        <v>0</v>
      </c>
    </row>
    <row r="89" spans="2:23" ht="23.25" customHeight="1" thickBot="1">
      <c r="B89" s="192" t="s">
        <v>69</v>
      </c>
      <c r="C89" s="193"/>
      <c r="D89" s="193"/>
      <c r="E89" s="109" t="s">
        <v>902</v>
      </c>
      <c r="F89" s="109"/>
      <c r="G89" s="109"/>
      <c r="H89" s="36"/>
      <c r="I89" s="36"/>
      <c r="J89" s="36"/>
      <c r="K89" s="36"/>
      <c r="L89" s="36"/>
      <c r="M89" s="36"/>
      <c r="N89" s="36"/>
      <c r="O89" s="36"/>
      <c r="P89" s="37"/>
      <c r="Q89" s="37"/>
      <c r="R89" s="38" t="s">
        <v>903</v>
      </c>
      <c r="S89" s="39" t="s">
        <v>10</v>
      </c>
      <c r="T89" s="37"/>
      <c r="U89" s="39" t="s">
        <v>63</v>
      </c>
      <c r="V89" s="37"/>
      <c r="W89" s="40">
        <f t="shared" si="4"/>
        <v>0</v>
      </c>
    </row>
    <row r="90" spans="2:23" ht="26.25" customHeight="1">
      <c r="B90" s="194" t="s">
        <v>71</v>
      </c>
      <c r="C90" s="195"/>
      <c r="D90" s="195"/>
      <c r="E90" s="110" t="s">
        <v>902</v>
      </c>
      <c r="F90" s="110"/>
      <c r="G90" s="110"/>
      <c r="H90" s="41"/>
      <c r="I90" s="41"/>
      <c r="J90" s="41"/>
      <c r="K90" s="41"/>
      <c r="L90" s="41"/>
      <c r="M90" s="41"/>
      <c r="N90" s="41"/>
      <c r="O90" s="41"/>
      <c r="P90" s="42"/>
      <c r="Q90" s="42"/>
      <c r="R90" s="43" t="s">
        <v>901</v>
      </c>
      <c r="S90" s="44" t="s">
        <v>63</v>
      </c>
      <c r="T90" s="44">
        <f>+IF(ISERR(S90/R90*100),"N/A",ROUND(S90/R90*100,2))</f>
        <v>0</v>
      </c>
      <c r="U90" s="44" t="s">
        <v>63</v>
      </c>
      <c r="V90" s="44" t="str">
        <f>+IF(ISERR(U90/S90*100),"N/A",ROUND(U90/S90*100,2))</f>
        <v>N/A</v>
      </c>
      <c r="W90" s="45">
        <f t="shared" si="4"/>
        <v>0</v>
      </c>
    </row>
    <row r="91" spans="2:23" ht="23.25" customHeight="1" thickBot="1">
      <c r="B91" s="192" t="s">
        <v>69</v>
      </c>
      <c r="C91" s="193"/>
      <c r="D91" s="193"/>
      <c r="E91" s="109" t="s">
        <v>621</v>
      </c>
      <c r="F91" s="109"/>
      <c r="G91" s="109"/>
      <c r="H91" s="36"/>
      <c r="I91" s="36"/>
      <c r="J91" s="36"/>
      <c r="K91" s="36"/>
      <c r="L91" s="36"/>
      <c r="M91" s="36"/>
      <c r="N91" s="36"/>
      <c r="O91" s="36"/>
      <c r="P91" s="37"/>
      <c r="Q91" s="37"/>
      <c r="R91" s="38" t="s">
        <v>900</v>
      </c>
      <c r="S91" s="39" t="s">
        <v>10</v>
      </c>
      <c r="T91" s="37"/>
      <c r="U91" s="39" t="s">
        <v>372</v>
      </c>
      <c r="V91" s="37"/>
      <c r="W91" s="40">
        <f t="shared" si="4"/>
        <v>14.53</v>
      </c>
    </row>
    <row r="92" spans="2:23" ht="26.25" customHeight="1">
      <c r="B92" s="194" t="s">
        <v>71</v>
      </c>
      <c r="C92" s="195"/>
      <c r="D92" s="195"/>
      <c r="E92" s="110" t="s">
        <v>621</v>
      </c>
      <c r="F92" s="110"/>
      <c r="G92" s="110"/>
      <c r="H92" s="41"/>
      <c r="I92" s="41"/>
      <c r="J92" s="41"/>
      <c r="K92" s="41"/>
      <c r="L92" s="41"/>
      <c r="M92" s="41"/>
      <c r="N92" s="41"/>
      <c r="O92" s="41"/>
      <c r="P92" s="42"/>
      <c r="Q92" s="42"/>
      <c r="R92" s="43" t="s">
        <v>900</v>
      </c>
      <c r="S92" s="44" t="s">
        <v>372</v>
      </c>
      <c r="T92" s="44">
        <f>+IF(ISERR(S92/R92*100),"N/A",ROUND(S92/R92*100,2))</f>
        <v>14.53</v>
      </c>
      <c r="U92" s="44" t="s">
        <v>372</v>
      </c>
      <c r="V92" s="44">
        <f>+IF(ISERR(U92/S92*100),"N/A",ROUND(U92/S92*100,2))</f>
        <v>100</v>
      </c>
      <c r="W92" s="45">
        <f t="shared" si="4"/>
        <v>14.53</v>
      </c>
    </row>
    <row r="93" spans="2:23" ht="23.25" customHeight="1" thickBot="1">
      <c r="B93" s="192" t="s">
        <v>69</v>
      </c>
      <c r="C93" s="193"/>
      <c r="D93" s="193"/>
      <c r="E93" s="109" t="s">
        <v>192</v>
      </c>
      <c r="F93" s="109"/>
      <c r="G93" s="109"/>
      <c r="H93" s="36"/>
      <c r="I93" s="36"/>
      <c r="J93" s="36"/>
      <c r="K93" s="36"/>
      <c r="L93" s="36"/>
      <c r="M93" s="36"/>
      <c r="N93" s="36"/>
      <c r="O93" s="36"/>
      <c r="P93" s="37"/>
      <c r="Q93" s="37"/>
      <c r="R93" s="38" t="s">
        <v>899</v>
      </c>
      <c r="S93" s="39" t="s">
        <v>10</v>
      </c>
      <c r="T93" s="37"/>
      <c r="U93" s="39" t="s">
        <v>63</v>
      </c>
      <c r="V93" s="37"/>
      <c r="W93" s="40">
        <f t="shared" si="4"/>
        <v>0</v>
      </c>
    </row>
    <row r="94" spans="2:23" ht="26.25" customHeight="1" thickBot="1">
      <c r="B94" s="194" t="s">
        <v>71</v>
      </c>
      <c r="C94" s="195"/>
      <c r="D94" s="195"/>
      <c r="E94" s="110" t="s">
        <v>192</v>
      </c>
      <c r="F94" s="110"/>
      <c r="G94" s="110"/>
      <c r="H94" s="41"/>
      <c r="I94" s="41"/>
      <c r="J94" s="41"/>
      <c r="K94" s="41"/>
      <c r="L94" s="41"/>
      <c r="M94" s="41"/>
      <c r="N94" s="41"/>
      <c r="O94" s="41"/>
      <c r="P94" s="42"/>
      <c r="Q94" s="42"/>
      <c r="R94" s="43" t="s">
        <v>899</v>
      </c>
      <c r="S94" s="44" t="s">
        <v>63</v>
      </c>
      <c r="T94" s="44">
        <f>+IF(ISERR(S94/R94*100),"N/A",ROUND(S94/R94*100,2))</f>
        <v>0</v>
      </c>
      <c r="U94" s="44" t="s">
        <v>63</v>
      </c>
      <c r="V94" s="44" t="str">
        <f>+IF(ISERR(U94/S94*100),"N/A",ROUND(U94/S94*100,2))</f>
        <v>N/A</v>
      </c>
      <c r="W94" s="45">
        <f t="shared" si="4"/>
        <v>0</v>
      </c>
    </row>
    <row r="95" spans="2:23" ht="22.5" customHeight="1" thickTop="1" thickBot="1">
      <c r="B95" s="8" t="s">
        <v>73</v>
      </c>
      <c r="C95" s="9"/>
      <c r="D95" s="9"/>
      <c r="E95" s="9"/>
      <c r="F95" s="9"/>
      <c r="G95" s="9"/>
      <c r="H95" s="10"/>
      <c r="I95" s="10"/>
      <c r="J95" s="10"/>
      <c r="K95" s="10"/>
      <c r="L95" s="10"/>
      <c r="M95" s="10"/>
      <c r="N95" s="10"/>
      <c r="O95" s="10"/>
      <c r="P95" s="10"/>
      <c r="Q95" s="10"/>
      <c r="R95" s="10"/>
      <c r="S95" s="10"/>
      <c r="T95" s="10"/>
      <c r="U95" s="10"/>
      <c r="V95" s="10"/>
      <c r="W95" s="11"/>
    </row>
    <row r="96" spans="2:23" ht="37.5" customHeight="1" thickTop="1">
      <c r="B96" s="177" t="s">
        <v>2143</v>
      </c>
      <c r="C96" s="178"/>
      <c r="D96" s="178"/>
      <c r="E96" s="178"/>
      <c r="F96" s="178"/>
      <c r="G96" s="178"/>
      <c r="H96" s="178"/>
      <c r="I96" s="178"/>
      <c r="J96" s="178"/>
      <c r="K96" s="178"/>
      <c r="L96" s="178"/>
      <c r="M96" s="178"/>
      <c r="N96" s="178"/>
      <c r="O96" s="178"/>
      <c r="P96" s="178"/>
      <c r="Q96" s="178"/>
      <c r="R96" s="178"/>
      <c r="S96" s="178"/>
      <c r="T96" s="178"/>
      <c r="U96" s="178"/>
      <c r="V96" s="178"/>
      <c r="W96" s="179"/>
    </row>
    <row r="97" spans="2:23" ht="309.75" customHeight="1" thickBot="1">
      <c r="B97" s="180"/>
      <c r="C97" s="181"/>
      <c r="D97" s="181"/>
      <c r="E97" s="181"/>
      <c r="F97" s="181"/>
      <c r="G97" s="181"/>
      <c r="H97" s="181"/>
      <c r="I97" s="181"/>
      <c r="J97" s="181"/>
      <c r="K97" s="181"/>
      <c r="L97" s="181"/>
      <c r="M97" s="181"/>
      <c r="N97" s="181"/>
      <c r="O97" s="181"/>
      <c r="P97" s="181"/>
      <c r="Q97" s="181"/>
      <c r="R97" s="181"/>
      <c r="S97" s="181"/>
      <c r="T97" s="181"/>
      <c r="U97" s="181"/>
      <c r="V97" s="181"/>
      <c r="W97" s="182"/>
    </row>
    <row r="98" spans="2:23" ht="37.5" customHeight="1" thickTop="1">
      <c r="B98" s="177" t="s">
        <v>2144</v>
      </c>
      <c r="C98" s="178"/>
      <c r="D98" s="178"/>
      <c r="E98" s="178"/>
      <c r="F98" s="178"/>
      <c r="G98" s="178"/>
      <c r="H98" s="178"/>
      <c r="I98" s="178"/>
      <c r="J98" s="178"/>
      <c r="K98" s="178"/>
      <c r="L98" s="178"/>
      <c r="M98" s="178"/>
      <c r="N98" s="178"/>
      <c r="O98" s="178"/>
      <c r="P98" s="178"/>
      <c r="Q98" s="178"/>
      <c r="R98" s="178"/>
      <c r="S98" s="178"/>
      <c r="T98" s="178"/>
      <c r="U98" s="178"/>
      <c r="V98" s="178"/>
      <c r="W98" s="179"/>
    </row>
    <row r="99" spans="2:23" ht="354" customHeight="1" thickBot="1">
      <c r="B99" s="180"/>
      <c r="C99" s="181"/>
      <c r="D99" s="181"/>
      <c r="E99" s="181"/>
      <c r="F99" s="181"/>
      <c r="G99" s="181"/>
      <c r="H99" s="181"/>
      <c r="I99" s="181"/>
      <c r="J99" s="181"/>
      <c r="K99" s="181"/>
      <c r="L99" s="181"/>
      <c r="M99" s="181"/>
      <c r="N99" s="181"/>
      <c r="O99" s="181"/>
      <c r="P99" s="181"/>
      <c r="Q99" s="181"/>
      <c r="R99" s="181"/>
      <c r="S99" s="181"/>
      <c r="T99" s="181"/>
      <c r="U99" s="181"/>
      <c r="V99" s="181"/>
      <c r="W99" s="182"/>
    </row>
    <row r="100" spans="2:23" ht="37.5" customHeight="1" thickTop="1">
      <c r="B100" s="177" t="s">
        <v>2145</v>
      </c>
      <c r="C100" s="178"/>
      <c r="D100" s="178"/>
      <c r="E100" s="178"/>
      <c r="F100" s="178"/>
      <c r="G100" s="178"/>
      <c r="H100" s="178"/>
      <c r="I100" s="178"/>
      <c r="J100" s="178"/>
      <c r="K100" s="178"/>
      <c r="L100" s="178"/>
      <c r="M100" s="178"/>
      <c r="N100" s="178"/>
      <c r="O100" s="178"/>
      <c r="P100" s="178"/>
      <c r="Q100" s="178"/>
      <c r="R100" s="178"/>
      <c r="S100" s="178"/>
      <c r="T100" s="178"/>
      <c r="U100" s="178"/>
      <c r="V100" s="178"/>
      <c r="W100" s="179"/>
    </row>
    <row r="101" spans="2:23" ht="353.25" customHeight="1" thickBot="1">
      <c r="B101" s="183"/>
      <c r="C101" s="184"/>
      <c r="D101" s="184"/>
      <c r="E101" s="184"/>
      <c r="F101" s="184"/>
      <c r="G101" s="184"/>
      <c r="H101" s="184"/>
      <c r="I101" s="184"/>
      <c r="J101" s="184"/>
      <c r="K101" s="184"/>
      <c r="L101" s="184"/>
      <c r="M101" s="184"/>
      <c r="N101" s="184"/>
      <c r="O101" s="184"/>
      <c r="P101" s="184"/>
      <c r="Q101" s="184"/>
      <c r="R101" s="184"/>
      <c r="S101" s="184"/>
      <c r="T101" s="184"/>
      <c r="U101" s="184"/>
      <c r="V101" s="184"/>
      <c r="W101" s="185"/>
    </row>
  </sheetData>
  <mergeCells count="284">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B14:I14"/>
    <mergeCell ref="K14:Q14"/>
    <mergeCell ref="S14:W14"/>
    <mergeCell ref="C10:W11"/>
    <mergeCell ref="B10:B11"/>
    <mergeCell ref="C15:I15"/>
    <mergeCell ref="L15:Q15"/>
    <mergeCell ref="T15:W15"/>
    <mergeCell ref="C16:I16"/>
    <mergeCell ref="L16:Q16"/>
    <mergeCell ref="T16:W16"/>
    <mergeCell ref="C17:W17"/>
    <mergeCell ref="B19:T19"/>
    <mergeCell ref="U19:W19"/>
    <mergeCell ref="B20:L21"/>
    <mergeCell ref="M20:N21"/>
    <mergeCell ref="O20:P21"/>
    <mergeCell ref="Q20:R21"/>
    <mergeCell ref="S20:S21"/>
    <mergeCell ref="T20:T21"/>
    <mergeCell ref="U20:U21"/>
    <mergeCell ref="V20:V21"/>
    <mergeCell ref="W20:W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1:L41"/>
    <mergeCell ref="M41:N41"/>
    <mergeCell ref="O41:P41"/>
    <mergeCell ref="Q41:R41"/>
    <mergeCell ref="B42:L42"/>
    <mergeCell ref="M42:N42"/>
    <mergeCell ref="O42:P42"/>
    <mergeCell ref="Q42:R42"/>
    <mergeCell ref="B43:L43"/>
    <mergeCell ref="M43:N43"/>
    <mergeCell ref="O43:P43"/>
    <mergeCell ref="Q43:R43"/>
    <mergeCell ref="B44:L44"/>
    <mergeCell ref="M44:N44"/>
    <mergeCell ref="O44:P44"/>
    <mergeCell ref="Q44:R44"/>
    <mergeCell ref="B45:L45"/>
    <mergeCell ref="M45:N45"/>
    <mergeCell ref="O45:P45"/>
    <mergeCell ref="Q45:R45"/>
    <mergeCell ref="B46:L46"/>
    <mergeCell ref="M46:N46"/>
    <mergeCell ref="O46:P46"/>
    <mergeCell ref="Q46:R46"/>
    <mergeCell ref="B47:L47"/>
    <mergeCell ref="M47:N47"/>
    <mergeCell ref="O47:P47"/>
    <mergeCell ref="Q47:R47"/>
    <mergeCell ref="B48:L48"/>
    <mergeCell ref="M48:N48"/>
    <mergeCell ref="O48:P48"/>
    <mergeCell ref="Q48:R48"/>
    <mergeCell ref="B49:L49"/>
    <mergeCell ref="M49:N49"/>
    <mergeCell ref="O49:P49"/>
    <mergeCell ref="Q49:R49"/>
    <mergeCell ref="B50:L50"/>
    <mergeCell ref="M50:N50"/>
    <mergeCell ref="O50:P50"/>
    <mergeCell ref="Q50:R50"/>
    <mergeCell ref="B51:L51"/>
    <mergeCell ref="M51:N51"/>
    <mergeCell ref="O51:P51"/>
    <mergeCell ref="Q51:R51"/>
    <mergeCell ref="B52:L52"/>
    <mergeCell ref="M52:N52"/>
    <mergeCell ref="O52:P52"/>
    <mergeCell ref="Q52:R52"/>
    <mergeCell ref="B53:L53"/>
    <mergeCell ref="M53:N53"/>
    <mergeCell ref="O53:P53"/>
    <mergeCell ref="Q53:R53"/>
    <mergeCell ref="B54:L54"/>
    <mergeCell ref="M54:N54"/>
    <mergeCell ref="O54:P54"/>
    <mergeCell ref="Q54:R54"/>
    <mergeCell ref="B55:L55"/>
    <mergeCell ref="M55:N55"/>
    <mergeCell ref="O55:P55"/>
    <mergeCell ref="Q55:R55"/>
    <mergeCell ref="B56:L56"/>
    <mergeCell ref="M56:N56"/>
    <mergeCell ref="O56:P56"/>
    <mergeCell ref="Q56:R56"/>
    <mergeCell ref="B57:L57"/>
    <mergeCell ref="M57:N57"/>
    <mergeCell ref="O57:P57"/>
    <mergeCell ref="Q57:R57"/>
    <mergeCell ref="B58:L58"/>
    <mergeCell ref="M58:N58"/>
    <mergeCell ref="O58:P58"/>
    <mergeCell ref="Q58:R58"/>
    <mergeCell ref="B59:L59"/>
    <mergeCell ref="M59:N59"/>
    <mergeCell ref="O59:P59"/>
    <mergeCell ref="Q59:R59"/>
    <mergeCell ref="B60:L60"/>
    <mergeCell ref="M60:N60"/>
    <mergeCell ref="O60:P60"/>
    <mergeCell ref="Q60:R60"/>
    <mergeCell ref="B61:L61"/>
    <mergeCell ref="M61:N61"/>
    <mergeCell ref="O61:P61"/>
    <mergeCell ref="Q61:R61"/>
    <mergeCell ref="B62:L62"/>
    <mergeCell ref="M62:N62"/>
    <mergeCell ref="O62:P62"/>
    <mergeCell ref="Q62:R62"/>
    <mergeCell ref="B63:L63"/>
    <mergeCell ref="M63:N63"/>
    <mergeCell ref="O63:P63"/>
    <mergeCell ref="Q63:R63"/>
    <mergeCell ref="B64:L64"/>
    <mergeCell ref="M64:N64"/>
    <mergeCell ref="O64:P64"/>
    <mergeCell ref="Q64:R64"/>
    <mergeCell ref="B65:L65"/>
    <mergeCell ref="M65:N65"/>
    <mergeCell ref="O65:P65"/>
    <mergeCell ref="Q65:R65"/>
    <mergeCell ref="B66:L66"/>
    <mergeCell ref="M66:N66"/>
    <mergeCell ref="O66:P66"/>
    <mergeCell ref="Q66:R66"/>
    <mergeCell ref="B67:L67"/>
    <mergeCell ref="M67:N67"/>
    <mergeCell ref="O67:P67"/>
    <mergeCell ref="Q67:R67"/>
    <mergeCell ref="B68:L68"/>
    <mergeCell ref="M68:N68"/>
    <mergeCell ref="O68:P68"/>
    <mergeCell ref="Q68:R68"/>
    <mergeCell ref="B69:L69"/>
    <mergeCell ref="M69:N69"/>
    <mergeCell ref="O69:P69"/>
    <mergeCell ref="Q69:R69"/>
    <mergeCell ref="B70:L70"/>
    <mergeCell ref="M70:N70"/>
    <mergeCell ref="O70:P70"/>
    <mergeCell ref="Q70:R70"/>
    <mergeCell ref="B71:L71"/>
    <mergeCell ref="M71:N71"/>
    <mergeCell ref="O71:P71"/>
    <mergeCell ref="Q71:R71"/>
    <mergeCell ref="B72:L72"/>
    <mergeCell ref="M72:N72"/>
    <mergeCell ref="O72:P72"/>
    <mergeCell ref="Q72:R72"/>
    <mergeCell ref="B73:L73"/>
    <mergeCell ref="M73:N73"/>
    <mergeCell ref="O73:P73"/>
    <mergeCell ref="Q73:R73"/>
    <mergeCell ref="B74:L74"/>
    <mergeCell ref="M74:N74"/>
    <mergeCell ref="O74:P74"/>
    <mergeCell ref="Q74:R74"/>
    <mergeCell ref="B75:L75"/>
    <mergeCell ref="M75:N75"/>
    <mergeCell ref="O75:P75"/>
    <mergeCell ref="Q75:R75"/>
    <mergeCell ref="B76:L76"/>
    <mergeCell ref="M76:N76"/>
    <mergeCell ref="O76:P76"/>
    <mergeCell ref="Q76:R76"/>
    <mergeCell ref="B77:L77"/>
    <mergeCell ref="M77:N77"/>
    <mergeCell ref="O77:P77"/>
    <mergeCell ref="Q77:R77"/>
    <mergeCell ref="B79:Q80"/>
    <mergeCell ref="S79:T79"/>
    <mergeCell ref="V79:W79"/>
    <mergeCell ref="B81:D81"/>
    <mergeCell ref="B82:D82"/>
    <mergeCell ref="B83:D83"/>
    <mergeCell ref="B84:D84"/>
    <mergeCell ref="B85:D85"/>
    <mergeCell ref="B86:D86"/>
    <mergeCell ref="B87:D87"/>
    <mergeCell ref="B100:W101"/>
    <mergeCell ref="B88:D88"/>
    <mergeCell ref="B89:D89"/>
    <mergeCell ref="B90:D90"/>
    <mergeCell ref="B91:D91"/>
    <mergeCell ref="B92:D92"/>
    <mergeCell ref="B93:D93"/>
    <mergeCell ref="B94:D94"/>
    <mergeCell ref="B96:W97"/>
    <mergeCell ref="B98:W9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7" min="1" max="22" man="1"/>
    <brk id="94" min="1" max="22" man="1"/>
    <brk id="99"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672</v>
      </c>
      <c r="D4" s="139" t="s">
        <v>671</v>
      </c>
      <c r="E4" s="139"/>
      <c r="F4" s="139"/>
      <c r="G4" s="139"/>
      <c r="H4" s="140"/>
      <c r="I4" s="15"/>
      <c r="J4" s="141" t="s">
        <v>6</v>
      </c>
      <c r="K4" s="139"/>
      <c r="L4" s="14" t="s">
        <v>1077</v>
      </c>
      <c r="M4" s="142" t="s">
        <v>1076</v>
      </c>
      <c r="N4" s="142"/>
      <c r="O4" s="142"/>
      <c r="P4" s="142"/>
      <c r="Q4" s="143"/>
      <c r="R4" s="16"/>
      <c r="S4" s="144" t="s">
        <v>1969</v>
      </c>
      <c r="T4" s="145"/>
      <c r="U4" s="145"/>
      <c r="V4" s="146" t="s">
        <v>1075</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528</v>
      </c>
      <c r="D6" s="148" t="s">
        <v>1074</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440</v>
      </c>
      <c r="D7" s="135" t="s">
        <v>1073</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1072</v>
      </c>
      <c r="K8" s="22" t="s">
        <v>1071</v>
      </c>
      <c r="L8" s="22" t="s">
        <v>1070</v>
      </c>
      <c r="M8" s="22" t="s">
        <v>1069</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20.5" customHeight="1" thickTop="1" thickBot="1">
      <c r="B10" s="23" t="s">
        <v>21</v>
      </c>
      <c r="C10" s="146" t="s">
        <v>1068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1067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1066</v>
      </c>
      <c r="C21" s="174"/>
      <c r="D21" s="174"/>
      <c r="E21" s="174"/>
      <c r="F21" s="174"/>
      <c r="G21" s="174"/>
      <c r="H21" s="174"/>
      <c r="I21" s="174"/>
      <c r="J21" s="174"/>
      <c r="K21" s="174"/>
      <c r="L21" s="174"/>
      <c r="M21" s="175" t="s">
        <v>440</v>
      </c>
      <c r="N21" s="175"/>
      <c r="O21" s="175" t="s">
        <v>48</v>
      </c>
      <c r="P21" s="175"/>
      <c r="Q21" s="176" t="s">
        <v>49</v>
      </c>
      <c r="R21" s="176"/>
      <c r="S21" s="31" t="s">
        <v>1065</v>
      </c>
      <c r="T21" s="31" t="s">
        <v>54</v>
      </c>
      <c r="U21" s="31" t="s">
        <v>1064</v>
      </c>
      <c r="V21" s="31">
        <f>+IF(ISERR(U21/T21*100),"N/A",ROUND(U21/T21*100,2))</f>
        <v>10.52</v>
      </c>
      <c r="W21" s="32">
        <f>+IF(ISERR(U21/S21*100),"N/A",ROUND(U21/S21*100,2))</f>
        <v>0</v>
      </c>
    </row>
    <row r="22" spans="2:27" ht="56.25" customHeight="1" thickBot="1">
      <c r="B22" s="173" t="s">
        <v>1063</v>
      </c>
      <c r="C22" s="174"/>
      <c r="D22" s="174"/>
      <c r="E22" s="174"/>
      <c r="F22" s="174"/>
      <c r="G22" s="174"/>
      <c r="H22" s="174"/>
      <c r="I22" s="174"/>
      <c r="J22" s="174"/>
      <c r="K22" s="174"/>
      <c r="L22" s="174"/>
      <c r="M22" s="175" t="s">
        <v>528</v>
      </c>
      <c r="N22" s="175"/>
      <c r="O22" s="175" t="s">
        <v>48</v>
      </c>
      <c r="P22" s="175"/>
      <c r="Q22" s="176" t="s">
        <v>49</v>
      </c>
      <c r="R22" s="176"/>
      <c r="S22" s="31" t="s">
        <v>78</v>
      </c>
      <c r="T22" s="31" t="s">
        <v>223</v>
      </c>
      <c r="U22" s="31" t="s">
        <v>86</v>
      </c>
      <c r="V22" s="31">
        <f>+IF(ISERR(U22/T22*100),"N/A",ROUND(U22/T22*100,2))</f>
        <v>20</v>
      </c>
      <c r="W22" s="32">
        <f>+IF(ISERR(U22/S22*100),"N/A",ROUND(U22/S22*100,2))</f>
        <v>5</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437</v>
      </c>
      <c r="F26" s="109"/>
      <c r="G26" s="109"/>
      <c r="H26" s="36"/>
      <c r="I26" s="36"/>
      <c r="J26" s="36"/>
      <c r="K26" s="36"/>
      <c r="L26" s="36"/>
      <c r="M26" s="36"/>
      <c r="N26" s="36"/>
      <c r="O26" s="36"/>
      <c r="P26" s="37"/>
      <c r="Q26" s="37"/>
      <c r="R26" s="38" t="s">
        <v>1062</v>
      </c>
      <c r="S26" s="39" t="s">
        <v>10</v>
      </c>
      <c r="T26" s="37"/>
      <c r="U26" s="39" t="s">
        <v>1061</v>
      </c>
      <c r="V26" s="37"/>
      <c r="W26" s="40">
        <f>+IF(ISERR(U26/R26*100),"N/A",ROUND(U26/R26*100,2))</f>
        <v>34.82</v>
      </c>
    </row>
    <row r="27" spans="2:27" ht="26.25" customHeight="1">
      <c r="B27" s="194" t="s">
        <v>71</v>
      </c>
      <c r="C27" s="195"/>
      <c r="D27" s="195"/>
      <c r="E27" s="110" t="s">
        <v>437</v>
      </c>
      <c r="F27" s="110"/>
      <c r="G27" s="110"/>
      <c r="H27" s="41"/>
      <c r="I27" s="41"/>
      <c r="J27" s="41"/>
      <c r="K27" s="41"/>
      <c r="L27" s="41"/>
      <c r="M27" s="41"/>
      <c r="N27" s="41"/>
      <c r="O27" s="41"/>
      <c r="P27" s="42"/>
      <c r="Q27" s="42"/>
      <c r="R27" s="43" t="s">
        <v>1062</v>
      </c>
      <c r="S27" s="44" t="s">
        <v>1061</v>
      </c>
      <c r="T27" s="44">
        <f>+IF(ISERR(S27/R27*100),"N/A",ROUND(S27/R27*100,2))</f>
        <v>34.82</v>
      </c>
      <c r="U27" s="44" t="s">
        <v>1061</v>
      </c>
      <c r="V27" s="44">
        <f>+IF(ISERR(U27/S27*100),"N/A",ROUND(U27/S27*100,2))</f>
        <v>100</v>
      </c>
      <c r="W27" s="45">
        <f>+IF(ISERR(U27/R27*100),"N/A",ROUND(U27/R27*100,2))</f>
        <v>34.82</v>
      </c>
    </row>
    <row r="28" spans="2:27" ht="23.25" customHeight="1" thickBot="1">
      <c r="B28" s="192" t="s">
        <v>69</v>
      </c>
      <c r="C28" s="193"/>
      <c r="D28" s="193"/>
      <c r="E28" s="109" t="s">
        <v>527</v>
      </c>
      <c r="F28" s="109"/>
      <c r="G28" s="109"/>
      <c r="H28" s="36"/>
      <c r="I28" s="36"/>
      <c r="J28" s="36"/>
      <c r="K28" s="36"/>
      <c r="L28" s="36"/>
      <c r="M28" s="36"/>
      <c r="N28" s="36"/>
      <c r="O28" s="36"/>
      <c r="P28" s="37"/>
      <c r="Q28" s="37"/>
      <c r="R28" s="38" t="s">
        <v>1060</v>
      </c>
      <c r="S28" s="39" t="s">
        <v>10</v>
      </c>
      <c r="T28" s="37"/>
      <c r="U28" s="39" t="s">
        <v>1059</v>
      </c>
      <c r="V28" s="37"/>
      <c r="W28" s="40">
        <f>+IF(ISERR(U28/R28*100),"N/A",ROUND(U28/R28*100,2))</f>
        <v>29.75</v>
      </c>
    </row>
    <row r="29" spans="2:27" ht="26.25" customHeight="1" thickBot="1">
      <c r="B29" s="194" t="s">
        <v>71</v>
      </c>
      <c r="C29" s="195"/>
      <c r="D29" s="195"/>
      <c r="E29" s="110" t="s">
        <v>527</v>
      </c>
      <c r="F29" s="110"/>
      <c r="G29" s="110"/>
      <c r="H29" s="41"/>
      <c r="I29" s="41"/>
      <c r="J29" s="41"/>
      <c r="K29" s="41"/>
      <c r="L29" s="41"/>
      <c r="M29" s="41"/>
      <c r="N29" s="41"/>
      <c r="O29" s="41"/>
      <c r="P29" s="42"/>
      <c r="Q29" s="42"/>
      <c r="R29" s="43" t="s">
        <v>1060</v>
      </c>
      <c r="S29" s="44" t="s">
        <v>1059</v>
      </c>
      <c r="T29" s="44">
        <f>+IF(ISERR(S29/R29*100),"N/A",ROUND(S29/R29*100,2))</f>
        <v>29.75</v>
      </c>
      <c r="U29" s="44" t="s">
        <v>1059</v>
      </c>
      <c r="V29" s="44">
        <f>+IF(ISERR(U29/S29*100),"N/A",ROUND(U29/S29*100,2))</f>
        <v>100</v>
      </c>
      <c r="W29" s="45">
        <f>+IF(ISERR(U29/R29*100),"N/A",ROUND(U29/R29*100,2))</f>
        <v>29.75</v>
      </c>
    </row>
    <row r="30" spans="2:27" ht="22.5" customHeight="1" thickTop="1" thickBot="1">
      <c r="B30" s="8" t="s">
        <v>73</v>
      </c>
      <c r="C30" s="9"/>
      <c r="D30" s="9"/>
      <c r="E30" s="9"/>
      <c r="F30" s="9"/>
      <c r="G30" s="9"/>
      <c r="H30" s="10"/>
      <c r="I30" s="10"/>
      <c r="J30" s="10"/>
      <c r="K30" s="10"/>
      <c r="L30" s="10"/>
      <c r="M30" s="10"/>
      <c r="N30" s="10"/>
      <c r="O30" s="10"/>
      <c r="P30" s="10"/>
      <c r="Q30" s="10"/>
      <c r="R30" s="10"/>
      <c r="S30" s="10"/>
      <c r="T30" s="10"/>
      <c r="U30" s="10"/>
      <c r="V30" s="10"/>
      <c r="W30" s="11"/>
    </row>
    <row r="31" spans="2:27" ht="37.5" customHeight="1" thickTop="1">
      <c r="B31" s="177" t="s">
        <v>2140</v>
      </c>
      <c r="C31" s="178"/>
      <c r="D31" s="178"/>
      <c r="E31" s="178"/>
      <c r="F31" s="178"/>
      <c r="G31" s="178"/>
      <c r="H31" s="178"/>
      <c r="I31" s="178"/>
      <c r="J31" s="178"/>
      <c r="K31" s="178"/>
      <c r="L31" s="178"/>
      <c r="M31" s="178"/>
      <c r="N31" s="178"/>
      <c r="O31" s="178"/>
      <c r="P31" s="178"/>
      <c r="Q31" s="178"/>
      <c r="R31" s="178"/>
      <c r="S31" s="178"/>
      <c r="T31" s="178"/>
      <c r="U31" s="178"/>
      <c r="V31" s="178"/>
      <c r="W31" s="179"/>
    </row>
    <row r="32" spans="2:27" ht="72.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2141</v>
      </c>
      <c r="C33" s="178"/>
      <c r="D33" s="178"/>
      <c r="E33" s="178"/>
      <c r="F33" s="178"/>
      <c r="G33" s="178"/>
      <c r="H33" s="178"/>
      <c r="I33" s="178"/>
      <c r="J33" s="178"/>
      <c r="K33" s="178"/>
      <c r="L33" s="178"/>
      <c r="M33" s="178"/>
      <c r="N33" s="178"/>
      <c r="O33" s="178"/>
      <c r="P33" s="178"/>
      <c r="Q33" s="178"/>
      <c r="R33" s="178"/>
      <c r="S33" s="178"/>
      <c r="T33" s="178"/>
      <c r="U33" s="178"/>
      <c r="V33" s="178"/>
      <c r="W33" s="179"/>
    </row>
    <row r="34" spans="2:23" ht="70.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2142</v>
      </c>
      <c r="C35" s="178"/>
      <c r="D35" s="178"/>
      <c r="E35" s="178"/>
      <c r="F35" s="178"/>
      <c r="G35" s="178"/>
      <c r="H35" s="178"/>
      <c r="I35" s="178"/>
      <c r="J35" s="178"/>
      <c r="K35" s="178"/>
      <c r="L35" s="178"/>
      <c r="M35" s="178"/>
      <c r="N35" s="178"/>
      <c r="O35" s="178"/>
      <c r="P35" s="178"/>
      <c r="Q35" s="178"/>
      <c r="R35" s="178"/>
      <c r="S35" s="178"/>
      <c r="T35" s="178"/>
      <c r="U35" s="178"/>
      <c r="V35" s="178"/>
      <c r="W35" s="179"/>
    </row>
    <row r="36" spans="2:23" ht="58.5" customHeight="1" thickBot="1">
      <c r="B36" s="183"/>
      <c r="C36" s="184"/>
      <c r="D36" s="184"/>
      <c r="E36" s="184"/>
      <c r="F36" s="184"/>
      <c r="G36" s="184"/>
      <c r="H36" s="184"/>
      <c r="I36" s="184"/>
      <c r="J36" s="184"/>
      <c r="K36" s="184"/>
      <c r="L36" s="184"/>
      <c r="M36" s="184"/>
      <c r="N36" s="184"/>
      <c r="O36" s="184"/>
      <c r="P36" s="184"/>
      <c r="Q36" s="184"/>
      <c r="R36" s="184"/>
      <c r="S36" s="184"/>
      <c r="T36" s="184"/>
      <c r="U36" s="184"/>
      <c r="V36" s="184"/>
      <c r="W36" s="185"/>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1093</v>
      </c>
      <c r="D4" s="139" t="s">
        <v>1092</v>
      </c>
      <c r="E4" s="139"/>
      <c r="F4" s="139"/>
      <c r="G4" s="139"/>
      <c r="H4" s="140"/>
      <c r="I4" s="15"/>
      <c r="J4" s="141" t="s">
        <v>6</v>
      </c>
      <c r="K4" s="139"/>
      <c r="L4" s="14" t="s">
        <v>1091</v>
      </c>
      <c r="M4" s="142" t="s">
        <v>1090</v>
      </c>
      <c r="N4" s="142"/>
      <c r="O4" s="142"/>
      <c r="P4" s="142"/>
      <c r="Q4" s="143"/>
      <c r="R4" s="16"/>
      <c r="S4" s="144" t="s">
        <v>1969</v>
      </c>
      <c r="T4" s="145"/>
      <c r="U4" s="145"/>
      <c r="V4" s="146" t="s">
        <v>1089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1080</v>
      </c>
      <c r="D6" s="148" t="s">
        <v>1088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1087</v>
      </c>
      <c r="K8" s="22" t="s">
        <v>1086</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1085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1084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1083</v>
      </c>
      <c r="C21" s="174"/>
      <c r="D21" s="174"/>
      <c r="E21" s="174"/>
      <c r="F21" s="174"/>
      <c r="G21" s="174"/>
      <c r="H21" s="174"/>
      <c r="I21" s="174"/>
      <c r="J21" s="174"/>
      <c r="K21" s="174"/>
      <c r="L21" s="174"/>
      <c r="M21" s="175" t="s">
        <v>1080</v>
      </c>
      <c r="N21" s="175"/>
      <c r="O21" s="175" t="s">
        <v>48</v>
      </c>
      <c r="P21" s="175"/>
      <c r="Q21" s="176" t="s">
        <v>49</v>
      </c>
      <c r="R21" s="176"/>
      <c r="S21" s="31" t="s">
        <v>60</v>
      </c>
      <c r="T21" s="31" t="s">
        <v>63</v>
      </c>
      <c r="U21" s="31" t="s">
        <v>63</v>
      </c>
      <c r="V21" s="31" t="str">
        <f>+IF(ISERR(U21/T21*100),"N/A",ROUND(U21/T21*100,2))</f>
        <v>N/A</v>
      </c>
      <c r="W21" s="32">
        <f>+IF(ISERR(U21/S21*100),"N/A",ROUND(U21/S21*100,2))</f>
        <v>0</v>
      </c>
    </row>
    <row r="22" spans="2:27" ht="56.25" customHeight="1">
      <c r="B22" s="173" t="s">
        <v>1082</v>
      </c>
      <c r="C22" s="174"/>
      <c r="D22" s="174"/>
      <c r="E22" s="174"/>
      <c r="F22" s="174"/>
      <c r="G22" s="174"/>
      <c r="H22" s="174"/>
      <c r="I22" s="174"/>
      <c r="J22" s="174"/>
      <c r="K22" s="174"/>
      <c r="L22" s="174"/>
      <c r="M22" s="175" t="s">
        <v>1080</v>
      </c>
      <c r="N22" s="175"/>
      <c r="O22" s="175" t="s">
        <v>48</v>
      </c>
      <c r="P22" s="175"/>
      <c r="Q22" s="176" t="s">
        <v>49</v>
      </c>
      <c r="R22" s="176"/>
      <c r="S22" s="31" t="s">
        <v>60</v>
      </c>
      <c r="T22" s="31" t="s">
        <v>63</v>
      </c>
      <c r="U22" s="31" t="s">
        <v>63</v>
      </c>
      <c r="V22" s="31" t="str">
        <f>+IF(ISERR(U22/T22*100),"N/A",ROUND(U22/T22*100,2))</f>
        <v>N/A</v>
      </c>
      <c r="W22" s="32">
        <f>+IF(ISERR(U22/S22*100),"N/A",ROUND(U22/S22*100,2))</f>
        <v>0</v>
      </c>
    </row>
    <row r="23" spans="2:27" ht="56.25" customHeight="1" thickBot="1">
      <c r="B23" s="173" t="s">
        <v>1081</v>
      </c>
      <c r="C23" s="174"/>
      <c r="D23" s="174"/>
      <c r="E23" s="174"/>
      <c r="F23" s="174"/>
      <c r="G23" s="174"/>
      <c r="H23" s="174"/>
      <c r="I23" s="174"/>
      <c r="J23" s="174"/>
      <c r="K23" s="174"/>
      <c r="L23" s="174"/>
      <c r="M23" s="175" t="s">
        <v>1080</v>
      </c>
      <c r="N23" s="175"/>
      <c r="O23" s="175" t="s">
        <v>48</v>
      </c>
      <c r="P23" s="175"/>
      <c r="Q23" s="176" t="s">
        <v>49</v>
      </c>
      <c r="R23" s="176"/>
      <c r="S23" s="31" t="s">
        <v>60</v>
      </c>
      <c r="T23" s="31" t="s">
        <v>63</v>
      </c>
      <c r="U23" s="31" t="s">
        <v>63</v>
      </c>
      <c r="V23" s="31" t="str">
        <f>+IF(ISERR(U23/T23*100),"N/A",ROUND(U23/T23*100,2))</f>
        <v>N/A</v>
      </c>
      <c r="W23" s="32">
        <f>+IF(ISERR(U23/S23*100),"N/A",ROUND(U23/S23*100,2))</f>
        <v>0</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1079</v>
      </c>
      <c r="F27" s="109"/>
      <c r="G27" s="109"/>
      <c r="H27" s="36"/>
      <c r="I27" s="36"/>
      <c r="J27" s="36"/>
      <c r="K27" s="36"/>
      <c r="L27" s="36"/>
      <c r="M27" s="36"/>
      <c r="N27" s="36"/>
      <c r="O27" s="36"/>
      <c r="P27" s="37"/>
      <c r="Q27" s="37"/>
      <c r="R27" s="38" t="s">
        <v>1078</v>
      </c>
      <c r="S27" s="39" t="s">
        <v>10</v>
      </c>
      <c r="T27" s="37"/>
      <c r="U27" s="39" t="s">
        <v>63</v>
      </c>
      <c r="V27" s="37"/>
      <c r="W27" s="40">
        <f>+IF(ISERR(U27/R27*100),"N/A",ROUND(U27/R27*100,2))</f>
        <v>0</v>
      </c>
    </row>
    <row r="28" spans="2:27" ht="26.25" customHeight="1" thickBot="1">
      <c r="B28" s="194" t="s">
        <v>71</v>
      </c>
      <c r="C28" s="195"/>
      <c r="D28" s="195"/>
      <c r="E28" s="110" t="s">
        <v>1079</v>
      </c>
      <c r="F28" s="110"/>
      <c r="G28" s="110"/>
      <c r="H28" s="41"/>
      <c r="I28" s="41"/>
      <c r="J28" s="41"/>
      <c r="K28" s="41"/>
      <c r="L28" s="41"/>
      <c r="M28" s="41"/>
      <c r="N28" s="41"/>
      <c r="O28" s="41"/>
      <c r="P28" s="42"/>
      <c r="Q28" s="42"/>
      <c r="R28" s="43" t="s">
        <v>1078</v>
      </c>
      <c r="S28" s="44" t="s">
        <v>63</v>
      </c>
      <c r="T28" s="44">
        <f>+IF(ISERR(S28/R28*100),"N/A",ROUND(S28/R28*100,2))</f>
        <v>0</v>
      </c>
      <c r="U28" s="44" t="s">
        <v>63</v>
      </c>
      <c r="V28" s="44" t="str">
        <f>+IF(ISERR(U28/S28*100),"N/A",ROUND(U28/S28*100,2))</f>
        <v>N/A</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2137</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23"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2138</v>
      </c>
      <c r="C32" s="178"/>
      <c r="D32" s="178"/>
      <c r="E32" s="178"/>
      <c r="F32" s="178"/>
      <c r="G32" s="178"/>
      <c r="H32" s="178"/>
      <c r="I32" s="178"/>
      <c r="J32" s="178"/>
      <c r="K32" s="178"/>
      <c r="L32" s="178"/>
      <c r="M32" s="178"/>
      <c r="N32" s="178"/>
      <c r="O32" s="178"/>
      <c r="P32" s="178"/>
      <c r="Q32" s="178"/>
      <c r="R32" s="178"/>
      <c r="S32" s="178"/>
      <c r="T32" s="178"/>
      <c r="U32" s="178"/>
      <c r="V32" s="178"/>
      <c r="W32" s="179"/>
    </row>
    <row r="33" spans="2:23" ht="47.2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2139</v>
      </c>
      <c r="C34" s="178"/>
      <c r="D34" s="178"/>
      <c r="E34" s="178"/>
      <c r="F34" s="178"/>
      <c r="G34" s="178"/>
      <c r="H34" s="178"/>
      <c r="I34" s="178"/>
      <c r="J34" s="178"/>
      <c r="K34" s="178"/>
      <c r="L34" s="178"/>
      <c r="M34" s="178"/>
      <c r="N34" s="178"/>
      <c r="O34" s="178"/>
      <c r="P34" s="178"/>
      <c r="Q34" s="178"/>
      <c r="R34" s="178"/>
      <c r="S34" s="178"/>
      <c r="T34" s="178"/>
      <c r="U34" s="178"/>
      <c r="V34" s="178"/>
      <c r="W34" s="179"/>
    </row>
    <row r="35" spans="2:23" ht="38.25"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1107</v>
      </c>
      <c r="D4" s="139" t="s">
        <v>1106</v>
      </c>
      <c r="E4" s="139"/>
      <c r="F4" s="139"/>
      <c r="G4" s="139"/>
      <c r="H4" s="140"/>
      <c r="I4" s="15"/>
      <c r="J4" s="141" t="s">
        <v>6</v>
      </c>
      <c r="K4" s="139"/>
      <c r="L4" s="14" t="s">
        <v>187</v>
      </c>
      <c r="M4" s="142" t="s">
        <v>1105</v>
      </c>
      <c r="N4" s="142"/>
      <c r="O4" s="142"/>
      <c r="P4" s="142"/>
      <c r="Q4" s="143"/>
      <c r="R4" s="16"/>
      <c r="S4" s="144" t="s">
        <v>1969</v>
      </c>
      <c r="T4" s="145"/>
      <c r="U4" s="145"/>
      <c r="V4" s="146" t="s">
        <v>1097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496</v>
      </c>
      <c r="D6" s="148" t="s">
        <v>1104</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1103</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1102</v>
      </c>
      <c r="C21" s="174"/>
      <c r="D21" s="174"/>
      <c r="E21" s="174"/>
      <c r="F21" s="174"/>
      <c r="G21" s="174"/>
      <c r="H21" s="174"/>
      <c r="I21" s="174"/>
      <c r="J21" s="174"/>
      <c r="K21" s="174"/>
      <c r="L21" s="174"/>
      <c r="M21" s="175" t="s">
        <v>496</v>
      </c>
      <c r="N21" s="175"/>
      <c r="O21" s="175" t="s">
        <v>48</v>
      </c>
      <c r="P21" s="175"/>
      <c r="Q21" s="176" t="s">
        <v>49</v>
      </c>
      <c r="R21" s="176"/>
      <c r="S21" s="31" t="s">
        <v>1101</v>
      </c>
      <c r="T21" s="31" t="s">
        <v>1100</v>
      </c>
      <c r="U21" s="31" t="s">
        <v>1099</v>
      </c>
      <c r="V21" s="31">
        <f>+IF(ISERR(U21/T21*100),"N/A",ROUND(U21/T21*100,2))</f>
        <v>106.47</v>
      </c>
      <c r="W21" s="32">
        <f>+IF(ISERR(U21/S21*100),"N/A",ROUND(U21/S21*100,2))</f>
        <v>26.62</v>
      </c>
    </row>
    <row r="22" spans="2:27" ht="56.25" customHeight="1" thickBot="1">
      <c r="B22" s="173" t="s">
        <v>1098</v>
      </c>
      <c r="C22" s="174"/>
      <c r="D22" s="174"/>
      <c r="E22" s="174"/>
      <c r="F22" s="174"/>
      <c r="G22" s="174"/>
      <c r="H22" s="174"/>
      <c r="I22" s="174"/>
      <c r="J22" s="174"/>
      <c r="K22" s="174"/>
      <c r="L22" s="174"/>
      <c r="M22" s="175" t="s">
        <v>496</v>
      </c>
      <c r="N22" s="175"/>
      <c r="O22" s="175" t="s">
        <v>48</v>
      </c>
      <c r="P22" s="175"/>
      <c r="Q22" s="176" t="s">
        <v>49</v>
      </c>
      <c r="R22" s="176"/>
      <c r="S22" s="31" t="s">
        <v>60</v>
      </c>
      <c r="T22" s="31" t="s">
        <v>54</v>
      </c>
      <c r="U22" s="31" t="s">
        <v>63</v>
      </c>
      <c r="V22" s="31">
        <f>+IF(ISERR(U22/T22*100),"N/A",ROUND(U22/T22*100,2))</f>
        <v>0</v>
      </c>
      <c r="W22" s="32">
        <f>+IF(ISERR(U22/S22*100),"N/A",ROUND(U22/S22*100,2))</f>
        <v>0</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468</v>
      </c>
      <c r="F26" s="109"/>
      <c r="G26" s="109"/>
      <c r="H26" s="36"/>
      <c r="I26" s="36"/>
      <c r="J26" s="36"/>
      <c r="K26" s="36"/>
      <c r="L26" s="36"/>
      <c r="M26" s="36"/>
      <c r="N26" s="36"/>
      <c r="O26" s="36"/>
      <c r="P26" s="37"/>
      <c r="Q26" s="37"/>
      <c r="R26" s="38" t="s">
        <v>1097</v>
      </c>
      <c r="S26" s="39" t="s">
        <v>10</v>
      </c>
      <c r="T26" s="37"/>
      <c r="U26" s="39" t="s">
        <v>1094</v>
      </c>
      <c r="V26" s="37"/>
      <c r="W26" s="40">
        <f>+IF(ISERR(U26/R26*100),"N/A",ROUND(U26/R26*100,2))</f>
        <v>17.399999999999999</v>
      </c>
    </row>
    <row r="27" spans="2:27" ht="26.25" customHeight="1" thickBot="1">
      <c r="B27" s="194" t="s">
        <v>71</v>
      </c>
      <c r="C27" s="195"/>
      <c r="D27" s="195"/>
      <c r="E27" s="110" t="s">
        <v>468</v>
      </c>
      <c r="F27" s="110"/>
      <c r="G27" s="110"/>
      <c r="H27" s="41"/>
      <c r="I27" s="41"/>
      <c r="J27" s="41"/>
      <c r="K27" s="41"/>
      <c r="L27" s="41"/>
      <c r="M27" s="41"/>
      <c r="N27" s="41"/>
      <c r="O27" s="41"/>
      <c r="P27" s="42"/>
      <c r="Q27" s="42"/>
      <c r="R27" s="43" t="s">
        <v>1096</v>
      </c>
      <c r="S27" s="44" t="s">
        <v>1095</v>
      </c>
      <c r="T27" s="44">
        <f>+IF(ISERR(S27/R27*100),"N/A",ROUND(S27/R27*100,2))</f>
        <v>18</v>
      </c>
      <c r="U27" s="44" t="s">
        <v>1094</v>
      </c>
      <c r="V27" s="44">
        <f>+IF(ISERR(U27/S27*100),"N/A",ROUND(U27/S27*100,2))</f>
        <v>96.27</v>
      </c>
      <c r="W27" s="45">
        <f>+IF(ISERR(U27/R27*100),"N/A",ROUND(U27/R27*100,2))</f>
        <v>17.329999999999998</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2134</v>
      </c>
      <c r="C29" s="178"/>
      <c r="D29" s="178"/>
      <c r="E29" s="178"/>
      <c r="F29" s="178"/>
      <c r="G29" s="178"/>
      <c r="H29" s="178"/>
      <c r="I29" s="178"/>
      <c r="J29" s="178"/>
      <c r="K29" s="178"/>
      <c r="L29" s="178"/>
      <c r="M29" s="178"/>
      <c r="N29" s="178"/>
      <c r="O29" s="178"/>
      <c r="P29" s="178"/>
      <c r="Q29" s="178"/>
      <c r="R29" s="178"/>
      <c r="S29" s="178"/>
      <c r="T29" s="178"/>
      <c r="U29" s="178"/>
      <c r="V29" s="178"/>
      <c r="W29" s="179"/>
    </row>
    <row r="30" spans="2:27" ht="75.7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2135</v>
      </c>
      <c r="C31" s="178"/>
      <c r="D31" s="178"/>
      <c r="E31" s="178"/>
      <c r="F31" s="178"/>
      <c r="G31" s="178"/>
      <c r="H31" s="178"/>
      <c r="I31" s="178"/>
      <c r="J31" s="178"/>
      <c r="K31" s="178"/>
      <c r="L31" s="178"/>
      <c r="M31" s="178"/>
      <c r="N31" s="178"/>
      <c r="O31" s="178"/>
      <c r="P31" s="178"/>
      <c r="Q31" s="178"/>
      <c r="R31" s="178"/>
      <c r="S31" s="178"/>
      <c r="T31" s="178"/>
      <c r="U31" s="178"/>
      <c r="V31" s="178"/>
      <c r="W31" s="179"/>
    </row>
    <row r="32" spans="2:27" ht="33"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2136</v>
      </c>
      <c r="C33" s="178"/>
      <c r="D33" s="178"/>
      <c r="E33" s="178"/>
      <c r="F33" s="178"/>
      <c r="G33" s="178"/>
      <c r="H33" s="178"/>
      <c r="I33" s="178"/>
      <c r="J33" s="178"/>
      <c r="K33" s="178"/>
      <c r="L33" s="178"/>
      <c r="M33" s="178"/>
      <c r="N33" s="178"/>
      <c r="O33" s="178"/>
      <c r="P33" s="178"/>
      <c r="Q33" s="178"/>
      <c r="R33" s="178"/>
      <c r="S33" s="178"/>
      <c r="T33" s="178"/>
      <c r="U33" s="178"/>
      <c r="V33" s="178"/>
      <c r="W33" s="179"/>
    </row>
    <row r="34" spans="2:23" ht="45.7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1107</v>
      </c>
      <c r="D4" s="139" t="s">
        <v>1106</v>
      </c>
      <c r="E4" s="139"/>
      <c r="F4" s="139"/>
      <c r="G4" s="139"/>
      <c r="H4" s="140"/>
      <c r="I4" s="15"/>
      <c r="J4" s="141" t="s">
        <v>6</v>
      </c>
      <c r="K4" s="139"/>
      <c r="L4" s="14" t="s">
        <v>1132</v>
      </c>
      <c r="M4" s="142" t="s">
        <v>1131</v>
      </c>
      <c r="N4" s="142"/>
      <c r="O4" s="142"/>
      <c r="P4" s="142"/>
      <c r="Q4" s="143"/>
      <c r="R4" s="16"/>
      <c r="S4" s="144" t="s">
        <v>1969</v>
      </c>
      <c r="T4" s="145"/>
      <c r="U4" s="145"/>
      <c r="V4" s="146" t="s">
        <v>1130</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1123</v>
      </c>
      <c r="D6" s="148" t="s">
        <v>1129</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1119</v>
      </c>
      <c r="D7" s="135" t="s">
        <v>1128</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1127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1126</v>
      </c>
      <c r="C21" s="174"/>
      <c r="D21" s="174"/>
      <c r="E21" s="174"/>
      <c r="F21" s="174"/>
      <c r="G21" s="174"/>
      <c r="H21" s="174"/>
      <c r="I21" s="174"/>
      <c r="J21" s="174"/>
      <c r="K21" s="174"/>
      <c r="L21" s="174"/>
      <c r="M21" s="175" t="s">
        <v>1123</v>
      </c>
      <c r="N21" s="175"/>
      <c r="O21" s="175" t="s">
        <v>48</v>
      </c>
      <c r="P21" s="175"/>
      <c r="Q21" s="176" t="s">
        <v>362</v>
      </c>
      <c r="R21" s="176"/>
      <c r="S21" s="31" t="s">
        <v>60</v>
      </c>
      <c r="T21" s="31" t="s">
        <v>55</v>
      </c>
      <c r="U21" s="31" t="s">
        <v>55</v>
      </c>
      <c r="V21" s="31" t="str">
        <f>+IF(ISERR(U21/T21*100),"N/A",ROUND(U21/T21*100,2))</f>
        <v>N/A</v>
      </c>
      <c r="W21" s="32" t="str">
        <f>+IF(ISERR(U21/S21*100),"N/A",ROUND(U21/S21*100,2))</f>
        <v>N/A</v>
      </c>
    </row>
    <row r="22" spans="2:27" ht="56.25" customHeight="1">
      <c r="B22" s="173" t="s">
        <v>1125</v>
      </c>
      <c r="C22" s="174"/>
      <c r="D22" s="174"/>
      <c r="E22" s="174"/>
      <c r="F22" s="174"/>
      <c r="G22" s="174"/>
      <c r="H22" s="174"/>
      <c r="I22" s="174"/>
      <c r="J22" s="174"/>
      <c r="K22" s="174"/>
      <c r="L22" s="174"/>
      <c r="M22" s="175" t="s">
        <v>1123</v>
      </c>
      <c r="N22" s="175"/>
      <c r="O22" s="175" t="s">
        <v>48</v>
      </c>
      <c r="P22" s="175"/>
      <c r="Q22" s="176" t="s">
        <v>49</v>
      </c>
      <c r="R22" s="176"/>
      <c r="S22" s="31" t="s">
        <v>60</v>
      </c>
      <c r="T22" s="31" t="s">
        <v>63</v>
      </c>
      <c r="U22" s="31" t="s">
        <v>63</v>
      </c>
      <c r="V22" s="31" t="str">
        <f>+IF(ISERR(U22/T22*100),"N/A",ROUND(U22/T22*100,2))</f>
        <v>N/A</v>
      </c>
      <c r="W22" s="32">
        <f>+IF(ISERR(U22/S22*100),"N/A",ROUND(U22/S22*100,2))</f>
        <v>0</v>
      </c>
    </row>
    <row r="23" spans="2:27" ht="56.25" customHeight="1">
      <c r="B23" s="173" t="s">
        <v>1124</v>
      </c>
      <c r="C23" s="174"/>
      <c r="D23" s="174"/>
      <c r="E23" s="174"/>
      <c r="F23" s="174"/>
      <c r="G23" s="174"/>
      <c r="H23" s="174"/>
      <c r="I23" s="174"/>
      <c r="J23" s="174"/>
      <c r="K23" s="174"/>
      <c r="L23" s="174"/>
      <c r="M23" s="175" t="s">
        <v>1123</v>
      </c>
      <c r="N23" s="175"/>
      <c r="O23" s="175" t="s">
        <v>48</v>
      </c>
      <c r="P23" s="175"/>
      <c r="Q23" s="176" t="s">
        <v>49</v>
      </c>
      <c r="R23" s="176"/>
      <c r="S23" s="31" t="s">
        <v>60</v>
      </c>
      <c r="T23" s="31" t="s">
        <v>764</v>
      </c>
      <c r="U23" s="31" t="s">
        <v>1122</v>
      </c>
      <c r="V23" s="31">
        <f>+IF(ISERR(U23/T23*100),"N/A",ROUND(U23/T23*100,2))</f>
        <v>94.31</v>
      </c>
      <c r="W23" s="32">
        <f>+IF(ISERR(U23/S23*100),"N/A",ROUND(U23/S23*100,2))</f>
        <v>15.09</v>
      </c>
    </row>
    <row r="24" spans="2:27" ht="56.25" customHeight="1">
      <c r="B24" s="173" t="s">
        <v>1121</v>
      </c>
      <c r="C24" s="174"/>
      <c r="D24" s="174"/>
      <c r="E24" s="174"/>
      <c r="F24" s="174"/>
      <c r="G24" s="174"/>
      <c r="H24" s="174"/>
      <c r="I24" s="174"/>
      <c r="J24" s="174"/>
      <c r="K24" s="174"/>
      <c r="L24" s="174"/>
      <c r="M24" s="175" t="s">
        <v>1119</v>
      </c>
      <c r="N24" s="175"/>
      <c r="O24" s="175" t="s">
        <v>48</v>
      </c>
      <c r="P24" s="175"/>
      <c r="Q24" s="176" t="s">
        <v>49</v>
      </c>
      <c r="R24" s="176"/>
      <c r="S24" s="31" t="s">
        <v>60</v>
      </c>
      <c r="T24" s="31" t="s">
        <v>63</v>
      </c>
      <c r="U24" s="31" t="s">
        <v>469</v>
      </c>
      <c r="V24" s="31" t="str">
        <f>+IF(ISERR(U24/T24*100),"N/A",ROUND(U24/T24*100,2))</f>
        <v>N/A</v>
      </c>
      <c r="W24" s="32">
        <f>+IF(ISERR(U24/S24*100),"N/A",ROUND(U24/S24*100,2))</f>
        <v>50</v>
      </c>
    </row>
    <row r="25" spans="2:27" ht="56.25" customHeight="1" thickBot="1">
      <c r="B25" s="173" t="s">
        <v>1120</v>
      </c>
      <c r="C25" s="174"/>
      <c r="D25" s="174"/>
      <c r="E25" s="174"/>
      <c r="F25" s="174"/>
      <c r="G25" s="174"/>
      <c r="H25" s="174"/>
      <c r="I25" s="174"/>
      <c r="J25" s="174"/>
      <c r="K25" s="174"/>
      <c r="L25" s="174"/>
      <c r="M25" s="175" t="s">
        <v>1119</v>
      </c>
      <c r="N25" s="175"/>
      <c r="O25" s="175" t="s">
        <v>48</v>
      </c>
      <c r="P25" s="175"/>
      <c r="Q25" s="176" t="s">
        <v>49</v>
      </c>
      <c r="R25" s="176"/>
      <c r="S25" s="31" t="s">
        <v>60</v>
      </c>
      <c r="T25" s="31" t="s">
        <v>1118</v>
      </c>
      <c r="U25" s="31" t="s">
        <v>1117</v>
      </c>
      <c r="V25" s="31">
        <f>+IF(ISERR(U25/T25*100),"N/A",ROUND(U25/T25*100,2))</f>
        <v>66.67</v>
      </c>
      <c r="W25" s="32">
        <f>+IF(ISERR(U25/S25*100),"N/A",ROUND(U25/S25*100,2))</f>
        <v>22.22</v>
      </c>
    </row>
    <row r="26" spans="2:27" ht="21.75" customHeight="1" thickTop="1" thickBot="1">
      <c r="B26" s="8" t="s">
        <v>64</v>
      </c>
      <c r="C26" s="9"/>
      <c r="D26" s="9"/>
      <c r="E26" s="9"/>
      <c r="F26" s="9"/>
      <c r="G26" s="9"/>
      <c r="H26" s="10"/>
      <c r="I26" s="10"/>
      <c r="J26" s="10"/>
      <c r="K26" s="10"/>
      <c r="L26" s="10"/>
      <c r="M26" s="10"/>
      <c r="N26" s="10"/>
      <c r="O26" s="10"/>
      <c r="P26" s="10"/>
      <c r="Q26" s="10"/>
      <c r="R26" s="10"/>
      <c r="S26" s="10"/>
      <c r="T26" s="10"/>
      <c r="U26" s="10"/>
      <c r="V26" s="10"/>
      <c r="W26" s="11"/>
      <c r="X26" s="33"/>
    </row>
    <row r="27" spans="2:27" ht="29.25" customHeight="1" thickTop="1" thickBot="1">
      <c r="B27" s="186" t="s">
        <v>2251</v>
      </c>
      <c r="C27" s="187"/>
      <c r="D27" s="187"/>
      <c r="E27" s="187"/>
      <c r="F27" s="187"/>
      <c r="G27" s="187"/>
      <c r="H27" s="187"/>
      <c r="I27" s="187"/>
      <c r="J27" s="187"/>
      <c r="K27" s="187"/>
      <c r="L27" s="187"/>
      <c r="M27" s="187"/>
      <c r="N27" s="187"/>
      <c r="O27" s="187"/>
      <c r="P27" s="187"/>
      <c r="Q27" s="188"/>
      <c r="R27" s="34" t="s">
        <v>41</v>
      </c>
      <c r="S27" s="160" t="s">
        <v>42</v>
      </c>
      <c r="T27" s="160"/>
      <c r="U27" s="107" t="s">
        <v>65</v>
      </c>
      <c r="V27" s="159" t="s">
        <v>66</v>
      </c>
      <c r="W27" s="161"/>
    </row>
    <row r="28" spans="2:27" ht="30.75" customHeight="1" thickBot="1">
      <c r="B28" s="189"/>
      <c r="C28" s="190"/>
      <c r="D28" s="190"/>
      <c r="E28" s="190"/>
      <c r="F28" s="190"/>
      <c r="G28" s="190"/>
      <c r="H28" s="190"/>
      <c r="I28" s="190"/>
      <c r="J28" s="190"/>
      <c r="K28" s="190"/>
      <c r="L28" s="190"/>
      <c r="M28" s="190"/>
      <c r="N28" s="190"/>
      <c r="O28" s="190"/>
      <c r="P28" s="190"/>
      <c r="Q28" s="191"/>
      <c r="R28" s="108" t="s">
        <v>67</v>
      </c>
      <c r="S28" s="108" t="s">
        <v>67</v>
      </c>
      <c r="T28" s="108" t="s">
        <v>48</v>
      </c>
      <c r="U28" s="108" t="s">
        <v>67</v>
      </c>
      <c r="V28" s="108" t="s">
        <v>68</v>
      </c>
      <c r="W28" s="35" t="s">
        <v>53</v>
      </c>
      <c r="Y28" s="33"/>
    </row>
    <row r="29" spans="2:27" ht="23.25" customHeight="1" thickBot="1">
      <c r="B29" s="192" t="s">
        <v>69</v>
      </c>
      <c r="C29" s="193"/>
      <c r="D29" s="193"/>
      <c r="E29" s="109" t="s">
        <v>1115</v>
      </c>
      <c r="F29" s="109"/>
      <c r="G29" s="109"/>
      <c r="H29" s="36"/>
      <c r="I29" s="36"/>
      <c r="J29" s="36"/>
      <c r="K29" s="36"/>
      <c r="L29" s="36"/>
      <c r="M29" s="36"/>
      <c r="N29" s="36"/>
      <c r="O29" s="36"/>
      <c r="P29" s="37"/>
      <c r="Q29" s="37"/>
      <c r="R29" s="38" t="s">
        <v>1116</v>
      </c>
      <c r="S29" s="39" t="s">
        <v>10</v>
      </c>
      <c r="T29" s="37"/>
      <c r="U29" s="39" t="s">
        <v>1112</v>
      </c>
      <c r="V29" s="37"/>
      <c r="W29" s="40">
        <f>+IF(ISERR(U29/R29*100),"N/A",ROUND(U29/R29*100,2))</f>
        <v>16.670000000000002</v>
      </c>
    </row>
    <row r="30" spans="2:27" ht="26.25" customHeight="1">
      <c r="B30" s="194" t="s">
        <v>71</v>
      </c>
      <c r="C30" s="195"/>
      <c r="D30" s="195"/>
      <c r="E30" s="110" t="s">
        <v>1115</v>
      </c>
      <c r="F30" s="110"/>
      <c r="G30" s="110"/>
      <c r="H30" s="41"/>
      <c r="I30" s="41"/>
      <c r="J30" s="41"/>
      <c r="K30" s="41"/>
      <c r="L30" s="41"/>
      <c r="M30" s="41"/>
      <c r="N30" s="41"/>
      <c r="O30" s="41"/>
      <c r="P30" s="42"/>
      <c r="Q30" s="42"/>
      <c r="R30" s="43" t="s">
        <v>1114</v>
      </c>
      <c r="S30" s="44" t="s">
        <v>1113</v>
      </c>
      <c r="T30" s="44">
        <f>+IF(ISERR(S30/R30*100),"N/A",ROUND(S30/R30*100,2))</f>
        <v>12.54</v>
      </c>
      <c r="U30" s="44" t="s">
        <v>1112</v>
      </c>
      <c r="V30" s="44">
        <f>+IF(ISERR(U30/S30*100),"N/A",ROUND(U30/S30*100,2))</f>
        <v>96.06</v>
      </c>
      <c r="W30" s="45">
        <f>+IF(ISERR(U30/R30*100),"N/A",ROUND(U30/R30*100,2))</f>
        <v>12.05</v>
      </c>
    </row>
    <row r="31" spans="2:27" ht="23.25" customHeight="1" thickBot="1">
      <c r="B31" s="192" t="s">
        <v>69</v>
      </c>
      <c r="C31" s="193"/>
      <c r="D31" s="193"/>
      <c r="E31" s="109" t="s">
        <v>1110</v>
      </c>
      <c r="F31" s="109"/>
      <c r="G31" s="109"/>
      <c r="H31" s="36"/>
      <c r="I31" s="36"/>
      <c r="J31" s="36"/>
      <c r="K31" s="36"/>
      <c r="L31" s="36"/>
      <c r="M31" s="36"/>
      <c r="N31" s="36"/>
      <c r="O31" s="36"/>
      <c r="P31" s="37"/>
      <c r="Q31" s="37"/>
      <c r="R31" s="38" t="s">
        <v>1111</v>
      </c>
      <c r="S31" s="39" t="s">
        <v>10</v>
      </c>
      <c r="T31" s="37"/>
      <c r="U31" s="39" t="s">
        <v>1108</v>
      </c>
      <c r="V31" s="37"/>
      <c r="W31" s="40">
        <f>+IF(ISERR(U31/R31*100),"N/A",ROUND(U31/R31*100,2))</f>
        <v>43.93</v>
      </c>
    </row>
    <row r="32" spans="2:27" ht="26.25" customHeight="1" thickBot="1">
      <c r="B32" s="194" t="s">
        <v>71</v>
      </c>
      <c r="C32" s="195"/>
      <c r="D32" s="195"/>
      <c r="E32" s="110" t="s">
        <v>1110</v>
      </c>
      <c r="F32" s="110"/>
      <c r="G32" s="110"/>
      <c r="H32" s="41"/>
      <c r="I32" s="41"/>
      <c r="J32" s="41"/>
      <c r="K32" s="41"/>
      <c r="L32" s="41"/>
      <c r="M32" s="41"/>
      <c r="N32" s="41"/>
      <c r="O32" s="41"/>
      <c r="P32" s="42"/>
      <c r="Q32" s="42"/>
      <c r="R32" s="43" t="s">
        <v>1109</v>
      </c>
      <c r="S32" s="44" t="s">
        <v>423</v>
      </c>
      <c r="T32" s="44">
        <f>+IF(ISERR(S32/R32*100),"N/A",ROUND(S32/R32*100,2))</f>
        <v>14.57</v>
      </c>
      <c r="U32" s="44" t="s">
        <v>1108</v>
      </c>
      <c r="V32" s="44">
        <f>+IF(ISERR(U32/S32*100),"N/A",ROUND(U32/S32*100,2))</f>
        <v>85.86</v>
      </c>
      <c r="W32" s="45">
        <f>+IF(ISERR(U32/R32*100),"N/A",ROUND(U32/R32*100,2))</f>
        <v>12.51</v>
      </c>
    </row>
    <row r="33" spans="2:23" ht="22.5" customHeight="1" thickTop="1" thickBot="1">
      <c r="B33" s="8" t="s">
        <v>73</v>
      </c>
      <c r="C33" s="9"/>
      <c r="D33" s="9"/>
      <c r="E33" s="9"/>
      <c r="F33" s="9"/>
      <c r="G33" s="9"/>
      <c r="H33" s="10"/>
      <c r="I33" s="10"/>
      <c r="J33" s="10"/>
      <c r="K33" s="10"/>
      <c r="L33" s="10"/>
      <c r="M33" s="10"/>
      <c r="N33" s="10"/>
      <c r="O33" s="10"/>
      <c r="P33" s="10"/>
      <c r="Q33" s="10"/>
      <c r="R33" s="10"/>
      <c r="S33" s="10"/>
      <c r="T33" s="10"/>
      <c r="U33" s="10"/>
      <c r="V33" s="10"/>
      <c r="W33" s="11"/>
    </row>
    <row r="34" spans="2:23" ht="37.5" customHeight="1" thickTop="1">
      <c r="B34" s="177" t="s">
        <v>2131</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49.2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2132</v>
      </c>
      <c r="C36" s="178"/>
      <c r="D36" s="178"/>
      <c r="E36" s="178"/>
      <c r="F36" s="178"/>
      <c r="G36" s="178"/>
      <c r="H36" s="178"/>
      <c r="I36" s="178"/>
      <c r="J36" s="178"/>
      <c r="K36" s="178"/>
      <c r="L36" s="178"/>
      <c r="M36" s="178"/>
      <c r="N36" s="178"/>
      <c r="O36" s="178"/>
      <c r="P36" s="178"/>
      <c r="Q36" s="178"/>
      <c r="R36" s="178"/>
      <c r="S36" s="178"/>
      <c r="T36" s="178"/>
      <c r="U36" s="178"/>
      <c r="V36" s="178"/>
      <c r="W36" s="179"/>
    </row>
    <row r="37" spans="2:23" ht="42.75"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77" t="s">
        <v>2133</v>
      </c>
      <c r="C38" s="178"/>
      <c r="D38" s="178"/>
      <c r="E38" s="178"/>
      <c r="F38" s="178"/>
      <c r="G38" s="178"/>
      <c r="H38" s="178"/>
      <c r="I38" s="178"/>
      <c r="J38" s="178"/>
      <c r="K38" s="178"/>
      <c r="L38" s="178"/>
      <c r="M38" s="178"/>
      <c r="N38" s="178"/>
      <c r="O38" s="178"/>
      <c r="P38" s="178"/>
      <c r="Q38" s="178"/>
      <c r="R38" s="178"/>
      <c r="S38" s="178"/>
      <c r="T38" s="178"/>
      <c r="U38" s="178"/>
      <c r="V38" s="178"/>
      <c r="W38" s="179"/>
    </row>
    <row r="39" spans="2:23" ht="126.75" customHeight="1" thickBot="1">
      <c r="B39" s="183"/>
      <c r="C39" s="184"/>
      <c r="D39" s="184"/>
      <c r="E39" s="184"/>
      <c r="F39" s="184"/>
      <c r="G39" s="184"/>
      <c r="H39" s="184"/>
      <c r="I39" s="184"/>
      <c r="J39" s="184"/>
      <c r="K39" s="184"/>
      <c r="L39" s="184"/>
      <c r="M39" s="184"/>
      <c r="N39" s="184"/>
      <c r="O39" s="184"/>
      <c r="P39" s="184"/>
      <c r="Q39" s="184"/>
      <c r="R39" s="184"/>
      <c r="S39" s="184"/>
      <c r="T39" s="184"/>
      <c r="U39" s="184"/>
      <c r="V39" s="184"/>
      <c r="W39" s="185"/>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1107</v>
      </c>
      <c r="D4" s="139" t="s">
        <v>1106</v>
      </c>
      <c r="E4" s="139"/>
      <c r="F4" s="139"/>
      <c r="G4" s="139"/>
      <c r="H4" s="140"/>
      <c r="I4" s="15"/>
      <c r="J4" s="141" t="s">
        <v>6</v>
      </c>
      <c r="K4" s="139"/>
      <c r="L4" s="14" t="s">
        <v>1141</v>
      </c>
      <c r="M4" s="142" t="s">
        <v>1140</v>
      </c>
      <c r="N4" s="142"/>
      <c r="O4" s="142"/>
      <c r="P4" s="142"/>
      <c r="Q4" s="143"/>
      <c r="R4" s="16"/>
      <c r="S4" s="144" t="s">
        <v>1969</v>
      </c>
      <c r="T4" s="145"/>
      <c r="U4" s="145"/>
      <c r="V4" s="146" t="s">
        <v>1135</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528</v>
      </c>
      <c r="D6" s="148" t="s">
        <v>1139</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1127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1138</v>
      </c>
      <c r="C21" s="174"/>
      <c r="D21" s="174"/>
      <c r="E21" s="174"/>
      <c r="F21" s="174"/>
      <c r="G21" s="174"/>
      <c r="H21" s="174"/>
      <c r="I21" s="174"/>
      <c r="J21" s="174"/>
      <c r="K21" s="174"/>
      <c r="L21" s="174"/>
      <c r="M21" s="175" t="s">
        <v>528</v>
      </c>
      <c r="N21" s="175"/>
      <c r="O21" s="175" t="s">
        <v>48</v>
      </c>
      <c r="P21" s="175"/>
      <c r="Q21" s="176" t="s">
        <v>49</v>
      </c>
      <c r="R21" s="176"/>
      <c r="S21" s="31" t="s">
        <v>60</v>
      </c>
      <c r="T21" s="31" t="s">
        <v>1137</v>
      </c>
      <c r="U21" s="31" t="s">
        <v>1136</v>
      </c>
      <c r="V21" s="31">
        <f>+IF(ISERR(U21/T21*100),"N/A",ROUND(U21/T21*100,2))</f>
        <v>3.8</v>
      </c>
      <c r="W21" s="32">
        <f>+IF(ISERR(U21/S21*100),"N/A",ROUND(U21/S21*100,2))</f>
        <v>0.95</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527</v>
      </c>
      <c r="F25" s="109"/>
      <c r="G25" s="109"/>
      <c r="H25" s="36"/>
      <c r="I25" s="36"/>
      <c r="J25" s="36"/>
      <c r="K25" s="36"/>
      <c r="L25" s="36"/>
      <c r="M25" s="36"/>
      <c r="N25" s="36"/>
      <c r="O25" s="36"/>
      <c r="P25" s="37"/>
      <c r="Q25" s="37"/>
      <c r="R25" s="38" t="s">
        <v>1135</v>
      </c>
      <c r="S25" s="39" t="s">
        <v>10</v>
      </c>
      <c r="T25" s="37"/>
      <c r="U25" s="39" t="s">
        <v>1133</v>
      </c>
      <c r="V25" s="37"/>
      <c r="W25" s="40">
        <f>+IF(ISERR(U25/R25*100),"N/A",ROUND(U25/R25*100,2))</f>
        <v>26.02</v>
      </c>
    </row>
    <row r="26" spans="2:27" ht="26.25" customHeight="1" thickBot="1">
      <c r="B26" s="194" t="s">
        <v>71</v>
      </c>
      <c r="C26" s="195"/>
      <c r="D26" s="195"/>
      <c r="E26" s="110" t="s">
        <v>527</v>
      </c>
      <c r="F26" s="110"/>
      <c r="G26" s="110"/>
      <c r="H26" s="41"/>
      <c r="I26" s="41"/>
      <c r="J26" s="41"/>
      <c r="K26" s="41"/>
      <c r="L26" s="41"/>
      <c r="M26" s="41"/>
      <c r="N26" s="41"/>
      <c r="O26" s="41"/>
      <c r="P26" s="42"/>
      <c r="Q26" s="42"/>
      <c r="R26" s="43" t="s">
        <v>1134</v>
      </c>
      <c r="S26" s="44" t="s">
        <v>1133</v>
      </c>
      <c r="T26" s="44">
        <f>+IF(ISERR(S26/R26*100),"N/A",ROUND(S26/R26*100,2))</f>
        <v>23.81</v>
      </c>
      <c r="U26" s="44" t="s">
        <v>1133</v>
      </c>
      <c r="V26" s="44">
        <f>+IF(ISERR(U26/S26*100),"N/A",ROUND(U26/S26*100,2))</f>
        <v>100</v>
      </c>
      <c r="W26" s="45">
        <f>+IF(ISERR(U26/R26*100),"N/A",ROUND(U26/R26*100,2))</f>
        <v>23.81</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2128</v>
      </c>
      <c r="C28" s="178"/>
      <c r="D28" s="178"/>
      <c r="E28" s="178"/>
      <c r="F28" s="178"/>
      <c r="G28" s="178"/>
      <c r="H28" s="178"/>
      <c r="I28" s="178"/>
      <c r="J28" s="178"/>
      <c r="K28" s="178"/>
      <c r="L28" s="178"/>
      <c r="M28" s="178"/>
      <c r="N28" s="178"/>
      <c r="O28" s="178"/>
      <c r="P28" s="178"/>
      <c r="Q28" s="178"/>
      <c r="R28" s="178"/>
      <c r="S28" s="178"/>
      <c r="T28" s="178"/>
      <c r="U28" s="178"/>
      <c r="V28" s="178"/>
      <c r="W28" s="179"/>
    </row>
    <row r="29" spans="2:27" ht="3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2129</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2130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1107</v>
      </c>
      <c r="D4" s="139" t="s">
        <v>1106</v>
      </c>
      <c r="E4" s="139"/>
      <c r="F4" s="139"/>
      <c r="G4" s="139"/>
      <c r="H4" s="140"/>
      <c r="I4" s="15"/>
      <c r="J4" s="141" t="s">
        <v>6</v>
      </c>
      <c r="K4" s="139"/>
      <c r="L4" s="14" t="s">
        <v>614</v>
      </c>
      <c r="M4" s="142" t="s">
        <v>1149</v>
      </c>
      <c r="N4" s="142"/>
      <c r="O4" s="142"/>
      <c r="P4" s="142"/>
      <c r="Q4" s="143"/>
      <c r="R4" s="16"/>
      <c r="S4" s="144" t="s">
        <v>1969</v>
      </c>
      <c r="T4" s="145"/>
      <c r="U4" s="145"/>
      <c r="V4" s="146" t="s">
        <v>1148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331</v>
      </c>
      <c r="D6" s="148" t="s">
        <v>1147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v>320</v>
      </c>
      <c r="D7" s="135" t="s">
        <v>2319</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1127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1146</v>
      </c>
      <c r="C21" s="174"/>
      <c r="D21" s="174"/>
      <c r="E21" s="174"/>
      <c r="F21" s="174"/>
      <c r="G21" s="174"/>
      <c r="H21" s="174"/>
      <c r="I21" s="174"/>
      <c r="J21" s="174"/>
      <c r="K21" s="174"/>
      <c r="L21" s="174"/>
      <c r="M21" s="175" t="s">
        <v>331</v>
      </c>
      <c r="N21" s="175"/>
      <c r="O21" s="175" t="s">
        <v>48</v>
      </c>
      <c r="P21" s="175"/>
      <c r="Q21" s="176" t="s">
        <v>49</v>
      </c>
      <c r="R21" s="176"/>
      <c r="S21" s="31" t="s">
        <v>51</v>
      </c>
      <c r="T21" s="31" t="s">
        <v>1118</v>
      </c>
      <c r="U21" s="31" t="s">
        <v>1145</v>
      </c>
      <c r="V21" s="31">
        <f>+IF(ISERR(U21/T21*100),"N/A",ROUND(U21/T21*100,2))</f>
        <v>136.81</v>
      </c>
      <c r="W21" s="32">
        <f>+IF(ISERR(U21/S21*100),"N/A",ROUND(U21/S21*100,2))</f>
        <v>76</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2318</v>
      </c>
      <c r="F25" s="109"/>
      <c r="G25" s="109"/>
      <c r="H25" s="36"/>
      <c r="I25" s="36"/>
      <c r="J25" s="36"/>
      <c r="K25" s="36"/>
      <c r="L25" s="36"/>
      <c r="M25" s="36"/>
      <c r="N25" s="36"/>
      <c r="O25" s="36"/>
      <c r="P25" s="37"/>
      <c r="Q25" s="37"/>
      <c r="R25" s="38">
        <v>0</v>
      </c>
      <c r="S25" s="39" t="s">
        <v>10</v>
      </c>
      <c r="T25" s="37"/>
      <c r="U25" s="44">
        <v>2979.44678866</v>
      </c>
      <c r="V25" s="37"/>
      <c r="W25" s="40" t="str">
        <f>+IF(ISERR(U25/R25*100),"N/A",ROUND(U25/R25*100,2))</f>
        <v>N/A</v>
      </c>
    </row>
    <row r="26" spans="2:27" ht="26.25" customHeight="1">
      <c r="B26" s="194" t="s">
        <v>71</v>
      </c>
      <c r="C26" s="195"/>
      <c r="D26" s="195"/>
      <c r="E26" s="110" t="s">
        <v>2318</v>
      </c>
      <c r="F26" s="110"/>
      <c r="G26" s="110"/>
      <c r="H26" s="41"/>
      <c r="I26" s="41"/>
      <c r="J26" s="41"/>
      <c r="K26" s="41"/>
      <c r="L26" s="41"/>
      <c r="M26" s="41"/>
      <c r="N26" s="41"/>
      <c r="O26" s="41"/>
      <c r="P26" s="42"/>
      <c r="Q26" s="42"/>
      <c r="R26" s="43">
        <v>12099.842376209999</v>
      </c>
      <c r="S26" s="44">
        <v>3105.99527008</v>
      </c>
      <c r="T26" s="44">
        <f>+IF(ISERR(S26/R26*100),"N/A",ROUND(S26/R26*100,2))</f>
        <v>25.67</v>
      </c>
      <c r="U26" s="44">
        <v>2979.44678866</v>
      </c>
      <c r="V26" s="44">
        <f>+IF(ISERR(U26/S26*100),"N/A",ROUND(U26/S26*100,2))</f>
        <v>95.93</v>
      </c>
      <c r="W26" s="45">
        <f>+IF(ISERR(U26/R26*100),"N/A",ROUND(U26/R26*100,2))</f>
        <v>24.62</v>
      </c>
    </row>
    <row r="27" spans="2:27" ht="23.25" customHeight="1" thickBot="1">
      <c r="B27" s="192" t="s">
        <v>69</v>
      </c>
      <c r="C27" s="193"/>
      <c r="D27" s="193"/>
      <c r="E27" s="109" t="s">
        <v>329</v>
      </c>
      <c r="F27" s="109"/>
      <c r="G27" s="109"/>
      <c r="H27" s="36"/>
      <c r="I27" s="36"/>
      <c r="J27" s="36"/>
      <c r="K27" s="36"/>
      <c r="L27" s="36"/>
      <c r="M27" s="36"/>
      <c r="N27" s="36"/>
      <c r="O27" s="36"/>
      <c r="P27" s="37"/>
      <c r="Q27" s="37"/>
      <c r="R27" s="38" t="s">
        <v>1144</v>
      </c>
      <c r="S27" s="39" t="s">
        <v>10</v>
      </c>
      <c r="T27" s="37"/>
      <c r="U27" s="39" t="s">
        <v>1142</v>
      </c>
      <c r="V27" s="37"/>
      <c r="W27" s="40">
        <f>+IF(ISERR(U27/R27*100),"N/A",ROUND(U27/R27*100,2))</f>
        <v>4.41</v>
      </c>
    </row>
    <row r="28" spans="2:27" ht="26.25" customHeight="1" thickBot="1">
      <c r="B28" s="194" t="s">
        <v>71</v>
      </c>
      <c r="C28" s="195"/>
      <c r="D28" s="195"/>
      <c r="E28" s="110" t="s">
        <v>329</v>
      </c>
      <c r="F28" s="110"/>
      <c r="G28" s="110"/>
      <c r="H28" s="41"/>
      <c r="I28" s="41"/>
      <c r="J28" s="41"/>
      <c r="K28" s="41"/>
      <c r="L28" s="41"/>
      <c r="M28" s="41"/>
      <c r="N28" s="41"/>
      <c r="O28" s="41"/>
      <c r="P28" s="42"/>
      <c r="Q28" s="42"/>
      <c r="R28" s="43" t="s">
        <v>1143</v>
      </c>
      <c r="S28" s="44" t="s">
        <v>1142</v>
      </c>
      <c r="T28" s="44">
        <f>+IF(ISERR(S28/R28*100),"N/A",ROUND(S28/R28*100,2))</f>
        <v>99.99</v>
      </c>
      <c r="U28" s="44" t="s">
        <v>1142</v>
      </c>
      <c r="V28" s="44">
        <f>+IF(ISERR(U28/S28*100),"N/A",ROUND(U28/S28*100,2))</f>
        <v>100</v>
      </c>
      <c r="W28" s="45">
        <f>+IF(ISERR(U28/R28*100),"N/A",ROUND(U28/R28*100,2))</f>
        <v>99.99</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2125</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2126</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2127</v>
      </c>
      <c r="C34" s="178"/>
      <c r="D34" s="178"/>
      <c r="E34" s="178"/>
      <c r="F34" s="178"/>
      <c r="G34" s="178"/>
      <c r="H34" s="178"/>
      <c r="I34" s="178"/>
      <c r="J34" s="178"/>
      <c r="K34" s="178"/>
      <c r="L34" s="178"/>
      <c r="M34" s="178"/>
      <c r="N34" s="178"/>
      <c r="O34" s="178"/>
      <c r="P34" s="178"/>
      <c r="Q34" s="178"/>
      <c r="R34" s="178"/>
      <c r="S34" s="178"/>
      <c r="T34" s="178"/>
      <c r="U34" s="178"/>
      <c r="V34" s="178"/>
      <c r="W34" s="179"/>
    </row>
    <row r="35" spans="2:23" ht="30"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2:W33"/>
    <mergeCell ref="B34:W35"/>
    <mergeCell ref="B23:Q24"/>
    <mergeCell ref="S23:T23"/>
    <mergeCell ref="V23:W23"/>
    <mergeCell ref="B25:D25"/>
    <mergeCell ref="B26:D26"/>
    <mergeCell ref="B30:W31"/>
    <mergeCell ref="B27:D27"/>
    <mergeCell ref="B28:D2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1165</v>
      </c>
      <c r="D4" s="139" t="s">
        <v>1164</v>
      </c>
      <c r="E4" s="139"/>
      <c r="F4" s="139"/>
      <c r="G4" s="139"/>
      <c r="H4" s="140"/>
      <c r="I4" s="15"/>
      <c r="J4" s="141" t="s">
        <v>6</v>
      </c>
      <c r="K4" s="139"/>
      <c r="L4" s="14" t="s">
        <v>215</v>
      </c>
      <c r="M4" s="142" t="s">
        <v>1163</v>
      </c>
      <c r="N4" s="142"/>
      <c r="O4" s="142"/>
      <c r="P4" s="142"/>
      <c r="Q4" s="143"/>
      <c r="R4" s="16"/>
      <c r="S4" s="144" t="s">
        <v>1969</v>
      </c>
      <c r="T4" s="145"/>
      <c r="U4" s="145"/>
      <c r="V4" s="146" t="s">
        <v>1162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1153</v>
      </c>
      <c r="D6" s="148" t="s">
        <v>1161</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1160</v>
      </c>
      <c r="K8" s="22" t="s">
        <v>1159</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36.5" customHeight="1" thickTop="1" thickBot="1">
      <c r="B10" s="23" t="s">
        <v>21</v>
      </c>
      <c r="C10" s="146" t="s">
        <v>1158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1157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1156</v>
      </c>
      <c r="C21" s="174"/>
      <c r="D21" s="174"/>
      <c r="E21" s="174"/>
      <c r="F21" s="174"/>
      <c r="G21" s="174"/>
      <c r="H21" s="174"/>
      <c r="I21" s="174"/>
      <c r="J21" s="174"/>
      <c r="K21" s="174"/>
      <c r="L21" s="174"/>
      <c r="M21" s="175" t="s">
        <v>1153</v>
      </c>
      <c r="N21" s="175"/>
      <c r="O21" s="175" t="s">
        <v>48</v>
      </c>
      <c r="P21" s="175"/>
      <c r="Q21" s="176" t="s">
        <v>49</v>
      </c>
      <c r="R21" s="176"/>
      <c r="S21" s="31" t="s">
        <v>60</v>
      </c>
      <c r="T21" s="31" t="s">
        <v>1037</v>
      </c>
      <c r="U21" s="31" t="s">
        <v>63</v>
      </c>
      <c r="V21" s="31">
        <f>+IF(ISERR(U21/T21*100),"N/A",ROUND(U21/T21*100,2))</f>
        <v>0</v>
      </c>
      <c r="W21" s="32">
        <f>+IF(ISERR(U21/S21*100),"N/A",ROUND(U21/S21*100,2))</f>
        <v>0</v>
      </c>
    </row>
    <row r="22" spans="2:27" ht="56.25" customHeight="1">
      <c r="B22" s="173" t="s">
        <v>1155</v>
      </c>
      <c r="C22" s="174"/>
      <c r="D22" s="174"/>
      <c r="E22" s="174"/>
      <c r="F22" s="174"/>
      <c r="G22" s="174"/>
      <c r="H22" s="174"/>
      <c r="I22" s="174"/>
      <c r="J22" s="174"/>
      <c r="K22" s="174"/>
      <c r="L22" s="174"/>
      <c r="M22" s="175" t="s">
        <v>1153</v>
      </c>
      <c r="N22" s="175"/>
      <c r="O22" s="175" t="s">
        <v>48</v>
      </c>
      <c r="P22" s="175"/>
      <c r="Q22" s="176" t="s">
        <v>49</v>
      </c>
      <c r="R22" s="176"/>
      <c r="S22" s="31" t="s">
        <v>60</v>
      </c>
      <c r="T22" s="31" t="s">
        <v>221</v>
      </c>
      <c r="U22" s="31" t="s">
        <v>63</v>
      </c>
      <c r="V22" s="31">
        <f>+IF(ISERR(U22/T22*100),"N/A",ROUND(U22/T22*100,2))</f>
        <v>0</v>
      </c>
      <c r="W22" s="32">
        <f>+IF(ISERR(U22/S22*100),"N/A",ROUND(U22/S22*100,2))</f>
        <v>0</v>
      </c>
    </row>
    <row r="23" spans="2:27" ht="56.25" customHeight="1" thickBot="1">
      <c r="B23" s="173" t="s">
        <v>1154</v>
      </c>
      <c r="C23" s="174"/>
      <c r="D23" s="174"/>
      <c r="E23" s="174"/>
      <c r="F23" s="174"/>
      <c r="G23" s="174"/>
      <c r="H23" s="174"/>
      <c r="I23" s="174"/>
      <c r="J23" s="174"/>
      <c r="K23" s="174"/>
      <c r="L23" s="174"/>
      <c r="M23" s="175" t="s">
        <v>1153</v>
      </c>
      <c r="N23" s="175"/>
      <c r="O23" s="175" t="s">
        <v>48</v>
      </c>
      <c r="P23" s="175"/>
      <c r="Q23" s="176" t="s">
        <v>49</v>
      </c>
      <c r="R23" s="176"/>
      <c r="S23" s="31" t="s">
        <v>60</v>
      </c>
      <c r="T23" s="31" t="s">
        <v>63</v>
      </c>
      <c r="U23" s="31" t="s">
        <v>63</v>
      </c>
      <c r="V23" s="31" t="str">
        <f>+IF(ISERR(U23/T23*100),"N/A",ROUND(U23/T23*100,2))</f>
        <v>N/A</v>
      </c>
      <c r="W23" s="32">
        <f>+IF(ISERR(U23/S23*100),"N/A",ROUND(U23/S23*100,2))</f>
        <v>0</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1152</v>
      </c>
      <c r="F27" s="109"/>
      <c r="G27" s="109"/>
      <c r="H27" s="36"/>
      <c r="I27" s="36"/>
      <c r="J27" s="36"/>
      <c r="K27" s="36"/>
      <c r="L27" s="36"/>
      <c r="M27" s="36"/>
      <c r="N27" s="36"/>
      <c r="O27" s="36"/>
      <c r="P27" s="37"/>
      <c r="Q27" s="37"/>
      <c r="R27" s="38" t="s">
        <v>1151</v>
      </c>
      <c r="S27" s="39" t="s">
        <v>10</v>
      </c>
      <c r="T27" s="37"/>
      <c r="U27" s="39" t="s">
        <v>63</v>
      </c>
      <c r="V27" s="37"/>
      <c r="W27" s="40">
        <f>+IF(ISERR(U27/R27*100),"N/A",ROUND(U27/R27*100,2))</f>
        <v>0</v>
      </c>
    </row>
    <row r="28" spans="2:27" ht="26.25" customHeight="1" thickBot="1">
      <c r="B28" s="194" t="s">
        <v>71</v>
      </c>
      <c r="C28" s="195"/>
      <c r="D28" s="195"/>
      <c r="E28" s="110" t="s">
        <v>1152</v>
      </c>
      <c r="F28" s="110"/>
      <c r="G28" s="110"/>
      <c r="H28" s="41"/>
      <c r="I28" s="41"/>
      <c r="J28" s="41"/>
      <c r="K28" s="41"/>
      <c r="L28" s="41"/>
      <c r="M28" s="41"/>
      <c r="N28" s="41"/>
      <c r="O28" s="41"/>
      <c r="P28" s="42"/>
      <c r="Q28" s="42"/>
      <c r="R28" s="43" t="s">
        <v>1151</v>
      </c>
      <c r="S28" s="44" t="s">
        <v>1150</v>
      </c>
      <c r="T28" s="44">
        <f>+IF(ISERR(S28/R28*100),"N/A",ROUND(S28/R28*100,2))</f>
        <v>24.9</v>
      </c>
      <c r="U28" s="44" t="s">
        <v>63</v>
      </c>
      <c r="V28" s="44">
        <f>+IF(ISERR(U28/S28*100),"N/A",ROUND(U28/S28*100,2))</f>
        <v>0</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2122</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15.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2123</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2124</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75"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1165</v>
      </c>
      <c r="D4" s="139" t="s">
        <v>1164</v>
      </c>
      <c r="E4" s="139"/>
      <c r="F4" s="139"/>
      <c r="G4" s="139"/>
      <c r="H4" s="140"/>
      <c r="I4" s="15"/>
      <c r="J4" s="141" t="s">
        <v>6</v>
      </c>
      <c r="K4" s="139"/>
      <c r="L4" s="14" t="s">
        <v>1189</v>
      </c>
      <c r="M4" s="142" t="s">
        <v>1188</v>
      </c>
      <c r="N4" s="142"/>
      <c r="O4" s="142"/>
      <c r="P4" s="142"/>
      <c r="Q4" s="143"/>
      <c r="R4" s="16"/>
      <c r="S4" s="144" t="s">
        <v>1969</v>
      </c>
      <c r="T4" s="145"/>
      <c r="U4" s="145"/>
      <c r="V4" s="146" t="s">
        <v>1187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1171</v>
      </c>
      <c r="D6" s="148" t="s">
        <v>1186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1185</v>
      </c>
      <c r="D7" s="135" t="s">
        <v>1184</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1183</v>
      </c>
      <c r="D8" s="135" t="s">
        <v>1182</v>
      </c>
      <c r="E8" s="135"/>
      <c r="F8" s="135"/>
      <c r="G8" s="135"/>
      <c r="H8" s="135"/>
      <c r="I8" s="106"/>
      <c r="J8" s="22" t="s">
        <v>1181</v>
      </c>
      <c r="K8" s="22" t="s">
        <v>1180</v>
      </c>
      <c r="L8" s="22" t="s">
        <v>1179</v>
      </c>
      <c r="M8" s="22" t="s">
        <v>1178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73.25" customHeight="1" thickTop="1" thickBot="1">
      <c r="B10" s="23" t="s">
        <v>21</v>
      </c>
      <c r="C10" s="146" t="s">
        <v>1177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1157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1176</v>
      </c>
      <c r="C21" s="174"/>
      <c r="D21" s="174"/>
      <c r="E21" s="174"/>
      <c r="F21" s="174"/>
      <c r="G21" s="174"/>
      <c r="H21" s="174"/>
      <c r="I21" s="174"/>
      <c r="J21" s="174"/>
      <c r="K21" s="174"/>
      <c r="L21" s="174"/>
      <c r="M21" s="175" t="s">
        <v>1171</v>
      </c>
      <c r="N21" s="175"/>
      <c r="O21" s="175" t="s">
        <v>1173</v>
      </c>
      <c r="P21" s="175"/>
      <c r="Q21" s="176" t="s">
        <v>53</v>
      </c>
      <c r="R21" s="176"/>
      <c r="S21" s="31" t="s">
        <v>1175</v>
      </c>
      <c r="T21" s="31" t="s">
        <v>55</v>
      </c>
      <c r="U21" s="31" t="s">
        <v>55</v>
      </c>
      <c r="V21" s="31" t="str">
        <f>+IF(ISERR(U21/T21*100),"N/A",ROUND(U21/T21*100,2))</f>
        <v>N/A</v>
      </c>
      <c r="W21" s="32" t="str">
        <f>+IF(ISERR(U21/S21*100),"N/A",ROUND(U21/S21*100,2))</f>
        <v>N/A</v>
      </c>
    </row>
    <row r="22" spans="2:27" ht="56.25" customHeight="1">
      <c r="B22" s="173" t="s">
        <v>1174</v>
      </c>
      <c r="C22" s="174"/>
      <c r="D22" s="174"/>
      <c r="E22" s="174"/>
      <c r="F22" s="174"/>
      <c r="G22" s="174"/>
      <c r="H22" s="174"/>
      <c r="I22" s="174"/>
      <c r="J22" s="174"/>
      <c r="K22" s="174"/>
      <c r="L22" s="174"/>
      <c r="M22" s="175" t="s">
        <v>1171</v>
      </c>
      <c r="N22" s="175"/>
      <c r="O22" s="175" t="s">
        <v>1173</v>
      </c>
      <c r="P22" s="175"/>
      <c r="Q22" s="176" t="s">
        <v>53</v>
      </c>
      <c r="R22" s="176"/>
      <c r="S22" s="31" t="s">
        <v>60</v>
      </c>
      <c r="T22" s="31" t="s">
        <v>55</v>
      </c>
      <c r="U22" s="31" t="s">
        <v>55</v>
      </c>
      <c r="V22" s="31" t="str">
        <f>+IF(ISERR(U22/T22*100),"N/A",ROUND(U22/T22*100,2))</f>
        <v>N/A</v>
      </c>
      <c r="W22" s="32" t="str">
        <f>+IF(ISERR(U22/S22*100),"N/A",ROUND(U22/S22*100,2))</f>
        <v>N/A</v>
      </c>
    </row>
    <row r="23" spans="2:27" ht="56.25" customHeight="1" thickBot="1">
      <c r="B23" s="173" t="s">
        <v>1172</v>
      </c>
      <c r="C23" s="174"/>
      <c r="D23" s="174"/>
      <c r="E23" s="174"/>
      <c r="F23" s="174"/>
      <c r="G23" s="174"/>
      <c r="H23" s="174"/>
      <c r="I23" s="174"/>
      <c r="J23" s="174"/>
      <c r="K23" s="174"/>
      <c r="L23" s="174"/>
      <c r="M23" s="175" t="s">
        <v>1171</v>
      </c>
      <c r="N23" s="175"/>
      <c r="O23" s="175" t="s">
        <v>1170</v>
      </c>
      <c r="P23" s="175"/>
      <c r="Q23" s="176" t="s">
        <v>362</v>
      </c>
      <c r="R23" s="176"/>
      <c r="S23" s="31" t="s">
        <v>469</v>
      </c>
      <c r="T23" s="31" t="s">
        <v>55</v>
      </c>
      <c r="U23" s="31" t="s">
        <v>55</v>
      </c>
      <c r="V23" s="31" t="str">
        <f>+IF(ISERR(U23/T23*100),"N/A",ROUND(U23/T23*100,2))</f>
        <v>N/A</v>
      </c>
      <c r="W23" s="32" t="str">
        <f>+IF(ISERR(U23/S23*100),"N/A",ROUND(U23/S23*100,2))</f>
        <v>N/A</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1168</v>
      </c>
      <c r="F27" s="109"/>
      <c r="G27" s="109"/>
      <c r="H27" s="36"/>
      <c r="I27" s="36"/>
      <c r="J27" s="36"/>
      <c r="K27" s="36"/>
      <c r="L27" s="36"/>
      <c r="M27" s="36"/>
      <c r="N27" s="36"/>
      <c r="O27" s="36"/>
      <c r="P27" s="37"/>
      <c r="Q27" s="37"/>
      <c r="R27" s="38" t="s">
        <v>1169</v>
      </c>
      <c r="S27" s="39" t="s">
        <v>10</v>
      </c>
      <c r="T27" s="37"/>
      <c r="U27" s="39" t="s">
        <v>63</v>
      </c>
      <c r="V27" s="37"/>
      <c r="W27" s="40">
        <f>+IF(ISERR(U27/R27*100),"N/A",ROUND(U27/R27*100,2))</f>
        <v>0</v>
      </c>
    </row>
    <row r="28" spans="2:27" ht="26.25" customHeight="1" thickBot="1">
      <c r="B28" s="194" t="s">
        <v>71</v>
      </c>
      <c r="C28" s="195"/>
      <c r="D28" s="195"/>
      <c r="E28" s="110" t="s">
        <v>1168</v>
      </c>
      <c r="F28" s="110"/>
      <c r="G28" s="110"/>
      <c r="H28" s="41"/>
      <c r="I28" s="41"/>
      <c r="J28" s="41"/>
      <c r="K28" s="41"/>
      <c r="L28" s="41"/>
      <c r="M28" s="41"/>
      <c r="N28" s="41"/>
      <c r="O28" s="41"/>
      <c r="P28" s="42"/>
      <c r="Q28" s="42"/>
      <c r="R28" s="43" t="s">
        <v>1167</v>
      </c>
      <c r="S28" s="44" t="s">
        <v>1166</v>
      </c>
      <c r="T28" s="44">
        <f>+IF(ISERR(S28/R28*100),"N/A",ROUND(S28/R28*100,2))</f>
        <v>4.67</v>
      </c>
      <c r="U28" s="44" t="s">
        <v>63</v>
      </c>
      <c r="V28" s="44">
        <f>+IF(ISERR(U28/S28*100),"N/A",ROUND(U28/S28*100,2))</f>
        <v>0</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2119</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2120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2121</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75"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1203</v>
      </c>
      <c r="D4" s="139" t="s">
        <v>1202</v>
      </c>
      <c r="E4" s="139"/>
      <c r="F4" s="139"/>
      <c r="G4" s="139"/>
      <c r="H4" s="140"/>
      <c r="I4" s="15"/>
      <c r="J4" s="141" t="s">
        <v>6</v>
      </c>
      <c r="K4" s="139"/>
      <c r="L4" s="14" t="s">
        <v>1201</v>
      </c>
      <c r="M4" s="142" t="s">
        <v>1200</v>
      </c>
      <c r="N4" s="142"/>
      <c r="O4" s="142"/>
      <c r="P4" s="142"/>
      <c r="Q4" s="143"/>
      <c r="R4" s="16"/>
      <c r="S4" s="144" t="s">
        <v>1969</v>
      </c>
      <c r="T4" s="145"/>
      <c r="U4" s="145"/>
      <c r="V4" s="146" t="s">
        <v>1199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1194</v>
      </c>
      <c r="D6" s="148" t="s">
        <v>1198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98.75" customHeight="1" thickTop="1" thickBot="1">
      <c r="B10" s="23" t="s">
        <v>21</v>
      </c>
      <c r="C10" s="146" t="s">
        <v>1197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1196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1195</v>
      </c>
      <c r="C21" s="174"/>
      <c r="D21" s="174"/>
      <c r="E21" s="174"/>
      <c r="F21" s="174"/>
      <c r="G21" s="174"/>
      <c r="H21" s="174"/>
      <c r="I21" s="174"/>
      <c r="J21" s="174"/>
      <c r="K21" s="174"/>
      <c r="L21" s="174"/>
      <c r="M21" s="175" t="s">
        <v>1194</v>
      </c>
      <c r="N21" s="175"/>
      <c r="O21" s="175" t="s">
        <v>48</v>
      </c>
      <c r="P21" s="175"/>
      <c r="Q21" s="176" t="s">
        <v>362</v>
      </c>
      <c r="R21" s="176"/>
      <c r="S21" s="31" t="s">
        <v>60</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1193</v>
      </c>
      <c r="F25" s="109"/>
      <c r="G25" s="109"/>
      <c r="H25" s="36"/>
      <c r="I25" s="36"/>
      <c r="J25" s="36"/>
      <c r="K25" s="36"/>
      <c r="L25" s="36"/>
      <c r="M25" s="36"/>
      <c r="N25" s="36"/>
      <c r="O25" s="36"/>
      <c r="P25" s="37"/>
      <c r="Q25" s="37"/>
      <c r="R25" s="38" t="s">
        <v>1192</v>
      </c>
      <c r="S25" s="39" t="s">
        <v>10</v>
      </c>
      <c r="T25" s="37"/>
      <c r="U25" s="39" t="s">
        <v>1190</v>
      </c>
      <c r="V25" s="37"/>
      <c r="W25" s="40">
        <f>+IF(ISERR(U25/R25*100),"N/A",ROUND(U25/R25*100,2))</f>
        <v>19.57</v>
      </c>
    </row>
    <row r="26" spans="2:27" ht="26.25" customHeight="1" thickBot="1">
      <c r="B26" s="194" t="s">
        <v>71</v>
      </c>
      <c r="C26" s="195"/>
      <c r="D26" s="195"/>
      <c r="E26" s="110" t="s">
        <v>1193</v>
      </c>
      <c r="F26" s="110"/>
      <c r="G26" s="110"/>
      <c r="H26" s="41"/>
      <c r="I26" s="41"/>
      <c r="J26" s="41"/>
      <c r="K26" s="41"/>
      <c r="L26" s="41"/>
      <c r="M26" s="41"/>
      <c r="N26" s="41"/>
      <c r="O26" s="41"/>
      <c r="P26" s="42"/>
      <c r="Q26" s="42"/>
      <c r="R26" s="43" t="s">
        <v>1192</v>
      </c>
      <c r="S26" s="44" t="s">
        <v>1191</v>
      </c>
      <c r="T26" s="44">
        <f>+IF(ISERR(S26/R26*100),"N/A",ROUND(S26/R26*100,2))</f>
        <v>21.74</v>
      </c>
      <c r="U26" s="44" t="s">
        <v>1190</v>
      </c>
      <c r="V26" s="44">
        <f>+IF(ISERR(U26/S26*100),"N/A",ROUND(U26/S26*100,2))</f>
        <v>90</v>
      </c>
      <c r="W26" s="45">
        <f>+IF(ISERR(U26/R26*100),"N/A",ROUND(U26/R26*100,2))</f>
        <v>19.57</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2116</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4.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2117</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2118</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101</v>
      </c>
      <c r="D4" s="139" t="s">
        <v>100</v>
      </c>
      <c r="E4" s="139"/>
      <c r="F4" s="139"/>
      <c r="G4" s="139"/>
      <c r="H4" s="140"/>
      <c r="I4" s="15"/>
      <c r="J4" s="141" t="s">
        <v>6</v>
      </c>
      <c r="K4" s="139"/>
      <c r="L4" s="14" t="s">
        <v>113</v>
      </c>
      <c r="M4" s="142" t="s">
        <v>112</v>
      </c>
      <c r="N4" s="142"/>
      <c r="O4" s="142"/>
      <c r="P4" s="142"/>
      <c r="Q4" s="143"/>
      <c r="R4" s="16"/>
      <c r="S4" s="144" t="s">
        <v>1969</v>
      </c>
      <c r="T4" s="145"/>
      <c r="U4" s="145"/>
      <c r="V4" s="146" t="s">
        <v>111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104</v>
      </c>
      <c r="D6" s="148" t="s">
        <v>110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109</v>
      </c>
      <c r="K8" s="22" t="s">
        <v>108</v>
      </c>
      <c r="L8" s="22" t="s">
        <v>109</v>
      </c>
      <c r="M8" s="22" t="s">
        <v>108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106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105</v>
      </c>
      <c r="C21" s="174"/>
      <c r="D21" s="174"/>
      <c r="E21" s="174"/>
      <c r="F21" s="174"/>
      <c r="G21" s="174"/>
      <c r="H21" s="174"/>
      <c r="I21" s="174"/>
      <c r="J21" s="174"/>
      <c r="K21" s="174"/>
      <c r="L21" s="174"/>
      <c r="M21" s="175" t="s">
        <v>104</v>
      </c>
      <c r="N21" s="175"/>
      <c r="O21" s="175" t="s">
        <v>48</v>
      </c>
      <c r="P21" s="175"/>
      <c r="Q21" s="176" t="s">
        <v>49</v>
      </c>
      <c r="R21" s="176"/>
      <c r="S21" s="31" t="s">
        <v>60</v>
      </c>
      <c r="T21" s="31" t="s">
        <v>60</v>
      </c>
      <c r="U21" s="31" t="s">
        <v>54</v>
      </c>
      <c r="V21" s="31">
        <f>+IF(ISERR(U21/T21*100),"N/A",ROUND(U21/T21*100,2))</f>
        <v>25</v>
      </c>
      <c r="W21" s="32">
        <f>+IF(ISERR(U21/S21*100),"N/A",ROUND(U21/S21*100,2))</f>
        <v>25</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103</v>
      </c>
      <c r="F25" s="109"/>
      <c r="G25" s="109"/>
      <c r="H25" s="36"/>
      <c r="I25" s="36"/>
      <c r="J25" s="36"/>
      <c r="K25" s="36"/>
      <c r="L25" s="36"/>
      <c r="M25" s="36"/>
      <c r="N25" s="36"/>
      <c r="O25" s="36"/>
      <c r="P25" s="37"/>
      <c r="Q25" s="37"/>
      <c r="R25" s="38" t="s">
        <v>102</v>
      </c>
      <c r="S25" s="39" t="s">
        <v>10</v>
      </c>
      <c r="T25" s="37"/>
      <c r="U25" s="39" t="s">
        <v>63</v>
      </c>
      <c r="V25" s="37"/>
      <c r="W25" s="40">
        <f>+IF(ISERR(U25/R25*100),"N/A",ROUND(U25/R25*100,2))</f>
        <v>0</v>
      </c>
    </row>
    <row r="26" spans="2:27" ht="26.25" customHeight="1" thickBot="1">
      <c r="B26" s="194" t="s">
        <v>71</v>
      </c>
      <c r="C26" s="195"/>
      <c r="D26" s="195"/>
      <c r="E26" s="110" t="s">
        <v>103</v>
      </c>
      <c r="F26" s="110"/>
      <c r="G26" s="110"/>
      <c r="H26" s="41"/>
      <c r="I26" s="41"/>
      <c r="J26" s="41"/>
      <c r="K26" s="41"/>
      <c r="L26" s="41"/>
      <c r="M26" s="41"/>
      <c r="N26" s="41"/>
      <c r="O26" s="41"/>
      <c r="P26" s="42"/>
      <c r="Q26" s="42"/>
      <c r="R26" s="43" t="s">
        <v>102</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2244</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2245</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2246</v>
      </c>
      <c r="C32" s="178"/>
      <c r="D32" s="178"/>
      <c r="E32" s="178"/>
      <c r="F32" s="178"/>
      <c r="G32" s="178"/>
      <c r="H32" s="178"/>
      <c r="I32" s="178"/>
      <c r="J32" s="178"/>
      <c r="K32" s="178"/>
      <c r="L32" s="178"/>
      <c r="M32" s="178"/>
      <c r="N32" s="178"/>
      <c r="O32" s="178"/>
      <c r="P32" s="178"/>
      <c r="Q32" s="178"/>
      <c r="R32" s="178"/>
      <c r="S32" s="178"/>
      <c r="T32" s="178"/>
      <c r="U32" s="178"/>
      <c r="V32" s="178"/>
      <c r="W32" s="179"/>
    </row>
    <row r="33" spans="2:23" ht="48.75" customHeight="1"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1203</v>
      </c>
      <c r="D4" s="139" t="s">
        <v>1202</v>
      </c>
      <c r="E4" s="139"/>
      <c r="F4" s="139"/>
      <c r="G4" s="139"/>
      <c r="H4" s="140"/>
      <c r="I4" s="15"/>
      <c r="J4" s="141" t="s">
        <v>6</v>
      </c>
      <c r="K4" s="139"/>
      <c r="L4" s="14" t="s">
        <v>1221</v>
      </c>
      <c r="M4" s="142" t="s">
        <v>1220</v>
      </c>
      <c r="N4" s="142"/>
      <c r="O4" s="142"/>
      <c r="P4" s="142"/>
      <c r="Q4" s="143"/>
      <c r="R4" s="16"/>
      <c r="S4" s="144" t="s">
        <v>1969</v>
      </c>
      <c r="T4" s="145"/>
      <c r="U4" s="145"/>
      <c r="V4" s="146" t="s">
        <v>1219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1207</v>
      </c>
      <c r="D6" s="148" t="s">
        <v>1218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1217</v>
      </c>
      <c r="K8" s="22" t="s">
        <v>1216</v>
      </c>
      <c r="L8" s="22" t="s">
        <v>1215</v>
      </c>
      <c r="M8" s="22" t="s">
        <v>1214</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12.25" customHeight="1" thickTop="1" thickBot="1">
      <c r="B10" s="23" t="s">
        <v>21</v>
      </c>
      <c r="C10" s="146" t="s">
        <v>1213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1212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1211</v>
      </c>
      <c r="C21" s="174"/>
      <c r="D21" s="174"/>
      <c r="E21" s="174"/>
      <c r="F21" s="174"/>
      <c r="G21" s="174"/>
      <c r="H21" s="174"/>
      <c r="I21" s="174"/>
      <c r="J21" s="174"/>
      <c r="K21" s="174"/>
      <c r="L21" s="174"/>
      <c r="M21" s="175" t="s">
        <v>1207</v>
      </c>
      <c r="N21" s="175"/>
      <c r="O21" s="175" t="s">
        <v>48</v>
      </c>
      <c r="P21" s="175"/>
      <c r="Q21" s="176" t="s">
        <v>49</v>
      </c>
      <c r="R21" s="176"/>
      <c r="S21" s="31" t="s">
        <v>606</v>
      </c>
      <c r="T21" s="31" t="s">
        <v>63</v>
      </c>
      <c r="U21" s="31" t="s">
        <v>63</v>
      </c>
      <c r="V21" s="31" t="str">
        <f>+IF(ISERR(U21/T21*100),"N/A",ROUND(U21/T21*100,2))</f>
        <v>N/A</v>
      </c>
      <c r="W21" s="32">
        <f>+IF(ISERR(U21/S21*100),"N/A",ROUND(U21/S21*100,2))</f>
        <v>0</v>
      </c>
    </row>
    <row r="22" spans="2:27" ht="56.25" customHeight="1">
      <c r="B22" s="173" t="s">
        <v>1210</v>
      </c>
      <c r="C22" s="174"/>
      <c r="D22" s="174"/>
      <c r="E22" s="174"/>
      <c r="F22" s="174"/>
      <c r="G22" s="174"/>
      <c r="H22" s="174"/>
      <c r="I22" s="174"/>
      <c r="J22" s="174"/>
      <c r="K22" s="174"/>
      <c r="L22" s="174"/>
      <c r="M22" s="175" t="s">
        <v>1207</v>
      </c>
      <c r="N22" s="175"/>
      <c r="O22" s="175" t="s">
        <v>48</v>
      </c>
      <c r="P22" s="175"/>
      <c r="Q22" s="176" t="s">
        <v>49</v>
      </c>
      <c r="R22" s="176"/>
      <c r="S22" s="31" t="s">
        <v>1209</v>
      </c>
      <c r="T22" s="31" t="s">
        <v>63</v>
      </c>
      <c r="U22" s="31" t="s">
        <v>63</v>
      </c>
      <c r="V22" s="31" t="str">
        <f>+IF(ISERR(U22/T22*100),"N/A",ROUND(U22/T22*100,2))</f>
        <v>N/A</v>
      </c>
      <c r="W22" s="32">
        <f>+IF(ISERR(U22/S22*100),"N/A",ROUND(U22/S22*100,2))</f>
        <v>0</v>
      </c>
    </row>
    <row r="23" spans="2:27" ht="56.25" customHeight="1" thickBot="1">
      <c r="B23" s="173" t="s">
        <v>1208</v>
      </c>
      <c r="C23" s="174"/>
      <c r="D23" s="174"/>
      <c r="E23" s="174"/>
      <c r="F23" s="174"/>
      <c r="G23" s="174"/>
      <c r="H23" s="174"/>
      <c r="I23" s="174"/>
      <c r="J23" s="174"/>
      <c r="K23" s="174"/>
      <c r="L23" s="174"/>
      <c r="M23" s="175" t="s">
        <v>1207</v>
      </c>
      <c r="N23" s="175"/>
      <c r="O23" s="175" t="s">
        <v>48</v>
      </c>
      <c r="P23" s="175"/>
      <c r="Q23" s="176" t="s">
        <v>49</v>
      </c>
      <c r="R23" s="176"/>
      <c r="S23" s="31" t="s">
        <v>758</v>
      </c>
      <c r="T23" s="31" t="s">
        <v>63</v>
      </c>
      <c r="U23" s="31" t="s">
        <v>63</v>
      </c>
      <c r="V23" s="31" t="str">
        <f>+IF(ISERR(U23/T23*100),"N/A",ROUND(U23/T23*100,2))</f>
        <v>N/A</v>
      </c>
      <c r="W23" s="32">
        <f>+IF(ISERR(U23/S23*100),"N/A",ROUND(U23/S23*100,2))</f>
        <v>0</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1206</v>
      </c>
      <c r="F27" s="109"/>
      <c r="G27" s="109"/>
      <c r="H27" s="36"/>
      <c r="I27" s="36"/>
      <c r="J27" s="36"/>
      <c r="K27" s="36"/>
      <c r="L27" s="36"/>
      <c r="M27" s="36"/>
      <c r="N27" s="36"/>
      <c r="O27" s="36"/>
      <c r="P27" s="37"/>
      <c r="Q27" s="37"/>
      <c r="R27" s="38" t="s">
        <v>1205</v>
      </c>
      <c r="S27" s="39" t="s">
        <v>10</v>
      </c>
      <c r="T27" s="37"/>
      <c r="U27" s="39" t="s">
        <v>1204</v>
      </c>
      <c r="V27" s="37"/>
      <c r="W27" s="40">
        <f>+IF(ISERR(U27/R27*100),"N/A",ROUND(U27/R27*100,2))</f>
        <v>5.93</v>
      </c>
    </row>
    <row r="28" spans="2:27" ht="26.25" customHeight="1" thickBot="1">
      <c r="B28" s="194" t="s">
        <v>71</v>
      </c>
      <c r="C28" s="195"/>
      <c r="D28" s="195"/>
      <c r="E28" s="110" t="s">
        <v>1206</v>
      </c>
      <c r="F28" s="110"/>
      <c r="G28" s="110"/>
      <c r="H28" s="41"/>
      <c r="I28" s="41"/>
      <c r="J28" s="41"/>
      <c r="K28" s="41"/>
      <c r="L28" s="41"/>
      <c r="M28" s="41"/>
      <c r="N28" s="41"/>
      <c r="O28" s="41"/>
      <c r="P28" s="42"/>
      <c r="Q28" s="42"/>
      <c r="R28" s="43" t="s">
        <v>1205</v>
      </c>
      <c r="S28" s="44" t="s">
        <v>1204</v>
      </c>
      <c r="T28" s="44">
        <f>+IF(ISERR(S28/R28*100),"N/A",ROUND(S28/R28*100,2))</f>
        <v>5.93</v>
      </c>
      <c r="U28" s="44" t="s">
        <v>1204</v>
      </c>
      <c r="V28" s="44">
        <f>+IF(ISERR(U28/S28*100),"N/A",ROUND(U28/S28*100,2))</f>
        <v>100</v>
      </c>
      <c r="W28" s="45">
        <f>+IF(ISERR(U28/R28*100),"N/A",ROUND(U28/R28*100,2))</f>
        <v>5.93</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2113</v>
      </c>
      <c r="C30" s="178"/>
      <c r="D30" s="178"/>
      <c r="E30" s="178"/>
      <c r="F30" s="178"/>
      <c r="G30" s="178"/>
      <c r="H30" s="178"/>
      <c r="I30" s="178"/>
      <c r="J30" s="178"/>
      <c r="K30" s="178"/>
      <c r="L30" s="178"/>
      <c r="M30" s="178"/>
      <c r="N30" s="178"/>
      <c r="O30" s="178"/>
      <c r="P30" s="178"/>
      <c r="Q30" s="178"/>
      <c r="R30" s="178"/>
      <c r="S30" s="178"/>
      <c r="T30" s="178"/>
      <c r="U30" s="178"/>
      <c r="V30" s="178"/>
      <c r="W30" s="179"/>
    </row>
    <row r="31" spans="2:27" ht="42"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2114</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2115</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75"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1203</v>
      </c>
      <c r="D4" s="139" t="s">
        <v>1202</v>
      </c>
      <c r="E4" s="139"/>
      <c r="F4" s="139"/>
      <c r="G4" s="139"/>
      <c r="H4" s="140"/>
      <c r="I4" s="15"/>
      <c r="J4" s="141" t="s">
        <v>6</v>
      </c>
      <c r="K4" s="139"/>
      <c r="L4" s="14" t="s">
        <v>1236</v>
      </c>
      <c r="M4" s="142" t="s">
        <v>1235</v>
      </c>
      <c r="N4" s="142"/>
      <c r="O4" s="142"/>
      <c r="P4" s="142"/>
      <c r="Q4" s="143"/>
      <c r="R4" s="16"/>
      <c r="S4" s="144" t="s">
        <v>1969</v>
      </c>
      <c r="T4" s="145"/>
      <c r="U4" s="145"/>
      <c r="V4" s="146" t="s">
        <v>1234</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1227</v>
      </c>
      <c r="D6" s="148" t="s">
        <v>1233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1232</v>
      </c>
      <c r="K8" s="22" t="s">
        <v>1231</v>
      </c>
      <c r="L8" s="22" t="s">
        <v>1232</v>
      </c>
      <c r="M8" s="22" t="s">
        <v>1231</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11.5" customHeight="1" thickTop="1" thickBot="1">
      <c r="B10" s="23" t="s">
        <v>21</v>
      </c>
      <c r="C10" s="146" t="s">
        <v>1230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1229</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1228</v>
      </c>
      <c r="C21" s="174"/>
      <c r="D21" s="174"/>
      <c r="E21" s="174"/>
      <c r="F21" s="174"/>
      <c r="G21" s="174"/>
      <c r="H21" s="174"/>
      <c r="I21" s="174"/>
      <c r="J21" s="174"/>
      <c r="K21" s="174"/>
      <c r="L21" s="174"/>
      <c r="M21" s="175" t="s">
        <v>1227</v>
      </c>
      <c r="N21" s="175"/>
      <c r="O21" s="175" t="s">
        <v>48</v>
      </c>
      <c r="P21" s="175"/>
      <c r="Q21" s="176" t="s">
        <v>49</v>
      </c>
      <c r="R21" s="176"/>
      <c r="S21" s="31" t="s">
        <v>482</v>
      </c>
      <c r="T21" s="31" t="s">
        <v>1226</v>
      </c>
      <c r="U21" s="31" t="s">
        <v>469</v>
      </c>
      <c r="V21" s="31">
        <f>+IF(ISERR(U21/T21*100),"N/A",ROUND(U21/T21*100,2))</f>
        <v>392.77</v>
      </c>
      <c r="W21" s="32">
        <f>+IF(ISERR(U21/S21*100),"N/A",ROUND(U21/S21*100,2))</f>
        <v>98.04</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1225</v>
      </c>
      <c r="F25" s="109"/>
      <c r="G25" s="109"/>
      <c r="H25" s="36"/>
      <c r="I25" s="36"/>
      <c r="J25" s="36"/>
      <c r="K25" s="36"/>
      <c r="L25" s="36"/>
      <c r="M25" s="36"/>
      <c r="N25" s="36"/>
      <c r="O25" s="36"/>
      <c r="P25" s="37"/>
      <c r="Q25" s="37"/>
      <c r="R25" s="38" t="s">
        <v>1224</v>
      </c>
      <c r="S25" s="39" t="s">
        <v>10</v>
      </c>
      <c r="T25" s="37"/>
      <c r="U25" s="39" t="s">
        <v>1222</v>
      </c>
      <c r="V25" s="37"/>
      <c r="W25" s="40">
        <f>+IF(ISERR(U25/R25*100),"N/A",ROUND(U25/R25*100,2))</f>
        <v>1.75</v>
      </c>
    </row>
    <row r="26" spans="2:27" ht="26.25" customHeight="1" thickBot="1">
      <c r="B26" s="194" t="s">
        <v>71</v>
      </c>
      <c r="C26" s="195"/>
      <c r="D26" s="195"/>
      <c r="E26" s="110" t="s">
        <v>1225</v>
      </c>
      <c r="F26" s="110"/>
      <c r="G26" s="110"/>
      <c r="H26" s="41"/>
      <c r="I26" s="41"/>
      <c r="J26" s="41"/>
      <c r="K26" s="41"/>
      <c r="L26" s="41"/>
      <c r="M26" s="41"/>
      <c r="N26" s="41"/>
      <c r="O26" s="41"/>
      <c r="P26" s="42"/>
      <c r="Q26" s="42"/>
      <c r="R26" s="43" t="s">
        <v>1224</v>
      </c>
      <c r="S26" s="44" t="s">
        <v>1223</v>
      </c>
      <c r="T26" s="44">
        <f>+IF(ISERR(S26/R26*100),"N/A",ROUND(S26/R26*100,2))</f>
        <v>5.73</v>
      </c>
      <c r="U26" s="44" t="s">
        <v>1222</v>
      </c>
      <c r="V26" s="44">
        <f>+IF(ISERR(U26/S26*100),"N/A",ROUND(U26/S26*100,2))</f>
        <v>30.57</v>
      </c>
      <c r="W26" s="45">
        <f>+IF(ISERR(U26/R26*100),"N/A",ROUND(U26/R26*100,2))</f>
        <v>1.75</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2110</v>
      </c>
      <c r="C28" s="178"/>
      <c r="D28" s="178"/>
      <c r="E28" s="178"/>
      <c r="F28" s="178"/>
      <c r="G28" s="178"/>
      <c r="H28" s="178"/>
      <c r="I28" s="178"/>
      <c r="J28" s="178"/>
      <c r="K28" s="178"/>
      <c r="L28" s="178"/>
      <c r="M28" s="178"/>
      <c r="N28" s="178"/>
      <c r="O28" s="178"/>
      <c r="P28" s="178"/>
      <c r="Q28" s="178"/>
      <c r="R28" s="178"/>
      <c r="S28" s="178"/>
      <c r="T28" s="178"/>
      <c r="U28" s="178"/>
      <c r="V28" s="178"/>
      <c r="W28" s="179"/>
    </row>
    <row r="29" spans="2:27" ht="30"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2111</v>
      </c>
      <c r="C30" s="178"/>
      <c r="D30" s="178"/>
      <c r="E30" s="178"/>
      <c r="F30" s="178"/>
      <c r="G30" s="178"/>
      <c r="H30" s="178"/>
      <c r="I30" s="178"/>
      <c r="J30" s="178"/>
      <c r="K30" s="178"/>
      <c r="L30" s="178"/>
      <c r="M30" s="178"/>
      <c r="N30" s="178"/>
      <c r="O30" s="178"/>
      <c r="P30" s="178"/>
      <c r="Q30" s="178"/>
      <c r="R30" s="178"/>
      <c r="S30" s="178"/>
      <c r="T30" s="178"/>
      <c r="U30" s="178"/>
      <c r="V30" s="178"/>
      <c r="W30" s="179"/>
    </row>
    <row r="31" spans="2:27" ht="76.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2112</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1251</v>
      </c>
      <c r="D4" s="139" t="s">
        <v>1250</v>
      </c>
      <c r="E4" s="139"/>
      <c r="F4" s="139"/>
      <c r="G4" s="139"/>
      <c r="H4" s="140"/>
      <c r="I4" s="15"/>
      <c r="J4" s="141" t="s">
        <v>6</v>
      </c>
      <c r="K4" s="139"/>
      <c r="L4" s="14" t="s">
        <v>1249</v>
      </c>
      <c r="M4" s="142" t="s">
        <v>1248</v>
      </c>
      <c r="N4" s="142"/>
      <c r="O4" s="142"/>
      <c r="P4" s="142"/>
      <c r="Q4" s="143"/>
      <c r="R4" s="16"/>
      <c r="S4" s="144" t="s">
        <v>1969</v>
      </c>
      <c r="T4" s="145"/>
      <c r="U4" s="145"/>
      <c r="V4" s="146" t="s">
        <v>1247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1239</v>
      </c>
      <c r="D6" s="148" t="s">
        <v>1246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1245</v>
      </c>
      <c r="K8" s="22" t="s">
        <v>1244</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02" customHeight="1" thickTop="1" thickBot="1">
      <c r="B10" s="23" t="s">
        <v>21</v>
      </c>
      <c r="C10" s="146" t="s">
        <v>1243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1242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1241</v>
      </c>
      <c r="C21" s="174"/>
      <c r="D21" s="174"/>
      <c r="E21" s="174"/>
      <c r="F21" s="174"/>
      <c r="G21" s="174"/>
      <c r="H21" s="174"/>
      <c r="I21" s="174"/>
      <c r="J21" s="174"/>
      <c r="K21" s="174"/>
      <c r="L21" s="174"/>
      <c r="M21" s="175" t="s">
        <v>1239</v>
      </c>
      <c r="N21" s="175"/>
      <c r="O21" s="175" t="s">
        <v>48</v>
      </c>
      <c r="P21" s="175"/>
      <c r="Q21" s="176" t="s">
        <v>362</v>
      </c>
      <c r="R21" s="176"/>
      <c r="S21" s="31" t="s">
        <v>60</v>
      </c>
      <c r="T21" s="31" t="s">
        <v>55</v>
      </c>
      <c r="U21" s="31" t="s">
        <v>55</v>
      </c>
      <c r="V21" s="31" t="str">
        <f>+IF(ISERR(U21/T21*100),"N/A",ROUND(U21/T21*100,2))</f>
        <v>N/A</v>
      </c>
      <c r="W21" s="32" t="str">
        <f>+IF(ISERR(U21/S21*100),"N/A",ROUND(U21/S21*100,2))</f>
        <v>N/A</v>
      </c>
    </row>
    <row r="22" spans="2:27" ht="56.25" customHeight="1" thickBot="1">
      <c r="B22" s="173" t="s">
        <v>1240</v>
      </c>
      <c r="C22" s="174"/>
      <c r="D22" s="174"/>
      <c r="E22" s="174"/>
      <c r="F22" s="174"/>
      <c r="G22" s="174"/>
      <c r="H22" s="174"/>
      <c r="I22" s="174"/>
      <c r="J22" s="174"/>
      <c r="K22" s="174"/>
      <c r="L22" s="174"/>
      <c r="M22" s="175" t="s">
        <v>1239</v>
      </c>
      <c r="N22" s="175"/>
      <c r="O22" s="175" t="s">
        <v>48</v>
      </c>
      <c r="P22" s="175"/>
      <c r="Q22" s="176" t="s">
        <v>362</v>
      </c>
      <c r="R22" s="176"/>
      <c r="S22" s="31" t="s">
        <v>135</v>
      </c>
      <c r="T22" s="31" t="s">
        <v>55</v>
      </c>
      <c r="U22" s="31" t="s">
        <v>55</v>
      </c>
      <c r="V22" s="31" t="str">
        <f>+IF(ISERR(U22/T22*100),"N/A",ROUND(U22/T22*100,2))</f>
        <v>N/A</v>
      </c>
      <c r="W22" s="32" t="str">
        <f>+IF(ISERR(U22/S22*100),"N/A",ROUND(U22/S22*100,2))</f>
        <v>N/A</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1238</v>
      </c>
      <c r="F26" s="109"/>
      <c r="G26" s="109"/>
      <c r="H26" s="36"/>
      <c r="I26" s="36"/>
      <c r="J26" s="36"/>
      <c r="K26" s="36"/>
      <c r="L26" s="36"/>
      <c r="M26" s="36"/>
      <c r="N26" s="36"/>
      <c r="O26" s="36"/>
      <c r="P26" s="37"/>
      <c r="Q26" s="37"/>
      <c r="R26" s="38" t="s">
        <v>1237</v>
      </c>
      <c r="S26" s="39" t="s">
        <v>10</v>
      </c>
      <c r="T26" s="37"/>
      <c r="U26" s="39" t="s">
        <v>63</v>
      </c>
      <c r="V26" s="37"/>
      <c r="W26" s="40">
        <f>+IF(ISERR(U26/R26*100),"N/A",ROUND(U26/R26*100,2))</f>
        <v>0</v>
      </c>
    </row>
    <row r="27" spans="2:27" ht="26.25" customHeight="1" thickBot="1">
      <c r="B27" s="194" t="s">
        <v>71</v>
      </c>
      <c r="C27" s="195"/>
      <c r="D27" s="195"/>
      <c r="E27" s="110" t="s">
        <v>1238</v>
      </c>
      <c r="F27" s="110"/>
      <c r="G27" s="110"/>
      <c r="H27" s="41"/>
      <c r="I27" s="41"/>
      <c r="J27" s="41"/>
      <c r="K27" s="41"/>
      <c r="L27" s="41"/>
      <c r="M27" s="41"/>
      <c r="N27" s="41"/>
      <c r="O27" s="41"/>
      <c r="P27" s="42"/>
      <c r="Q27" s="42"/>
      <c r="R27" s="43" t="s">
        <v>1237</v>
      </c>
      <c r="S27" s="44" t="s">
        <v>63</v>
      </c>
      <c r="T27" s="44">
        <f>+IF(ISERR(S27/R27*100),"N/A",ROUND(S27/R27*100,2))</f>
        <v>0</v>
      </c>
      <c r="U27" s="44" t="s">
        <v>63</v>
      </c>
      <c r="V27" s="44" t="str">
        <f>+IF(ISERR(U27/S27*100),"N/A",ROUND(U27/S27*100,2))</f>
        <v>N/A</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2107</v>
      </c>
      <c r="C29" s="178"/>
      <c r="D29" s="178"/>
      <c r="E29" s="178"/>
      <c r="F29" s="178"/>
      <c r="G29" s="178"/>
      <c r="H29" s="178"/>
      <c r="I29" s="178"/>
      <c r="J29" s="178"/>
      <c r="K29" s="178"/>
      <c r="L29" s="178"/>
      <c r="M29" s="178"/>
      <c r="N29" s="178"/>
      <c r="O29" s="178"/>
      <c r="P29" s="178"/>
      <c r="Q29" s="178"/>
      <c r="R29" s="178"/>
      <c r="S29" s="178"/>
      <c r="T29" s="178"/>
      <c r="U29" s="178"/>
      <c r="V29" s="178"/>
      <c r="W29" s="179"/>
    </row>
    <row r="30" spans="2:27" ht="72.7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2108</v>
      </c>
      <c r="C31" s="178"/>
      <c r="D31" s="178"/>
      <c r="E31" s="178"/>
      <c r="F31" s="178"/>
      <c r="G31" s="178"/>
      <c r="H31" s="178"/>
      <c r="I31" s="178"/>
      <c r="J31" s="178"/>
      <c r="K31" s="178"/>
      <c r="L31" s="178"/>
      <c r="M31" s="178"/>
      <c r="N31" s="178"/>
      <c r="O31" s="178"/>
      <c r="P31" s="178"/>
      <c r="Q31" s="178"/>
      <c r="R31" s="178"/>
      <c r="S31" s="178"/>
      <c r="T31" s="178"/>
      <c r="U31" s="178"/>
      <c r="V31" s="178"/>
      <c r="W31" s="179"/>
    </row>
    <row r="32" spans="2:27" ht="27.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2109</v>
      </c>
      <c r="C33" s="178"/>
      <c r="D33" s="178"/>
      <c r="E33" s="178"/>
      <c r="F33" s="178"/>
      <c r="G33" s="178"/>
      <c r="H33" s="178"/>
      <c r="I33" s="178"/>
      <c r="J33" s="178"/>
      <c r="K33" s="178"/>
      <c r="L33" s="178"/>
      <c r="M33" s="178"/>
      <c r="N33" s="178"/>
      <c r="O33" s="178"/>
      <c r="P33" s="178"/>
      <c r="Q33" s="178"/>
      <c r="R33" s="178"/>
      <c r="S33" s="178"/>
      <c r="T33" s="178"/>
      <c r="U33" s="178"/>
      <c r="V33" s="178"/>
      <c r="W33" s="179"/>
    </row>
    <row r="34" spans="2:23" ht="66.7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1251</v>
      </c>
      <c r="D4" s="139" t="s">
        <v>1250</v>
      </c>
      <c r="E4" s="139"/>
      <c r="F4" s="139"/>
      <c r="G4" s="139"/>
      <c r="H4" s="140"/>
      <c r="I4" s="15"/>
      <c r="J4" s="141" t="s">
        <v>6</v>
      </c>
      <c r="K4" s="139"/>
      <c r="L4" s="14" t="s">
        <v>1258</v>
      </c>
      <c r="M4" s="142" t="s">
        <v>1257</v>
      </c>
      <c r="N4" s="142"/>
      <c r="O4" s="142"/>
      <c r="P4" s="142"/>
      <c r="Q4" s="143"/>
      <c r="R4" s="16"/>
      <c r="S4" s="144" t="s">
        <v>1969</v>
      </c>
      <c r="T4" s="145"/>
      <c r="U4" s="145"/>
      <c r="V4" s="146" t="s">
        <v>1247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496</v>
      </c>
      <c r="D6" s="148" t="s">
        <v>1256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1255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1254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1253</v>
      </c>
      <c r="C21" s="174"/>
      <c r="D21" s="174"/>
      <c r="E21" s="174"/>
      <c r="F21" s="174"/>
      <c r="G21" s="174"/>
      <c r="H21" s="174"/>
      <c r="I21" s="174"/>
      <c r="J21" s="174"/>
      <c r="K21" s="174"/>
      <c r="L21" s="174"/>
      <c r="M21" s="175" t="s">
        <v>496</v>
      </c>
      <c r="N21" s="175"/>
      <c r="O21" s="175" t="s">
        <v>48</v>
      </c>
      <c r="P21" s="175"/>
      <c r="Q21" s="176" t="s">
        <v>49</v>
      </c>
      <c r="R21" s="176"/>
      <c r="S21" s="31" t="s">
        <v>221</v>
      </c>
      <c r="T21" s="31" t="s">
        <v>63</v>
      </c>
      <c r="U21" s="31" t="s">
        <v>63</v>
      </c>
      <c r="V21" s="31" t="str">
        <f>+IF(ISERR(U21/T21*100),"N/A",ROUND(U21/T21*100,2))</f>
        <v>N/A</v>
      </c>
      <c r="W21" s="32">
        <f>+IF(ISERR(U21/S21*100),"N/A",ROUND(U21/S21*100,2))</f>
        <v>0</v>
      </c>
    </row>
    <row r="22" spans="2:27" ht="56.25" customHeight="1" thickBot="1">
      <c r="B22" s="173" t="s">
        <v>1252</v>
      </c>
      <c r="C22" s="174"/>
      <c r="D22" s="174"/>
      <c r="E22" s="174"/>
      <c r="F22" s="174"/>
      <c r="G22" s="174"/>
      <c r="H22" s="174"/>
      <c r="I22" s="174"/>
      <c r="J22" s="174"/>
      <c r="K22" s="174"/>
      <c r="L22" s="174"/>
      <c r="M22" s="175" t="s">
        <v>496</v>
      </c>
      <c r="N22" s="175"/>
      <c r="O22" s="175" t="s">
        <v>48</v>
      </c>
      <c r="P22" s="175"/>
      <c r="Q22" s="176" t="s">
        <v>49</v>
      </c>
      <c r="R22" s="176"/>
      <c r="S22" s="31" t="s">
        <v>221</v>
      </c>
      <c r="T22" s="31" t="s">
        <v>63</v>
      </c>
      <c r="U22" s="31" t="s">
        <v>63</v>
      </c>
      <c r="V22" s="31" t="str">
        <f>+IF(ISERR(U22/T22*100),"N/A",ROUND(U22/T22*100,2))</f>
        <v>N/A</v>
      </c>
      <c r="W22" s="32">
        <f>+IF(ISERR(U22/S22*100),"N/A",ROUND(U22/S22*100,2))</f>
        <v>0</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468</v>
      </c>
      <c r="F26" s="109"/>
      <c r="G26" s="109"/>
      <c r="H26" s="36"/>
      <c r="I26" s="36"/>
      <c r="J26" s="36"/>
      <c r="K26" s="36"/>
      <c r="L26" s="36"/>
      <c r="M26" s="36"/>
      <c r="N26" s="36"/>
      <c r="O26" s="36"/>
      <c r="P26" s="37"/>
      <c r="Q26" s="37"/>
      <c r="R26" s="38" t="s">
        <v>1247</v>
      </c>
      <c r="S26" s="39" t="s">
        <v>10</v>
      </c>
      <c r="T26" s="37"/>
      <c r="U26" s="39" t="s">
        <v>63</v>
      </c>
      <c r="V26" s="37"/>
      <c r="W26" s="40">
        <f>+IF(ISERR(U26/R26*100),"N/A",ROUND(U26/R26*100,2))</f>
        <v>0</v>
      </c>
    </row>
    <row r="27" spans="2:27" ht="26.25" customHeight="1" thickBot="1">
      <c r="B27" s="194" t="s">
        <v>71</v>
      </c>
      <c r="C27" s="195"/>
      <c r="D27" s="195"/>
      <c r="E27" s="110" t="s">
        <v>468</v>
      </c>
      <c r="F27" s="110"/>
      <c r="G27" s="110"/>
      <c r="H27" s="41"/>
      <c r="I27" s="41"/>
      <c r="J27" s="41"/>
      <c r="K27" s="41"/>
      <c r="L27" s="41"/>
      <c r="M27" s="41"/>
      <c r="N27" s="41"/>
      <c r="O27" s="41"/>
      <c r="P27" s="42"/>
      <c r="Q27" s="42"/>
      <c r="R27" s="43" t="s">
        <v>1247</v>
      </c>
      <c r="S27" s="44" t="s">
        <v>63</v>
      </c>
      <c r="T27" s="44">
        <f>+IF(ISERR(S27/R27*100),"N/A",ROUND(S27/R27*100,2))</f>
        <v>0</v>
      </c>
      <c r="U27" s="44" t="s">
        <v>63</v>
      </c>
      <c r="V27" s="44" t="str">
        <f>+IF(ISERR(U27/S27*100),"N/A",ROUND(U27/S27*100,2))</f>
        <v>N/A</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2104</v>
      </c>
      <c r="C29" s="178"/>
      <c r="D29" s="178"/>
      <c r="E29" s="178"/>
      <c r="F29" s="178"/>
      <c r="G29" s="178"/>
      <c r="H29" s="178"/>
      <c r="I29" s="178"/>
      <c r="J29" s="178"/>
      <c r="K29" s="178"/>
      <c r="L29" s="178"/>
      <c r="M29" s="178"/>
      <c r="N29" s="178"/>
      <c r="O29" s="178"/>
      <c r="P29" s="178"/>
      <c r="Q29" s="178"/>
      <c r="R29" s="178"/>
      <c r="S29" s="178"/>
      <c r="T29" s="178"/>
      <c r="U29" s="178"/>
      <c r="V29" s="178"/>
      <c r="W29" s="179"/>
    </row>
    <row r="30" spans="2:27" ht="32.2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2105</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7.2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2106</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5.75"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68.25" customHeight="1" thickTop="1" thickBot="1">
      <c r="A4" s="12"/>
      <c r="B4" s="13" t="s">
        <v>3</v>
      </c>
      <c r="C4" s="14" t="s">
        <v>1251</v>
      </c>
      <c r="D4" s="139" t="s">
        <v>1250</v>
      </c>
      <c r="E4" s="139"/>
      <c r="F4" s="139"/>
      <c r="G4" s="139"/>
      <c r="H4" s="140"/>
      <c r="I4" s="15"/>
      <c r="J4" s="141" t="s">
        <v>6</v>
      </c>
      <c r="K4" s="139"/>
      <c r="L4" s="14" t="s">
        <v>1269</v>
      </c>
      <c r="M4" s="142" t="s">
        <v>1268</v>
      </c>
      <c r="N4" s="142"/>
      <c r="O4" s="142"/>
      <c r="P4" s="142"/>
      <c r="Q4" s="143"/>
      <c r="R4" s="16"/>
      <c r="S4" s="144" t="s">
        <v>1969</v>
      </c>
      <c r="T4" s="145"/>
      <c r="U4" s="145"/>
      <c r="V4" s="146" t="s">
        <v>1247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1260</v>
      </c>
      <c r="D6" s="148" t="s">
        <v>1267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1266</v>
      </c>
      <c r="K8" s="22" t="s">
        <v>1265</v>
      </c>
      <c r="L8" s="22" t="s">
        <v>1266</v>
      </c>
      <c r="M8" s="22" t="s">
        <v>1265</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1264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1263</v>
      </c>
      <c r="C21" s="174"/>
      <c r="D21" s="174"/>
      <c r="E21" s="174"/>
      <c r="F21" s="174"/>
      <c r="G21" s="174"/>
      <c r="H21" s="174"/>
      <c r="I21" s="174"/>
      <c r="J21" s="174"/>
      <c r="K21" s="174"/>
      <c r="L21" s="174"/>
      <c r="M21" s="175" t="s">
        <v>1260</v>
      </c>
      <c r="N21" s="175"/>
      <c r="O21" s="175" t="s">
        <v>48</v>
      </c>
      <c r="P21" s="175"/>
      <c r="Q21" s="176" t="s">
        <v>49</v>
      </c>
      <c r="R21" s="176"/>
      <c r="S21" s="31" t="s">
        <v>122</v>
      </c>
      <c r="T21" s="31" t="s">
        <v>122</v>
      </c>
      <c r="U21" s="31" t="s">
        <v>122</v>
      </c>
      <c r="V21" s="31">
        <f>+IF(ISERR(U21/T21*100),"N/A",ROUND(U21/T21*100,2))</f>
        <v>100</v>
      </c>
      <c r="W21" s="32">
        <f>+IF(ISERR(U21/S21*100),"N/A",ROUND(U21/S21*100,2))</f>
        <v>100</v>
      </c>
    </row>
    <row r="22" spans="2:27" ht="56.25" customHeight="1">
      <c r="B22" s="173" t="s">
        <v>1262</v>
      </c>
      <c r="C22" s="174"/>
      <c r="D22" s="174"/>
      <c r="E22" s="174"/>
      <c r="F22" s="174"/>
      <c r="G22" s="174"/>
      <c r="H22" s="174"/>
      <c r="I22" s="174"/>
      <c r="J22" s="174"/>
      <c r="K22" s="174"/>
      <c r="L22" s="174"/>
      <c r="M22" s="175" t="s">
        <v>1260</v>
      </c>
      <c r="N22" s="175"/>
      <c r="O22" s="175" t="s">
        <v>48</v>
      </c>
      <c r="P22" s="175"/>
      <c r="Q22" s="176" t="s">
        <v>53</v>
      </c>
      <c r="R22" s="176"/>
      <c r="S22" s="31" t="s">
        <v>361</v>
      </c>
      <c r="T22" s="31" t="s">
        <v>55</v>
      </c>
      <c r="U22" s="31" t="s">
        <v>55</v>
      </c>
      <c r="V22" s="31" t="str">
        <f>+IF(ISERR(U22/T22*100),"N/A",ROUND(U22/T22*100,2))</f>
        <v>N/A</v>
      </c>
      <c r="W22" s="32" t="str">
        <f>+IF(ISERR(U22/S22*100),"N/A",ROUND(U22/S22*100,2))</f>
        <v>N/A</v>
      </c>
    </row>
    <row r="23" spans="2:27" ht="56.25" customHeight="1" thickBot="1">
      <c r="B23" s="173" t="s">
        <v>1261</v>
      </c>
      <c r="C23" s="174"/>
      <c r="D23" s="174"/>
      <c r="E23" s="174"/>
      <c r="F23" s="174"/>
      <c r="G23" s="174"/>
      <c r="H23" s="174"/>
      <c r="I23" s="174"/>
      <c r="J23" s="174"/>
      <c r="K23" s="174"/>
      <c r="L23" s="174"/>
      <c r="M23" s="175" t="s">
        <v>1260</v>
      </c>
      <c r="N23" s="175"/>
      <c r="O23" s="175" t="s">
        <v>48</v>
      </c>
      <c r="P23" s="175"/>
      <c r="Q23" s="176" t="s">
        <v>362</v>
      </c>
      <c r="R23" s="176"/>
      <c r="S23" s="31" t="s">
        <v>646</v>
      </c>
      <c r="T23" s="31" t="s">
        <v>55</v>
      </c>
      <c r="U23" s="31" t="s">
        <v>55</v>
      </c>
      <c r="V23" s="31" t="str">
        <f>+IF(ISERR(U23/T23*100),"N/A",ROUND(U23/T23*100,2))</f>
        <v>N/A</v>
      </c>
      <c r="W23" s="32" t="str">
        <f>+IF(ISERR(U23/S23*100),"N/A",ROUND(U23/S23*100,2))</f>
        <v>N/A</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1259</v>
      </c>
      <c r="F27" s="109"/>
      <c r="G27" s="109"/>
      <c r="H27" s="36"/>
      <c r="I27" s="36"/>
      <c r="J27" s="36"/>
      <c r="K27" s="36"/>
      <c r="L27" s="36"/>
      <c r="M27" s="36"/>
      <c r="N27" s="36"/>
      <c r="O27" s="36"/>
      <c r="P27" s="37"/>
      <c r="Q27" s="37"/>
      <c r="R27" s="38" t="s">
        <v>834</v>
      </c>
      <c r="S27" s="39" t="s">
        <v>10</v>
      </c>
      <c r="T27" s="37"/>
      <c r="U27" s="39" t="s">
        <v>63</v>
      </c>
      <c r="V27" s="37"/>
      <c r="W27" s="40">
        <f>+IF(ISERR(U27/R27*100),"N/A",ROUND(U27/R27*100,2))</f>
        <v>0</v>
      </c>
    </row>
    <row r="28" spans="2:27" ht="26.25" customHeight="1" thickBot="1">
      <c r="B28" s="194" t="s">
        <v>71</v>
      </c>
      <c r="C28" s="195"/>
      <c r="D28" s="195"/>
      <c r="E28" s="110" t="s">
        <v>1259</v>
      </c>
      <c r="F28" s="110"/>
      <c r="G28" s="110"/>
      <c r="H28" s="41"/>
      <c r="I28" s="41"/>
      <c r="J28" s="41"/>
      <c r="K28" s="41"/>
      <c r="L28" s="41"/>
      <c r="M28" s="41"/>
      <c r="N28" s="41"/>
      <c r="O28" s="41"/>
      <c r="P28" s="42"/>
      <c r="Q28" s="42"/>
      <c r="R28" s="43" t="s">
        <v>834</v>
      </c>
      <c r="S28" s="44" t="s">
        <v>63</v>
      </c>
      <c r="T28" s="44">
        <f>+IF(ISERR(S28/R28*100),"N/A",ROUND(S28/R28*100,2))</f>
        <v>0</v>
      </c>
      <c r="U28" s="44" t="s">
        <v>63</v>
      </c>
      <c r="V28" s="44" t="str">
        <f>+IF(ISERR(U28/S28*100),"N/A",ROUND(U28/S28*100,2))</f>
        <v>N/A</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2101</v>
      </c>
      <c r="C30" s="178"/>
      <c r="D30" s="178"/>
      <c r="E30" s="178"/>
      <c r="F30" s="178"/>
      <c r="G30" s="178"/>
      <c r="H30" s="178"/>
      <c r="I30" s="178"/>
      <c r="J30" s="178"/>
      <c r="K30" s="178"/>
      <c r="L30" s="178"/>
      <c r="M30" s="178"/>
      <c r="N30" s="178"/>
      <c r="O30" s="178"/>
      <c r="P30" s="178"/>
      <c r="Q30" s="178"/>
      <c r="R30" s="178"/>
      <c r="S30" s="178"/>
      <c r="T30" s="178"/>
      <c r="U30" s="178"/>
      <c r="V30" s="178"/>
      <c r="W30" s="179"/>
    </row>
    <row r="31" spans="2:27" ht="33"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2102</v>
      </c>
      <c r="C32" s="178"/>
      <c r="D32" s="178"/>
      <c r="E32" s="178"/>
      <c r="F32" s="178"/>
      <c r="G32" s="178"/>
      <c r="H32" s="178"/>
      <c r="I32" s="178"/>
      <c r="J32" s="178"/>
      <c r="K32" s="178"/>
      <c r="L32" s="178"/>
      <c r="M32" s="178"/>
      <c r="N32" s="178"/>
      <c r="O32" s="178"/>
      <c r="P32" s="178"/>
      <c r="Q32" s="178"/>
      <c r="R32" s="178"/>
      <c r="S32" s="178"/>
      <c r="T32" s="178"/>
      <c r="U32" s="178"/>
      <c r="V32" s="178"/>
      <c r="W32" s="179"/>
    </row>
    <row r="33" spans="2:23" ht="33.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2103</v>
      </c>
      <c r="C34" s="178"/>
      <c r="D34" s="178"/>
      <c r="E34" s="178"/>
      <c r="F34" s="178"/>
      <c r="G34" s="178"/>
      <c r="H34" s="178"/>
      <c r="I34" s="178"/>
      <c r="J34" s="178"/>
      <c r="K34" s="178"/>
      <c r="L34" s="178"/>
      <c r="M34" s="178"/>
      <c r="N34" s="178"/>
      <c r="O34" s="178"/>
      <c r="P34" s="178"/>
      <c r="Q34" s="178"/>
      <c r="R34" s="178"/>
      <c r="S34" s="178"/>
      <c r="T34" s="178"/>
      <c r="U34" s="178"/>
      <c r="V34" s="178"/>
      <c r="W34" s="179"/>
    </row>
    <row r="35" spans="2:23" ht="27.75"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40"/>
  <sheetViews>
    <sheetView view="pageBreakPreview" zoomScale="70" zoomScaleNormal="100" zoomScaleSheetLayoutView="70" workbookViewId="0">
      <selection sqref="A1:P1"/>
    </sheetView>
  </sheetViews>
  <sheetFormatPr baseColWidth="10" defaultColWidth="10" defaultRowHeight="15"/>
  <cols>
    <col min="1" max="1" width="2" style="99" customWidth="1"/>
    <col min="2" max="2" width="20.5703125" style="24" customWidth="1"/>
    <col min="3" max="3" width="5.85546875" style="25" customWidth="1"/>
    <col min="4" max="4" width="11.140625" style="25" customWidth="1"/>
    <col min="5" max="5" width="12.140625" style="25" customWidth="1"/>
    <col min="6" max="6" width="7.5703125" style="25" customWidth="1"/>
    <col min="7" max="7" width="8.42578125" style="25" customWidth="1"/>
    <col min="8" max="9" width="8.42578125" style="99" customWidth="1"/>
    <col min="10" max="13" width="11.28515625" style="99" customWidth="1"/>
    <col min="14" max="15" width="9" style="99" customWidth="1"/>
    <col min="16" max="16" width="8.28515625" style="99" customWidth="1"/>
    <col min="17" max="23" width="13" style="99" customWidth="1"/>
    <col min="24" max="24" width="10" style="112"/>
    <col min="25" max="25" width="12.85546875" style="112" customWidth="1"/>
    <col min="26" max="28" width="10" style="112"/>
    <col min="29" max="29" width="10.42578125" style="112" bestFit="1" customWidth="1"/>
    <col min="30" max="16384" width="10" style="112"/>
  </cols>
  <sheetData>
    <row r="1" spans="1:29" s="115" customFormat="1" ht="38.25" customHeight="1">
      <c r="A1" s="137" t="s">
        <v>0</v>
      </c>
      <c r="B1" s="137"/>
      <c r="C1" s="137"/>
      <c r="D1" s="137"/>
      <c r="E1" s="137"/>
      <c r="F1" s="137"/>
      <c r="G1" s="137"/>
      <c r="H1" s="137"/>
      <c r="I1" s="137"/>
      <c r="J1" s="137"/>
      <c r="K1" s="137"/>
      <c r="L1" s="137"/>
      <c r="M1" s="137"/>
      <c r="N1" s="137"/>
      <c r="O1" s="137"/>
      <c r="P1" s="137"/>
      <c r="Q1" s="1" t="s">
        <v>2316</v>
      </c>
      <c r="R1" s="2"/>
      <c r="S1" s="2"/>
      <c r="T1" s="2"/>
      <c r="U1" s="3"/>
      <c r="V1" s="4"/>
      <c r="W1" s="5"/>
      <c r="X1" s="118"/>
      <c r="Y1" s="117"/>
      <c r="AC1" s="116"/>
    </row>
    <row r="2" spans="1:29" ht="49.5" customHeight="1" thickBot="1">
      <c r="B2" s="138" t="s">
        <v>2355</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1251</v>
      </c>
      <c r="D4" s="139" t="s">
        <v>1250</v>
      </c>
      <c r="E4" s="139"/>
      <c r="F4" s="139"/>
      <c r="G4" s="139"/>
      <c r="H4" s="140"/>
      <c r="I4" s="15"/>
      <c r="J4" s="141" t="s">
        <v>6</v>
      </c>
      <c r="K4" s="139"/>
      <c r="L4" s="14" t="s">
        <v>202</v>
      </c>
      <c r="M4" s="142" t="s">
        <v>2309</v>
      </c>
      <c r="N4" s="142"/>
      <c r="O4" s="142"/>
      <c r="P4" s="142"/>
      <c r="Q4" s="143"/>
      <c r="R4" s="16"/>
      <c r="S4" s="144" t="s">
        <v>1969</v>
      </c>
      <c r="T4" s="145"/>
      <c r="U4" s="145"/>
      <c r="V4" s="146">
        <v>4</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48.75" customHeight="1" thickBot="1">
      <c r="B6" s="17" t="s">
        <v>11</v>
      </c>
      <c r="C6" s="18">
        <v>410</v>
      </c>
      <c r="D6" s="148" t="s">
        <v>2308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v>413</v>
      </c>
      <c r="D7" s="135" t="s">
        <v>2307</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c r="K8" s="22"/>
      <c r="L8" s="22"/>
      <c r="M8" s="22"/>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81"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2320</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4.2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114" t="s">
        <v>10</v>
      </c>
      <c r="AA20" s="114" t="s">
        <v>46</v>
      </c>
    </row>
    <row r="21" spans="2:27" ht="56.25" customHeight="1">
      <c r="B21" s="200" t="s">
        <v>2348</v>
      </c>
      <c r="C21" s="201"/>
      <c r="D21" s="201"/>
      <c r="E21" s="201"/>
      <c r="F21" s="201"/>
      <c r="G21" s="201"/>
      <c r="H21" s="201"/>
      <c r="I21" s="201"/>
      <c r="J21" s="201"/>
      <c r="K21" s="201"/>
      <c r="L21" s="201"/>
      <c r="M21" s="175" t="s">
        <v>1123</v>
      </c>
      <c r="N21" s="175"/>
      <c r="O21" s="175" t="s">
        <v>48</v>
      </c>
      <c r="P21" s="175"/>
      <c r="Q21" s="176" t="s">
        <v>362</v>
      </c>
      <c r="R21" s="176"/>
      <c r="S21" s="31"/>
      <c r="T21" s="31"/>
      <c r="U21" s="31"/>
      <c r="V21" s="31"/>
      <c r="W21" s="31"/>
    </row>
    <row r="22" spans="2:27" ht="56.25" customHeight="1">
      <c r="B22" s="173" t="s">
        <v>2353</v>
      </c>
      <c r="C22" s="174"/>
      <c r="D22" s="174"/>
      <c r="E22" s="174"/>
      <c r="F22" s="174"/>
      <c r="G22" s="174"/>
      <c r="H22" s="174"/>
      <c r="I22" s="174"/>
      <c r="J22" s="174"/>
      <c r="K22" s="174"/>
      <c r="L22" s="174"/>
      <c r="M22" s="175">
        <v>413</v>
      </c>
      <c r="N22" s="175"/>
      <c r="O22" s="175" t="s">
        <v>48</v>
      </c>
      <c r="P22" s="175"/>
      <c r="Q22" s="176" t="s">
        <v>362</v>
      </c>
      <c r="R22" s="176"/>
      <c r="S22" s="31"/>
      <c r="T22" s="31"/>
      <c r="U22" s="31"/>
      <c r="V22" s="31"/>
      <c r="W22" s="31"/>
    </row>
    <row r="23" spans="2:27" ht="56.25" customHeight="1">
      <c r="B23" s="173" t="s">
        <v>2349</v>
      </c>
      <c r="C23" s="174"/>
      <c r="D23" s="174"/>
      <c r="E23" s="174"/>
      <c r="F23" s="174"/>
      <c r="G23" s="174"/>
      <c r="H23" s="174"/>
      <c r="I23" s="174"/>
      <c r="J23" s="174"/>
      <c r="K23" s="174"/>
      <c r="L23" s="174"/>
      <c r="M23" s="175">
        <v>413</v>
      </c>
      <c r="N23" s="175"/>
      <c r="O23" s="175" t="s">
        <v>48</v>
      </c>
      <c r="P23" s="175"/>
      <c r="Q23" s="176" t="s">
        <v>49</v>
      </c>
      <c r="R23" s="176"/>
      <c r="S23" s="31"/>
      <c r="T23" s="31"/>
      <c r="U23" s="31"/>
      <c r="V23" s="31"/>
      <c r="W23" s="32"/>
    </row>
    <row r="24" spans="2:27" ht="56.25" customHeight="1">
      <c r="B24" s="173" t="s">
        <v>2352</v>
      </c>
      <c r="C24" s="174"/>
      <c r="D24" s="174"/>
      <c r="E24" s="174"/>
      <c r="F24" s="174"/>
      <c r="G24" s="174"/>
      <c r="H24" s="174"/>
      <c r="I24" s="174"/>
      <c r="J24" s="174"/>
      <c r="K24" s="174"/>
      <c r="L24" s="174"/>
      <c r="M24" s="175">
        <v>413</v>
      </c>
      <c r="N24" s="175"/>
      <c r="O24" s="175" t="s">
        <v>48</v>
      </c>
      <c r="P24" s="175"/>
      <c r="Q24" s="176" t="s">
        <v>49</v>
      </c>
      <c r="R24" s="176"/>
      <c r="S24" s="31"/>
      <c r="T24" s="31"/>
      <c r="U24" s="31"/>
      <c r="V24" s="31"/>
      <c r="W24" s="32"/>
    </row>
    <row r="25" spans="2:27" ht="56.25" customHeight="1">
      <c r="B25" s="173" t="s">
        <v>2350</v>
      </c>
      <c r="C25" s="174"/>
      <c r="D25" s="174"/>
      <c r="E25" s="174"/>
      <c r="F25" s="174"/>
      <c r="G25" s="174"/>
      <c r="H25" s="174"/>
      <c r="I25" s="174"/>
      <c r="J25" s="174"/>
      <c r="K25" s="174"/>
      <c r="L25" s="174"/>
      <c r="M25" s="175">
        <v>413</v>
      </c>
      <c r="N25" s="175"/>
      <c r="O25" s="175" t="s">
        <v>48</v>
      </c>
      <c r="P25" s="175"/>
      <c r="Q25" s="176" t="s">
        <v>362</v>
      </c>
      <c r="R25" s="176"/>
      <c r="S25" s="31"/>
      <c r="T25" s="31"/>
      <c r="U25" s="31"/>
      <c r="V25" s="31"/>
      <c r="W25" s="31"/>
    </row>
    <row r="26" spans="2:27" ht="56.25" customHeight="1" thickBot="1">
      <c r="B26" s="202" t="s">
        <v>2351</v>
      </c>
      <c r="C26" s="203"/>
      <c r="D26" s="203"/>
      <c r="E26" s="203"/>
      <c r="F26" s="203"/>
      <c r="G26" s="203"/>
      <c r="H26" s="203"/>
      <c r="I26" s="203"/>
      <c r="J26" s="203"/>
      <c r="K26" s="203"/>
      <c r="L26" s="203"/>
      <c r="M26" s="204">
        <v>413</v>
      </c>
      <c r="N26" s="204"/>
      <c r="O26" s="175" t="s">
        <v>48</v>
      </c>
      <c r="P26" s="175"/>
      <c r="Q26" s="176" t="s">
        <v>49</v>
      </c>
      <c r="R26" s="176"/>
      <c r="S26" s="31"/>
      <c r="T26" s="31"/>
      <c r="U26" s="31"/>
      <c r="V26" s="31"/>
      <c r="W26" s="32"/>
    </row>
    <row r="27" spans="2:27" ht="21.75" customHeight="1" thickTop="1" thickBot="1">
      <c r="B27" s="8" t="s">
        <v>64</v>
      </c>
      <c r="C27" s="9"/>
      <c r="D27" s="9"/>
      <c r="E27" s="9"/>
      <c r="F27" s="9"/>
      <c r="G27" s="9"/>
      <c r="H27" s="10"/>
      <c r="I27" s="10"/>
      <c r="J27" s="10"/>
      <c r="K27" s="10"/>
      <c r="L27" s="10"/>
      <c r="M27" s="10"/>
      <c r="N27" s="10"/>
      <c r="O27" s="10"/>
      <c r="P27" s="10"/>
      <c r="Q27" s="10"/>
      <c r="R27" s="10"/>
      <c r="S27" s="10"/>
      <c r="T27" s="10"/>
      <c r="U27" s="10"/>
      <c r="V27" s="10"/>
      <c r="W27" s="11"/>
      <c r="X27" s="113"/>
    </row>
    <row r="28" spans="2:27" ht="29.25" customHeight="1" thickTop="1" thickBot="1">
      <c r="B28" s="186" t="s">
        <v>2251</v>
      </c>
      <c r="C28" s="187"/>
      <c r="D28" s="187"/>
      <c r="E28" s="187"/>
      <c r="F28" s="187"/>
      <c r="G28" s="187"/>
      <c r="H28" s="187"/>
      <c r="I28" s="187"/>
      <c r="J28" s="187"/>
      <c r="K28" s="187"/>
      <c r="L28" s="187"/>
      <c r="M28" s="187"/>
      <c r="N28" s="187"/>
      <c r="O28" s="187"/>
      <c r="P28" s="187"/>
      <c r="Q28" s="188"/>
      <c r="R28" s="34" t="s">
        <v>41</v>
      </c>
      <c r="S28" s="160" t="s">
        <v>42</v>
      </c>
      <c r="T28" s="160"/>
      <c r="U28" s="107" t="s">
        <v>65</v>
      </c>
      <c r="V28" s="159" t="s">
        <v>66</v>
      </c>
      <c r="W28" s="161"/>
    </row>
    <row r="29" spans="2:27" ht="30.75" customHeight="1" thickBot="1">
      <c r="B29" s="189"/>
      <c r="C29" s="190"/>
      <c r="D29" s="190"/>
      <c r="E29" s="190"/>
      <c r="F29" s="190"/>
      <c r="G29" s="190"/>
      <c r="H29" s="190"/>
      <c r="I29" s="190"/>
      <c r="J29" s="190"/>
      <c r="K29" s="190"/>
      <c r="L29" s="190"/>
      <c r="M29" s="190"/>
      <c r="N29" s="190"/>
      <c r="O29" s="190"/>
      <c r="P29" s="190"/>
      <c r="Q29" s="191"/>
      <c r="R29" s="108" t="s">
        <v>67</v>
      </c>
      <c r="S29" s="108" t="s">
        <v>67</v>
      </c>
      <c r="T29" s="108" t="s">
        <v>48</v>
      </c>
      <c r="U29" s="108" t="s">
        <v>67</v>
      </c>
      <c r="V29" s="108" t="s">
        <v>68</v>
      </c>
      <c r="W29" s="35" t="s">
        <v>53</v>
      </c>
      <c r="Y29" s="113"/>
    </row>
    <row r="30" spans="2:27" ht="23.25" customHeight="1" thickBot="1">
      <c r="B30" s="192" t="s">
        <v>69</v>
      </c>
      <c r="C30" s="193"/>
      <c r="D30" s="193"/>
      <c r="E30" s="109" t="s">
        <v>1115</v>
      </c>
      <c r="F30" s="109"/>
      <c r="G30" s="109"/>
      <c r="H30" s="36"/>
      <c r="I30" s="36"/>
      <c r="J30" s="36"/>
      <c r="K30" s="36"/>
      <c r="L30" s="36"/>
      <c r="M30" s="36"/>
      <c r="N30" s="36"/>
      <c r="O30" s="36"/>
      <c r="P30" s="37"/>
      <c r="Q30" s="37"/>
      <c r="R30" s="38">
        <v>0.02</v>
      </c>
      <c r="S30" s="39" t="s">
        <v>10</v>
      </c>
      <c r="T30" s="37"/>
      <c r="U30" s="39" t="s">
        <v>63</v>
      </c>
      <c r="V30" s="37"/>
      <c r="W30" s="40">
        <f>+IF(ISERR(U30/R30*100),"N/A",ROUND(U30/R30*100,2))</f>
        <v>0</v>
      </c>
    </row>
    <row r="31" spans="2:27" ht="26.25" customHeight="1">
      <c r="B31" s="194" t="s">
        <v>71</v>
      </c>
      <c r="C31" s="195"/>
      <c r="D31" s="195"/>
      <c r="E31" s="110" t="s">
        <v>1115</v>
      </c>
      <c r="F31" s="110"/>
      <c r="G31" s="110"/>
      <c r="H31" s="41"/>
      <c r="I31" s="41"/>
      <c r="J31" s="41"/>
      <c r="K31" s="41"/>
      <c r="L31" s="41"/>
      <c r="M31" s="41"/>
      <c r="N31" s="41"/>
      <c r="O31" s="41"/>
      <c r="P31" s="42"/>
      <c r="Q31" s="42"/>
      <c r="R31" s="43">
        <v>0.02</v>
      </c>
      <c r="S31" s="44" t="s">
        <v>63</v>
      </c>
      <c r="T31" s="44">
        <f>+IF(ISERR(S31/R31*100),"N/A",ROUND(S31/R31*100,2))</f>
        <v>0</v>
      </c>
      <c r="U31" s="44" t="s">
        <v>63</v>
      </c>
      <c r="V31" s="44" t="str">
        <f>+IF(ISERR(U31/S31*100),"N/A",ROUND(U31/S31*100,2))</f>
        <v>N/A</v>
      </c>
      <c r="W31" s="45">
        <f>+IF(ISERR(U31/R31*100),"N/A",ROUND(U31/R31*100,2))</f>
        <v>0</v>
      </c>
    </row>
    <row r="32" spans="2:27" ht="23.25" customHeight="1" thickBot="1">
      <c r="B32" s="192" t="s">
        <v>69</v>
      </c>
      <c r="C32" s="193"/>
      <c r="D32" s="193"/>
      <c r="E32" s="109" t="s">
        <v>2306</v>
      </c>
      <c r="F32" s="109"/>
      <c r="G32" s="109"/>
      <c r="H32" s="36"/>
      <c r="I32" s="36"/>
      <c r="J32" s="36"/>
      <c r="K32" s="36"/>
      <c r="L32" s="36"/>
      <c r="M32" s="36"/>
      <c r="N32" s="36"/>
      <c r="O32" s="36"/>
      <c r="P32" s="37"/>
      <c r="Q32" s="37"/>
      <c r="R32" s="38">
        <v>5.07</v>
      </c>
      <c r="S32" s="39" t="s">
        <v>10</v>
      </c>
      <c r="T32" s="37"/>
      <c r="U32" s="39">
        <v>7.1398033944999977</v>
      </c>
      <c r="V32" s="37"/>
      <c r="W32" s="40">
        <f>+IF(ISERR(U32/R32*100),"N/A",ROUND(U32/R32*100,2))</f>
        <v>140.82</v>
      </c>
    </row>
    <row r="33" spans="2:23" ht="26.25" customHeight="1" thickBot="1">
      <c r="B33" s="194" t="s">
        <v>71</v>
      </c>
      <c r="C33" s="195"/>
      <c r="D33" s="195"/>
      <c r="E33" s="110" t="s">
        <v>2306</v>
      </c>
      <c r="F33" s="110"/>
      <c r="G33" s="110"/>
      <c r="H33" s="41"/>
      <c r="I33" s="41"/>
      <c r="J33" s="41"/>
      <c r="K33" s="41"/>
      <c r="L33" s="41"/>
      <c r="M33" s="41"/>
      <c r="N33" s="41"/>
      <c r="O33" s="41"/>
      <c r="P33" s="42"/>
      <c r="Q33" s="42"/>
      <c r="R33" s="43">
        <v>7.8011271799999982</v>
      </c>
      <c r="S33" s="44">
        <v>7.2988796479999971</v>
      </c>
      <c r="T33" s="44">
        <v>7.2988796479999971</v>
      </c>
      <c r="U33" s="44">
        <v>7.1398033944999977</v>
      </c>
      <c r="V33" s="44">
        <f>+IF(ISERR(U33/S33*100),"N/A",ROUND(U33/S33*100,2))</f>
        <v>97.82</v>
      </c>
      <c r="W33" s="45">
        <f>+IF(ISERR(U33/R33*100),"N/A",ROUND(U33/R33*100,2))</f>
        <v>91.52</v>
      </c>
    </row>
    <row r="34" spans="2:23" ht="22.5" customHeight="1" thickTop="1" thickBot="1">
      <c r="B34" s="8" t="s">
        <v>73</v>
      </c>
      <c r="C34" s="9"/>
      <c r="D34" s="9"/>
      <c r="E34" s="9"/>
      <c r="F34" s="9"/>
      <c r="G34" s="9"/>
      <c r="H34" s="10"/>
      <c r="I34" s="10"/>
      <c r="J34" s="10"/>
      <c r="K34" s="10"/>
      <c r="L34" s="10"/>
      <c r="M34" s="10"/>
      <c r="N34" s="10"/>
      <c r="O34" s="10"/>
      <c r="P34" s="10"/>
      <c r="Q34" s="10"/>
      <c r="R34" s="10"/>
      <c r="S34" s="10"/>
      <c r="T34" s="10"/>
      <c r="U34" s="10"/>
      <c r="V34" s="10"/>
      <c r="W34" s="11"/>
    </row>
    <row r="35" spans="2:23" ht="37.5" customHeight="1" thickTop="1">
      <c r="B35" s="177" t="s">
        <v>2305</v>
      </c>
      <c r="C35" s="178"/>
      <c r="D35" s="178"/>
      <c r="E35" s="178"/>
      <c r="F35" s="178"/>
      <c r="G35" s="178"/>
      <c r="H35" s="178"/>
      <c r="I35" s="178"/>
      <c r="J35" s="178"/>
      <c r="K35" s="178"/>
      <c r="L35" s="178"/>
      <c r="M35" s="178"/>
      <c r="N35" s="178"/>
      <c r="O35" s="178"/>
      <c r="P35" s="178"/>
      <c r="Q35" s="178"/>
      <c r="R35" s="178"/>
      <c r="S35" s="178"/>
      <c r="T35" s="178"/>
      <c r="U35" s="178"/>
      <c r="V35" s="178"/>
      <c r="W35" s="179"/>
    </row>
    <row r="36" spans="2:23" ht="59.25" customHeight="1" thickBot="1">
      <c r="B36" s="180"/>
      <c r="C36" s="181"/>
      <c r="D36" s="181"/>
      <c r="E36" s="181"/>
      <c r="F36" s="181"/>
      <c r="G36" s="181"/>
      <c r="H36" s="181"/>
      <c r="I36" s="181"/>
      <c r="J36" s="181"/>
      <c r="K36" s="181"/>
      <c r="L36" s="181"/>
      <c r="M36" s="181"/>
      <c r="N36" s="181"/>
      <c r="O36" s="181"/>
      <c r="P36" s="181"/>
      <c r="Q36" s="181"/>
      <c r="R36" s="181"/>
      <c r="S36" s="181"/>
      <c r="T36" s="181"/>
      <c r="U36" s="181"/>
      <c r="V36" s="181"/>
      <c r="W36" s="182"/>
    </row>
    <row r="37" spans="2:23" ht="37.5" customHeight="1" thickTop="1">
      <c r="B37" s="177" t="s">
        <v>2304</v>
      </c>
      <c r="C37" s="178"/>
      <c r="D37" s="178"/>
      <c r="E37" s="178"/>
      <c r="F37" s="178"/>
      <c r="G37" s="178"/>
      <c r="H37" s="178"/>
      <c r="I37" s="178"/>
      <c r="J37" s="178"/>
      <c r="K37" s="178"/>
      <c r="L37" s="178"/>
      <c r="M37" s="178"/>
      <c r="N37" s="178"/>
      <c r="O37" s="178"/>
      <c r="P37" s="178"/>
      <c r="Q37" s="178"/>
      <c r="R37" s="178"/>
      <c r="S37" s="178"/>
      <c r="T37" s="178"/>
      <c r="U37" s="178"/>
      <c r="V37" s="178"/>
      <c r="W37" s="179"/>
    </row>
    <row r="38" spans="2:23" ht="52.5" customHeight="1" thickBot="1">
      <c r="B38" s="180"/>
      <c r="C38" s="181"/>
      <c r="D38" s="181"/>
      <c r="E38" s="181"/>
      <c r="F38" s="181"/>
      <c r="G38" s="181"/>
      <c r="H38" s="181"/>
      <c r="I38" s="181"/>
      <c r="J38" s="181"/>
      <c r="K38" s="181"/>
      <c r="L38" s="181"/>
      <c r="M38" s="181"/>
      <c r="N38" s="181"/>
      <c r="O38" s="181"/>
      <c r="P38" s="181"/>
      <c r="Q38" s="181"/>
      <c r="R38" s="181"/>
      <c r="S38" s="181"/>
      <c r="T38" s="181"/>
      <c r="U38" s="181"/>
      <c r="V38" s="181"/>
      <c r="W38" s="182"/>
    </row>
    <row r="39" spans="2:23" ht="37.5" customHeight="1" thickTop="1">
      <c r="B39" s="177" t="s">
        <v>2303</v>
      </c>
      <c r="C39" s="178"/>
      <c r="D39" s="178"/>
      <c r="E39" s="178"/>
      <c r="F39" s="178"/>
      <c r="G39" s="178"/>
      <c r="H39" s="178"/>
      <c r="I39" s="178"/>
      <c r="J39" s="178"/>
      <c r="K39" s="178"/>
      <c r="L39" s="178"/>
      <c r="M39" s="178"/>
      <c r="N39" s="178"/>
      <c r="O39" s="178"/>
      <c r="P39" s="178"/>
      <c r="Q39" s="178"/>
      <c r="R39" s="178"/>
      <c r="S39" s="178"/>
      <c r="T39" s="178"/>
      <c r="U39" s="178"/>
      <c r="V39" s="178"/>
      <c r="W39" s="179"/>
    </row>
    <row r="40" spans="2:23" ht="57" customHeight="1" thickBot="1">
      <c r="B40" s="183"/>
      <c r="C40" s="184"/>
      <c r="D40" s="184"/>
      <c r="E40" s="184"/>
      <c r="F40" s="184"/>
      <c r="G40" s="184"/>
      <c r="H40" s="184"/>
      <c r="I40" s="184"/>
      <c r="J40" s="184"/>
      <c r="K40" s="184"/>
      <c r="L40" s="184"/>
      <c r="M40" s="184"/>
      <c r="N40" s="184"/>
      <c r="O40" s="184"/>
      <c r="P40" s="184"/>
      <c r="Q40" s="184"/>
      <c r="R40" s="184"/>
      <c r="S40" s="184"/>
      <c r="T40" s="184"/>
      <c r="U40" s="184"/>
      <c r="V40" s="184"/>
      <c r="W40" s="185"/>
    </row>
  </sheetData>
  <mergeCells count="73">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M21:N21"/>
    <mergeCell ref="O21:P21"/>
    <mergeCell ref="Q21:R21"/>
    <mergeCell ref="B19:L20"/>
    <mergeCell ref="M19:N20"/>
    <mergeCell ref="O19:P20"/>
    <mergeCell ref="Q19:R20"/>
    <mergeCell ref="B39:W40"/>
    <mergeCell ref="B32:D32"/>
    <mergeCell ref="B33:D33"/>
    <mergeCell ref="B22:L22"/>
    <mergeCell ref="M22:N22"/>
    <mergeCell ref="M23:N23"/>
    <mergeCell ref="O22:P22"/>
    <mergeCell ref="Q22:R22"/>
    <mergeCell ref="B23:L23"/>
    <mergeCell ref="B37:W38"/>
    <mergeCell ref="B35:W36"/>
    <mergeCell ref="O23:P23"/>
    <mergeCell ref="O24:P24"/>
    <mergeCell ref="B26:L26"/>
    <mergeCell ref="M26:N26"/>
    <mergeCell ref="Q24:R24"/>
    <mergeCell ref="B25:L25"/>
    <mergeCell ref="S28:T28"/>
    <mergeCell ref="V28:W28"/>
    <mergeCell ref="B30:D30"/>
    <mergeCell ref="U19:U20"/>
    <mergeCell ref="V19:V20"/>
    <mergeCell ref="W19:W20"/>
    <mergeCell ref="S19:S20"/>
    <mergeCell ref="T19:T20"/>
    <mergeCell ref="B24:L24"/>
    <mergeCell ref="M24:N24"/>
    <mergeCell ref="Q23:R23"/>
    <mergeCell ref="O26:P26"/>
    <mergeCell ref="Q26:R26"/>
    <mergeCell ref="B21:L21"/>
    <mergeCell ref="B31:D31"/>
    <mergeCell ref="B28:Q29"/>
    <mergeCell ref="M25:N25"/>
    <mergeCell ref="O25:P25"/>
    <mergeCell ref="Q25:R2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0" defaultRowHeight="15"/>
  <cols>
    <col min="1" max="1" width="2" style="99" customWidth="1"/>
    <col min="2" max="2" width="20.5703125" style="24" customWidth="1"/>
    <col min="3" max="3" width="5.85546875" style="25" customWidth="1"/>
    <col min="4" max="4" width="8.5703125" style="25" customWidth="1"/>
    <col min="5" max="5" width="12.140625" style="25" customWidth="1"/>
    <col min="6" max="6" width="7.5703125" style="25" customWidth="1"/>
    <col min="7" max="7" width="8.42578125" style="25" customWidth="1"/>
    <col min="8" max="9" width="8.42578125" style="99" customWidth="1"/>
    <col min="10" max="13" width="11.28515625" style="99" customWidth="1"/>
    <col min="14" max="14" width="8" style="99" customWidth="1"/>
    <col min="15" max="15" width="9" style="99" customWidth="1"/>
    <col min="16" max="16" width="8.28515625" style="99" customWidth="1"/>
    <col min="17" max="23" width="13" style="99" customWidth="1"/>
    <col min="24" max="24" width="10" style="112"/>
    <col min="25" max="25" width="12.85546875" style="112" customWidth="1"/>
    <col min="26" max="28" width="10" style="112"/>
    <col min="29" max="29" width="10.42578125" style="112" bestFit="1" customWidth="1"/>
    <col min="30" max="16384" width="10" style="112"/>
  </cols>
  <sheetData>
    <row r="1" spans="1:29" s="115" customFormat="1" ht="37.5" customHeight="1">
      <c r="A1" s="137" t="s">
        <v>0</v>
      </c>
      <c r="B1" s="137"/>
      <c r="C1" s="137"/>
      <c r="D1" s="137"/>
      <c r="E1" s="137"/>
      <c r="F1" s="137"/>
      <c r="G1" s="137"/>
      <c r="H1" s="137"/>
      <c r="I1" s="137"/>
      <c r="J1" s="137"/>
      <c r="K1" s="137"/>
      <c r="L1" s="137"/>
      <c r="M1" s="137"/>
      <c r="N1" s="137"/>
      <c r="O1" s="137"/>
      <c r="P1" s="137"/>
      <c r="Q1" s="1" t="s">
        <v>2316</v>
      </c>
      <c r="R1" s="2"/>
      <c r="S1" s="2"/>
      <c r="T1" s="2"/>
      <c r="U1" s="3"/>
      <c r="V1" s="4"/>
      <c r="W1" s="5"/>
      <c r="X1" s="118"/>
      <c r="Y1" s="117"/>
      <c r="AC1" s="116"/>
    </row>
    <row r="2" spans="1:29" ht="49.5" customHeight="1" thickBot="1">
      <c r="B2" s="138" t="s">
        <v>2355</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1251</v>
      </c>
      <c r="D4" s="139" t="s">
        <v>1250</v>
      </c>
      <c r="E4" s="139"/>
      <c r="F4" s="139"/>
      <c r="G4" s="139"/>
      <c r="H4" s="140"/>
      <c r="I4" s="15"/>
      <c r="J4" s="141" t="s">
        <v>6</v>
      </c>
      <c r="K4" s="139"/>
      <c r="L4" s="14" t="s">
        <v>1201</v>
      </c>
      <c r="M4" s="142" t="s">
        <v>2315</v>
      </c>
      <c r="N4" s="142"/>
      <c r="O4" s="142"/>
      <c r="P4" s="142"/>
      <c r="Q4" s="143"/>
      <c r="R4" s="16"/>
      <c r="S4" s="144" t="s">
        <v>1969</v>
      </c>
      <c r="T4" s="145"/>
      <c r="U4" s="145"/>
      <c r="V4" s="146">
        <v>0.7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v>300</v>
      </c>
      <c r="D6" s="148" t="s">
        <v>2314</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c r="K8" s="22"/>
      <c r="L8" s="22"/>
      <c r="M8" s="22"/>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2313</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4.2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114" t="s">
        <v>10</v>
      </c>
      <c r="AA20" s="114" t="s">
        <v>46</v>
      </c>
    </row>
    <row r="21" spans="2:27" ht="56.25" customHeight="1" thickBot="1">
      <c r="B21" s="173" t="s">
        <v>2354</v>
      </c>
      <c r="C21" s="174"/>
      <c r="D21" s="174"/>
      <c r="E21" s="174"/>
      <c r="F21" s="174"/>
      <c r="G21" s="174"/>
      <c r="H21" s="174"/>
      <c r="I21" s="174"/>
      <c r="J21" s="174"/>
      <c r="K21" s="174"/>
      <c r="L21" s="174"/>
      <c r="M21" s="175" t="s">
        <v>331</v>
      </c>
      <c r="N21" s="175"/>
      <c r="O21" s="175" t="s">
        <v>48</v>
      </c>
      <c r="P21" s="175"/>
      <c r="Q21" s="176" t="s">
        <v>49</v>
      </c>
      <c r="R21" s="176"/>
      <c r="S21" s="31"/>
      <c r="T21" s="31"/>
      <c r="U21" s="31"/>
      <c r="V21" s="31"/>
      <c r="W21" s="32"/>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11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113"/>
    </row>
    <row r="25" spans="2:27" ht="23.25" customHeight="1" thickBot="1">
      <c r="B25" s="192" t="s">
        <v>69</v>
      </c>
      <c r="C25" s="193"/>
      <c r="D25" s="193"/>
      <c r="E25" s="109" t="s">
        <v>329</v>
      </c>
      <c r="F25" s="109"/>
      <c r="G25" s="109"/>
      <c r="H25" s="36"/>
      <c r="I25" s="36"/>
      <c r="J25" s="36"/>
      <c r="K25" s="36"/>
      <c r="L25" s="36"/>
      <c r="M25" s="36"/>
      <c r="N25" s="36"/>
      <c r="O25" s="36"/>
      <c r="P25" s="37"/>
      <c r="Q25" s="37"/>
      <c r="R25" s="38">
        <v>0.75</v>
      </c>
      <c r="S25" s="39" t="s">
        <v>10</v>
      </c>
      <c r="T25" s="37"/>
      <c r="U25" s="39" t="s">
        <v>63</v>
      </c>
      <c r="V25" s="37"/>
      <c r="W25" s="40">
        <f>+IF(ISERR(U25/R25*100),"N/A",ROUND(U25/R25*100,2))</f>
        <v>0</v>
      </c>
    </row>
    <row r="26" spans="2:27" ht="26.25" customHeight="1" thickBot="1">
      <c r="B26" s="194" t="s">
        <v>71</v>
      </c>
      <c r="C26" s="195"/>
      <c r="D26" s="195"/>
      <c r="E26" s="110" t="s">
        <v>329</v>
      </c>
      <c r="F26" s="110"/>
      <c r="G26" s="110"/>
      <c r="H26" s="41"/>
      <c r="I26" s="41"/>
      <c r="J26" s="41"/>
      <c r="K26" s="41"/>
      <c r="L26" s="41"/>
      <c r="M26" s="41"/>
      <c r="N26" s="41"/>
      <c r="O26" s="41"/>
      <c r="P26" s="42"/>
      <c r="Q26" s="42"/>
      <c r="R26" s="43">
        <v>0.75</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2312</v>
      </c>
      <c r="C28" s="178"/>
      <c r="D28" s="178"/>
      <c r="E28" s="178"/>
      <c r="F28" s="178"/>
      <c r="G28" s="178"/>
      <c r="H28" s="178"/>
      <c r="I28" s="178"/>
      <c r="J28" s="178"/>
      <c r="K28" s="178"/>
      <c r="L28" s="178"/>
      <c r="M28" s="178"/>
      <c r="N28" s="178"/>
      <c r="O28" s="178"/>
      <c r="P28" s="178"/>
      <c r="Q28" s="178"/>
      <c r="R28" s="178"/>
      <c r="S28" s="178"/>
      <c r="T28" s="178"/>
      <c r="U28" s="178"/>
      <c r="V28" s="178"/>
      <c r="W28" s="179"/>
    </row>
    <row r="29" spans="2:27" ht="25.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2311</v>
      </c>
      <c r="C30" s="178"/>
      <c r="D30" s="178"/>
      <c r="E30" s="178"/>
      <c r="F30" s="178"/>
      <c r="G30" s="178"/>
      <c r="H30" s="178"/>
      <c r="I30" s="178"/>
      <c r="J30" s="178"/>
      <c r="K30" s="178"/>
      <c r="L30" s="178"/>
      <c r="M30" s="178"/>
      <c r="N30" s="178"/>
      <c r="O30" s="178"/>
      <c r="P30" s="178"/>
      <c r="Q30" s="178"/>
      <c r="R30" s="178"/>
      <c r="S30" s="178"/>
      <c r="T30" s="178"/>
      <c r="U30" s="178"/>
      <c r="V30" s="178"/>
      <c r="W30" s="179"/>
    </row>
    <row r="31" spans="2:27" ht="30.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2310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30" customHeight="1"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B32:W33"/>
    <mergeCell ref="B23:Q24"/>
    <mergeCell ref="S23:T23"/>
    <mergeCell ref="V23:W23"/>
    <mergeCell ref="B25:D25"/>
    <mergeCell ref="B26:D26"/>
    <mergeCell ref="B28:W29"/>
    <mergeCell ref="T19:T20"/>
    <mergeCell ref="B30:W31"/>
    <mergeCell ref="U19:U20"/>
    <mergeCell ref="V19:V20"/>
    <mergeCell ref="W19:W20"/>
    <mergeCell ref="B21:L21"/>
    <mergeCell ref="M21:N21"/>
    <mergeCell ref="O21:P21"/>
    <mergeCell ref="Q21:R21"/>
    <mergeCell ref="B19:L20"/>
    <mergeCell ref="M19:N20"/>
    <mergeCell ref="O19:P20"/>
    <mergeCell ref="Q19:R20"/>
    <mergeCell ref="S19:S2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1283</v>
      </c>
      <c r="D4" s="139" t="s">
        <v>1282</v>
      </c>
      <c r="E4" s="139"/>
      <c r="F4" s="139"/>
      <c r="G4" s="139"/>
      <c r="H4" s="140"/>
      <c r="I4" s="15"/>
      <c r="J4" s="141" t="s">
        <v>6</v>
      </c>
      <c r="K4" s="139"/>
      <c r="L4" s="14" t="s">
        <v>1281</v>
      </c>
      <c r="M4" s="142" t="s">
        <v>1280</v>
      </c>
      <c r="N4" s="142"/>
      <c r="O4" s="142"/>
      <c r="P4" s="142"/>
      <c r="Q4" s="143"/>
      <c r="R4" s="16"/>
      <c r="S4" s="144" t="s">
        <v>1969</v>
      </c>
      <c r="T4" s="145"/>
      <c r="U4" s="145"/>
      <c r="V4" s="146" t="s">
        <v>1279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1119</v>
      </c>
      <c r="D6" s="148" t="s">
        <v>1278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1277</v>
      </c>
      <c r="K8" s="22" t="s">
        <v>18</v>
      </c>
      <c r="L8" s="22" t="s">
        <v>1276</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09.5" customHeight="1" thickTop="1" thickBot="1">
      <c r="B10" s="23" t="s">
        <v>21</v>
      </c>
      <c r="C10" s="146" t="s">
        <v>1275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1274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1273</v>
      </c>
      <c r="C21" s="174"/>
      <c r="D21" s="174"/>
      <c r="E21" s="174"/>
      <c r="F21" s="174"/>
      <c r="G21" s="174"/>
      <c r="H21" s="174"/>
      <c r="I21" s="174"/>
      <c r="J21" s="174"/>
      <c r="K21" s="174"/>
      <c r="L21" s="174"/>
      <c r="M21" s="175" t="s">
        <v>1119</v>
      </c>
      <c r="N21" s="175"/>
      <c r="O21" s="175" t="s">
        <v>1272</v>
      </c>
      <c r="P21" s="175"/>
      <c r="Q21" s="176" t="s">
        <v>362</v>
      </c>
      <c r="R21" s="176"/>
      <c r="S21" s="31" t="s">
        <v>1271</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1110</v>
      </c>
      <c r="F25" s="109"/>
      <c r="G25" s="109"/>
      <c r="H25" s="36"/>
      <c r="I25" s="36"/>
      <c r="J25" s="36"/>
      <c r="K25" s="36"/>
      <c r="L25" s="36"/>
      <c r="M25" s="36"/>
      <c r="N25" s="36"/>
      <c r="O25" s="36"/>
      <c r="P25" s="37"/>
      <c r="Q25" s="37"/>
      <c r="R25" s="38" t="s">
        <v>1270</v>
      </c>
      <c r="S25" s="39" t="s">
        <v>10</v>
      </c>
      <c r="T25" s="37"/>
      <c r="U25" s="39" t="s">
        <v>834</v>
      </c>
      <c r="V25" s="37"/>
      <c r="W25" s="40">
        <f>+IF(ISERR(U25/R25*100),"N/A",ROUND(U25/R25*100,2))</f>
        <v>44.12</v>
      </c>
    </row>
    <row r="26" spans="2:27" ht="26.25" customHeight="1" thickBot="1">
      <c r="B26" s="194" t="s">
        <v>71</v>
      </c>
      <c r="C26" s="195"/>
      <c r="D26" s="195"/>
      <c r="E26" s="110" t="s">
        <v>1110</v>
      </c>
      <c r="F26" s="110"/>
      <c r="G26" s="110"/>
      <c r="H26" s="41"/>
      <c r="I26" s="41"/>
      <c r="J26" s="41"/>
      <c r="K26" s="41"/>
      <c r="L26" s="41"/>
      <c r="M26" s="41"/>
      <c r="N26" s="41"/>
      <c r="O26" s="41"/>
      <c r="P26" s="42"/>
      <c r="Q26" s="42"/>
      <c r="R26" s="43" t="s">
        <v>1270</v>
      </c>
      <c r="S26" s="44" t="s">
        <v>615</v>
      </c>
      <c r="T26" s="44">
        <f>+IF(ISERR(S26/R26*100),"N/A",ROUND(S26/R26*100,2))</f>
        <v>50</v>
      </c>
      <c r="U26" s="44" t="s">
        <v>834</v>
      </c>
      <c r="V26" s="44">
        <f>+IF(ISERR(U26/S26*100),"N/A",ROUND(U26/S26*100,2))</f>
        <v>88.24</v>
      </c>
      <c r="W26" s="45">
        <f>+IF(ISERR(U26/R26*100),"N/A",ROUND(U26/R26*100,2))</f>
        <v>44.12</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2098</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2099</v>
      </c>
      <c r="C30" s="178"/>
      <c r="D30" s="178"/>
      <c r="E30" s="178"/>
      <c r="F30" s="178"/>
      <c r="G30" s="178"/>
      <c r="H30" s="178"/>
      <c r="I30" s="178"/>
      <c r="J30" s="178"/>
      <c r="K30" s="178"/>
      <c r="L30" s="178"/>
      <c r="M30" s="178"/>
      <c r="N30" s="178"/>
      <c r="O30" s="178"/>
      <c r="P30" s="178"/>
      <c r="Q30" s="178"/>
      <c r="R30" s="178"/>
      <c r="S30" s="178"/>
      <c r="T30" s="178"/>
      <c r="U30" s="178"/>
      <c r="V30" s="178"/>
      <c r="W30" s="179"/>
    </row>
    <row r="31" spans="2:27" ht="30.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2100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35.25" customHeight="1"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1302</v>
      </c>
      <c r="D4" s="139" t="s">
        <v>1301</v>
      </c>
      <c r="E4" s="139"/>
      <c r="F4" s="139"/>
      <c r="G4" s="139"/>
      <c r="H4" s="140"/>
      <c r="I4" s="15"/>
      <c r="J4" s="141" t="s">
        <v>6</v>
      </c>
      <c r="K4" s="139"/>
      <c r="L4" s="14" t="s">
        <v>1300</v>
      </c>
      <c r="M4" s="142" t="s">
        <v>1299</v>
      </c>
      <c r="N4" s="142"/>
      <c r="O4" s="142"/>
      <c r="P4" s="142"/>
      <c r="Q4" s="143"/>
      <c r="R4" s="16"/>
      <c r="S4" s="144" t="s">
        <v>1969</v>
      </c>
      <c r="T4" s="145"/>
      <c r="U4" s="145"/>
      <c r="V4" s="146" t="s">
        <v>1298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1291</v>
      </c>
      <c r="D6" s="148" t="s">
        <v>1297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1296</v>
      </c>
      <c r="K8" s="22" t="s">
        <v>1296</v>
      </c>
      <c r="L8" s="22" t="s">
        <v>1295</v>
      </c>
      <c r="M8" s="22" t="s">
        <v>1295</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1294</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1293</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1292</v>
      </c>
      <c r="C21" s="174"/>
      <c r="D21" s="174"/>
      <c r="E21" s="174"/>
      <c r="F21" s="174"/>
      <c r="G21" s="174"/>
      <c r="H21" s="174"/>
      <c r="I21" s="174"/>
      <c r="J21" s="174"/>
      <c r="K21" s="174"/>
      <c r="L21" s="174"/>
      <c r="M21" s="175" t="s">
        <v>1291</v>
      </c>
      <c r="N21" s="175"/>
      <c r="O21" s="175" t="s">
        <v>1290</v>
      </c>
      <c r="P21" s="175"/>
      <c r="Q21" s="176" t="s">
        <v>53</v>
      </c>
      <c r="R21" s="176"/>
      <c r="S21" s="31" t="s">
        <v>1289</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1287</v>
      </c>
      <c r="F25" s="109"/>
      <c r="G25" s="109"/>
      <c r="H25" s="36"/>
      <c r="I25" s="36"/>
      <c r="J25" s="36"/>
      <c r="K25" s="36"/>
      <c r="L25" s="36"/>
      <c r="M25" s="36"/>
      <c r="N25" s="36"/>
      <c r="O25" s="36"/>
      <c r="P25" s="37"/>
      <c r="Q25" s="37"/>
      <c r="R25" s="38" t="s">
        <v>1288</v>
      </c>
      <c r="S25" s="39" t="s">
        <v>10</v>
      </c>
      <c r="T25" s="37"/>
      <c r="U25" s="39" t="s">
        <v>1284</v>
      </c>
      <c r="V25" s="37"/>
      <c r="W25" s="40">
        <f>+IF(ISERR(U25/R25*100),"N/A",ROUND(U25/R25*100,2))</f>
        <v>7.74</v>
      </c>
    </row>
    <row r="26" spans="2:27" ht="26.25" customHeight="1" thickBot="1">
      <c r="B26" s="194" t="s">
        <v>71</v>
      </c>
      <c r="C26" s="195"/>
      <c r="D26" s="195"/>
      <c r="E26" s="110" t="s">
        <v>1287</v>
      </c>
      <c r="F26" s="110"/>
      <c r="G26" s="110"/>
      <c r="H26" s="41"/>
      <c r="I26" s="41"/>
      <c r="J26" s="41"/>
      <c r="K26" s="41"/>
      <c r="L26" s="41"/>
      <c r="M26" s="41"/>
      <c r="N26" s="41"/>
      <c r="O26" s="41"/>
      <c r="P26" s="42"/>
      <c r="Q26" s="42"/>
      <c r="R26" s="43" t="s">
        <v>1286</v>
      </c>
      <c r="S26" s="44" t="s">
        <v>1285</v>
      </c>
      <c r="T26" s="44">
        <f>+IF(ISERR(S26/R26*100),"N/A",ROUND(S26/R26*100,2))</f>
        <v>7.07</v>
      </c>
      <c r="U26" s="44" t="s">
        <v>1284</v>
      </c>
      <c r="V26" s="44">
        <f>+IF(ISERR(U26/S26*100),"N/A",ROUND(U26/S26*100,2))</f>
        <v>99.46</v>
      </c>
      <c r="W26" s="45">
        <f>+IF(ISERR(U26/R26*100),"N/A",ROUND(U26/R26*100,2))</f>
        <v>7.03</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2095</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2096</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2097</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1302</v>
      </c>
      <c r="D4" s="139" t="s">
        <v>1301</v>
      </c>
      <c r="E4" s="139"/>
      <c r="F4" s="139"/>
      <c r="G4" s="139"/>
      <c r="H4" s="140"/>
      <c r="I4" s="15"/>
      <c r="J4" s="141" t="s">
        <v>6</v>
      </c>
      <c r="K4" s="139"/>
      <c r="L4" s="14" t="s">
        <v>1314</v>
      </c>
      <c r="M4" s="142" t="s">
        <v>1313</v>
      </c>
      <c r="N4" s="142"/>
      <c r="O4" s="142"/>
      <c r="P4" s="142"/>
      <c r="Q4" s="143"/>
      <c r="R4" s="16"/>
      <c r="S4" s="144" t="s">
        <v>1969</v>
      </c>
      <c r="T4" s="145"/>
      <c r="U4" s="145"/>
      <c r="V4" s="146" t="s">
        <v>1312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1307</v>
      </c>
      <c r="D6" s="148" t="s">
        <v>1311</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99.75" customHeight="1" thickTop="1" thickBot="1">
      <c r="B10" s="23" t="s">
        <v>21</v>
      </c>
      <c r="C10" s="146" t="s">
        <v>1310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1309</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1308</v>
      </c>
      <c r="C21" s="174"/>
      <c r="D21" s="174"/>
      <c r="E21" s="174"/>
      <c r="F21" s="174"/>
      <c r="G21" s="174"/>
      <c r="H21" s="174"/>
      <c r="I21" s="174"/>
      <c r="J21" s="174"/>
      <c r="K21" s="174"/>
      <c r="L21" s="174"/>
      <c r="M21" s="175" t="s">
        <v>1307</v>
      </c>
      <c r="N21" s="175"/>
      <c r="O21" s="175" t="s">
        <v>48</v>
      </c>
      <c r="P21" s="175"/>
      <c r="Q21" s="176" t="s">
        <v>49</v>
      </c>
      <c r="R21" s="176"/>
      <c r="S21" s="31" t="s">
        <v>1306</v>
      </c>
      <c r="T21" s="31" t="s">
        <v>63</v>
      </c>
      <c r="U21" s="31" t="s">
        <v>63</v>
      </c>
      <c r="V21" s="31" t="str">
        <f>+IF(ISERR(U21/T21*100),"N/A",ROUND(U21/T21*100,2))</f>
        <v>N/A</v>
      </c>
      <c r="W21" s="32">
        <f>+IF(ISERR(U21/S21*100),"N/A",ROUND(U21/S21*100,2))</f>
        <v>0</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1304</v>
      </c>
      <c r="F25" s="109"/>
      <c r="G25" s="109"/>
      <c r="H25" s="36"/>
      <c r="I25" s="36"/>
      <c r="J25" s="36"/>
      <c r="K25" s="36"/>
      <c r="L25" s="36"/>
      <c r="M25" s="36"/>
      <c r="N25" s="36"/>
      <c r="O25" s="36"/>
      <c r="P25" s="37"/>
      <c r="Q25" s="37"/>
      <c r="R25" s="38" t="s">
        <v>1305</v>
      </c>
      <c r="S25" s="39" t="s">
        <v>10</v>
      </c>
      <c r="T25" s="37"/>
      <c r="U25" s="39" t="s">
        <v>63</v>
      </c>
      <c r="V25" s="37"/>
      <c r="W25" s="40">
        <f>+IF(ISERR(U25/R25*100),"N/A",ROUND(U25/R25*100,2))</f>
        <v>0</v>
      </c>
    </row>
    <row r="26" spans="2:27" ht="26.25" customHeight="1" thickBot="1">
      <c r="B26" s="194" t="s">
        <v>71</v>
      </c>
      <c r="C26" s="195"/>
      <c r="D26" s="195"/>
      <c r="E26" s="110" t="s">
        <v>1304</v>
      </c>
      <c r="F26" s="110"/>
      <c r="G26" s="110"/>
      <c r="H26" s="41"/>
      <c r="I26" s="41"/>
      <c r="J26" s="41"/>
      <c r="K26" s="41"/>
      <c r="L26" s="41"/>
      <c r="M26" s="41"/>
      <c r="N26" s="41"/>
      <c r="O26" s="41"/>
      <c r="P26" s="42"/>
      <c r="Q26" s="42"/>
      <c r="R26" s="43" t="s">
        <v>1303</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2092</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3.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2093</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2094</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101</v>
      </c>
      <c r="D4" s="139" t="s">
        <v>100</v>
      </c>
      <c r="E4" s="139"/>
      <c r="F4" s="139"/>
      <c r="G4" s="139"/>
      <c r="H4" s="140"/>
      <c r="I4" s="15"/>
      <c r="J4" s="141" t="s">
        <v>6</v>
      </c>
      <c r="K4" s="139"/>
      <c r="L4" s="14" t="s">
        <v>155</v>
      </c>
      <c r="M4" s="142" t="s">
        <v>154</v>
      </c>
      <c r="N4" s="142"/>
      <c r="O4" s="142"/>
      <c r="P4" s="142"/>
      <c r="Q4" s="143"/>
      <c r="R4" s="16"/>
      <c r="S4" s="144" t="s">
        <v>1969</v>
      </c>
      <c r="T4" s="145"/>
      <c r="U4" s="145"/>
      <c r="V4" s="146" t="s">
        <v>153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145</v>
      </c>
      <c r="D6" s="148" t="s">
        <v>152</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124</v>
      </c>
      <c r="D7" s="135" t="s">
        <v>151</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150</v>
      </c>
      <c r="K8" s="22" t="s">
        <v>149</v>
      </c>
      <c r="L8" s="22" t="s">
        <v>150</v>
      </c>
      <c r="M8" s="22" t="s">
        <v>149</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68" customHeight="1" thickTop="1" thickBot="1">
      <c r="B10" s="23" t="s">
        <v>21</v>
      </c>
      <c r="C10" s="146" t="s">
        <v>148</v>
      </c>
      <c r="D10" s="146"/>
      <c r="E10" s="146"/>
      <c r="F10" s="146"/>
      <c r="G10" s="146"/>
      <c r="H10" s="146"/>
      <c r="I10" s="146"/>
      <c r="J10" s="146"/>
      <c r="K10" s="146"/>
      <c r="L10" s="146"/>
      <c r="M10" s="146"/>
      <c r="N10" s="146"/>
      <c r="O10" s="146"/>
      <c r="P10" s="146"/>
      <c r="Q10" s="146"/>
      <c r="R10" s="146"/>
      <c r="S10" s="146"/>
      <c r="T10" s="146"/>
      <c r="U10" s="146"/>
      <c r="V10" s="146"/>
      <c r="W10" s="147"/>
    </row>
    <row r="11" spans="1:29" ht="9" hidden="1"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147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146</v>
      </c>
      <c r="C21" s="174"/>
      <c r="D21" s="174"/>
      <c r="E21" s="174"/>
      <c r="F21" s="174"/>
      <c r="G21" s="174"/>
      <c r="H21" s="174"/>
      <c r="I21" s="174"/>
      <c r="J21" s="174"/>
      <c r="K21" s="174"/>
      <c r="L21" s="174"/>
      <c r="M21" s="175" t="s">
        <v>145</v>
      </c>
      <c r="N21" s="175"/>
      <c r="O21" s="175" t="s">
        <v>48</v>
      </c>
      <c r="P21" s="175"/>
      <c r="Q21" s="176" t="s">
        <v>49</v>
      </c>
      <c r="R21" s="176"/>
      <c r="S21" s="31" t="s">
        <v>60</v>
      </c>
      <c r="T21" s="31" t="s">
        <v>54</v>
      </c>
      <c r="U21" s="31" t="s">
        <v>144</v>
      </c>
      <c r="V21" s="31">
        <f t="shared" ref="V21:V29" si="0">+IF(ISERR(U21/T21*100),"N/A",ROUND(U21/T21*100,2))</f>
        <v>176</v>
      </c>
      <c r="W21" s="32">
        <f t="shared" ref="W21:W29" si="1">+IF(ISERR(U21/S21*100),"N/A",ROUND(U21/S21*100,2))</f>
        <v>44</v>
      </c>
    </row>
    <row r="22" spans="2:27" ht="56.25" customHeight="1">
      <c r="B22" s="173" t="s">
        <v>143</v>
      </c>
      <c r="C22" s="174"/>
      <c r="D22" s="174"/>
      <c r="E22" s="174"/>
      <c r="F22" s="174"/>
      <c r="G22" s="174"/>
      <c r="H22" s="174"/>
      <c r="I22" s="174"/>
      <c r="J22" s="174"/>
      <c r="K22" s="174"/>
      <c r="L22" s="174"/>
      <c r="M22" s="175" t="s">
        <v>124</v>
      </c>
      <c r="N22" s="175"/>
      <c r="O22" s="175" t="s">
        <v>142</v>
      </c>
      <c r="P22" s="175"/>
      <c r="Q22" s="176" t="s">
        <v>49</v>
      </c>
      <c r="R22" s="176"/>
      <c r="S22" s="31" t="s">
        <v>86</v>
      </c>
      <c r="T22" s="31" t="s">
        <v>63</v>
      </c>
      <c r="U22" s="31" t="s">
        <v>63</v>
      </c>
      <c r="V22" s="31" t="str">
        <f t="shared" si="0"/>
        <v>N/A</v>
      </c>
      <c r="W22" s="32">
        <f t="shared" si="1"/>
        <v>0</v>
      </c>
    </row>
    <row r="23" spans="2:27" ht="56.25" customHeight="1">
      <c r="B23" s="173" t="s">
        <v>141</v>
      </c>
      <c r="C23" s="174"/>
      <c r="D23" s="174"/>
      <c r="E23" s="174"/>
      <c r="F23" s="174"/>
      <c r="G23" s="174"/>
      <c r="H23" s="174"/>
      <c r="I23" s="174"/>
      <c r="J23" s="174"/>
      <c r="K23" s="174"/>
      <c r="L23" s="174"/>
      <c r="M23" s="175" t="s">
        <v>124</v>
      </c>
      <c r="N23" s="175"/>
      <c r="O23" s="175" t="s">
        <v>79</v>
      </c>
      <c r="P23" s="175"/>
      <c r="Q23" s="176" t="s">
        <v>53</v>
      </c>
      <c r="R23" s="176"/>
      <c r="S23" s="31" t="s">
        <v>122</v>
      </c>
      <c r="T23" s="31" t="s">
        <v>55</v>
      </c>
      <c r="U23" s="31" t="s">
        <v>55</v>
      </c>
      <c r="V23" s="31" t="str">
        <f t="shared" si="0"/>
        <v>N/A</v>
      </c>
      <c r="W23" s="32" t="str">
        <f t="shared" si="1"/>
        <v>N/A</v>
      </c>
    </row>
    <row r="24" spans="2:27" ht="56.25" customHeight="1">
      <c r="B24" s="173" t="s">
        <v>140</v>
      </c>
      <c r="C24" s="174"/>
      <c r="D24" s="174"/>
      <c r="E24" s="174"/>
      <c r="F24" s="174"/>
      <c r="G24" s="174"/>
      <c r="H24" s="174"/>
      <c r="I24" s="174"/>
      <c r="J24" s="174"/>
      <c r="K24" s="174"/>
      <c r="L24" s="174"/>
      <c r="M24" s="175" t="s">
        <v>124</v>
      </c>
      <c r="N24" s="175"/>
      <c r="O24" s="175" t="s">
        <v>79</v>
      </c>
      <c r="P24" s="175"/>
      <c r="Q24" s="176" t="s">
        <v>49</v>
      </c>
      <c r="R24" s="176"/>
      <c r="S24" s="31" t="s">
        <v>138</v>
      </c>
      <c r="T24" s="31" t="s">
        <v>63</v>
      </c>
      <c r="U24" s="31" t="s">
        <v>63</v>
      </c>
      <c r="V24" s="31" t="str">
        <f t="shared" si="0"/>
        <v>N/A</v>
      </c>
      <c r="W24" s="32">
        <f t="shared" si="1"/>
        <v>0</v>
      </c>
    </row>
    <row r="25" spans="2:27" ht="56.25" customHeight="1">
      <c r="B25" s="173" t="s">
        <v>139</v>
      </c>
      <c r="C25" s="174"/>
      <c r="D25" s="174"/>
      <c r="E25" s="174"/>
      <c r="F25" s="174"/>
      <c r="G25" s="174"/>
      <c r="H25" s="174"/>
      <c r="I25" s="174"/>
      <c r="J25" s="174"/>
      <c r="K25" s="174"/>
      <c r="L25" s="174"/>
      <c r="M25" s="175" t="s">
        <v>124</v>
      </c>
      <c r="N25" s="175"/>
      <c r="O25" s="175" t="s">
        <v>79</v>
      </c>
      <c r="P25" s="175"/>
      <c r="Q25" s="176" t="s">
        <v>49</v>
      </c>
      <c r="R25" s="176"/>
      <c r="S25" s="31" t="s">
        <v>138</v>
      </c>
      <c r="T25" s="31" t="s">
        <v>63</v>
      </c>
      <c r="U25" s="31" t="s">
        <v>63</v>
      </c>
      <c r="V25" s="31" t="str">
        <f t="shared" si="0"/>
        <v>N/A</v>
      </c>
      <c r="W25" s="32">
        <f t="shared" si="1"/>
        <v>0</v>
      </c>
    </row>
    <row r="26" spans="2:27" ht="56.25" customHeight="1">
      <c r="B26" s="173" t="s">
        <v>137</v>
      </c>
      <c r="C26" s="174"/>
      <c r="D26" s="174"/>
      <c r="E26" s="174"/>
      <c r="F26" s="174"/>
      <c r="G26" s="174"/>
      <c r="H26" s="174"/>
      <c r="I26" s="174"/>
      <c r="J26" s="174"/>
      <c r="K26" s="174"/>
      <c r="L26" s="174"/>
      <c r="M26" s="175" t="s">
        <v>124</v>
      </c>
      <c r="N26" s="175"/>
      <c r="O26" s="175" t="s">
        <v>136</v>
      </c>
      <c r="P26" s="175"/>
      <c r="Q26" s="176" t="s">
        <v>49</v>
      </c>
      <c r="R26" s="176"/>
      <c r="S26" s="31" t="s">
        <v>135</v>
      </c>
      <c r="T26" s="31" t="s">
        <v>134</v>
      </c>
      <c r="U26" s="31" t="s">
        <v>134</v>
      </c>
      <c r="V26" s="31">
        <f t="shared" si="0"/>
        <v>100</v>
      </c>
      <c r="W26" s="32">
        <f t="shared" si="1"/>
        <v>23.33</v>
      </c>
    </row>
    <row r="27" spans="2:27" ht="56.25" customHeight="1">
      <c r="B27" s="173" t="s">
        <v>133</v>
      </c>
      <c r="C27" s="174"/>
      <c r="D27" s="174"/>
      <c r="E27" s="174"/>
      <c r="F27" s="174"/>
      <c r="G27" s="174"/>
      <c r="H27" s="174"/>
      <c r="I27" s="174"/>
      <c r="J27" s="174"/>
      <c r="K27" s="174"/>
      <c r="L27" s="174"/>
      <c r="M27" s="175" t="s">
        <v>124</v>
      </c>
      <c r="N27" s="175"/>
      <c r="O27" s="175" t="s">
        <v>132</v>
      </c>
      <c r="P27" s="175"/>
      <c r="Q27" s="176" t="s">
        <v>49</v>
      </c>
      <c r="R27" s="176"/>
      <c r="S27" s="31" t="s">
        <v>131</v>
      </c>
      <c r="T27" s="31" t="s">
        <v>130</v>
      </c>
      <c r="U27" s="31" t="s">
        <v>130</v>
      </c>
      <c r="V27" s="31">
        <f t="shared" si="0"/>
        <v>100</v>
      </c>
      <c r="W27" s="32">
        <f t="shared" si="1"/>
        <v>14.63</v>
      </c>
    </row>
    <row r="28" spans="2:27" ht="56.25" customHeight="1">
      <c r="B28" s="173" t="s">
        <v>129</v>
      </c>
      <c r="C28" s="174"/>
      <c r="D28" s="174"/>
      <c r="E28" s="174"/>
      <c r="F28" s="174"/>
      <c r="G28" s="174"/>
      <c r="H28" s="174"/>
      <c r="I28" s="174"/>
      <c r="J28" s="174"/>
      <c r="K28" s="174"/>
      <c r="L28" s="174"/>
      <c r="M28" s="175" t="s">
        <v>124</v>
      </c>
      <c r="N28" s="175"/>
      <c r="O28" s="175" t="s">
        <v>128</v>
      </c>
      <c r="P28" s="175"/>
      <c r="Q28" s="176" t="s">
        <v>49</v>
      </c>
      <c r="R28" s="176"/>
      <c r="S28" s="31" t="s">
        <v>127</v>
      </c>
      <c r="T28" s="31" t="s">
        <v>126</v>
      </c>
      <c r="U28" s="31" t="s">
        <v>126</v>
      </c>
      <c r="V28" s="31">
        <f t="shared" si="0"/>
        <v>100</v>
      </c>
      <c r="W28" s="32">
        <f t="shared" si="1"/>
        <v>23.39</v>
      </c>
    </row>
    <row r="29" spans="2:27" ht="56.25" customHeight="1" thickBot="1">
      <c r="B29" s="173" t="s">
        <v>125</v>
      </c>
      <c r="C29" s="174"/>
      <c r="D29" s="174"/>
      <c r="E29" s="174"/>
      <c r="F29" s="174"/>
      <c r="G29" s="174"/>
      <c r="H29" s="174"/>
      <c r="I29" s="174"/>
      <c r="J29" s="174"/>
      <c r="K29" s="174"/>
      <c r="L29" s="174"/>
      <c r="M29" s="175" t="s">
        <v>124</v>
      </c>
      <c r="N29" s="175"/>
      <c r="O29" s="175" t="s">
        <v>123</v>
      </c>
      <c r="P29" s="175"/>
      <c r="Q29" s="176" t="s">
        <v>53</v>
      </c>
      <c r="R29" s="176"/>
      <c r="S29" s="31" t="s">
        <v>122</v>
      </c>
      <c r="T29" s="31" t="s">
        <v>55</v>
      </c>
      <c r="U29" s="31" t="s">
        <v>55</v>
      </c>
      <c r="V29" s="31" t="str">
        <f t="shared" si="0"/>
        <v>N/A</v>
      </c>
      <c r="W29" s="32" t="str">
        <f t="shared" si="1"/>
        <v>N/A</v>
      </c>
    </row>
    <row r="30" spans="2:27" ht="21.75" customHeight="1" thickTop="1" thickBot="1">
      <c r="B30" s="8" t="s">
        <v>64</v>
      </c>
      <c r="C30" s="9"/>
      <c r="D30" s="9"/>
      <c r="E30" s="9"/>
      <c r="F30" s="9"/>
      <c r="G30" s="9"/>
      <c r="H30" s="10"/>
      <c r="I30" s="10"/>
      <c r="J30" s="10"/>
      <c r="K30" s="10"/>
      <c r="L30" s="10"/>
      <c r="M30" s="10"/>
      <c r="N30" s="10"/>
      <c r="O30" s="10"/>
      <c r="P30" s="10"/>
      <c r="Q30" s="10"/>
      <c r="R30" s="10"/>
      <c r="S30" s="10"/>
      <c r="T30" s="10"/>
      <c r="U30" s="10"/>
      <c r="V30" s="10"/>
      <c r="W30" s="11"/>
      <c r="X30" s="33"/>
    </row>
    <row r="31" spans="2:27" ht="29.25" customHeight="1" thickTop="1" thickBot="1">
      <c r="B31" s="186" t="s">
        <v>2251</v>
      </c>
      <c r="C31" s="187"/>
      <c r="D31" s="187"/>
      <c r="E31" s="187"/>
      <c r="F31" s="187"/>
      <c r="G31" s="187"/>
      <c r="H31" s="187"/>
      <c r="I31" s="187"/>
      <c r="J31" s="187"/>
      <c r="K31" s="187"/>
      <c r="L31" s="187"/>
      <c r="M31" s="187"/>
      <c r="N31" s="187"/>
      <c r="O31" s="187"/>
      <c r="P31" s="187"/>
      <c r="Q31" s="188"/>
      <c r="R31" s="34" t="s">
        <v>41</v>
      </c>
      <c r="S31" s="160" t="s">
        <v>42</v>
      </c>
      <c r="T31" s="160"/>
      <c r="U31" s="107" t="s">
        <v>65</v>
      </c>
      <c r="V31" s="159" t="s">
        <v>66</v>
      </c>
      <c r="W31" s="161"/>
    </row>
    <row r="32" spans="2:27" ht="30.75" customHeight="1" thickBot="1">
      <c r="B32" s="189"/>
      <c r="C32" s="190"/>
      <c r="D32" s="190"/>
      <c r="E32" s="190"/>
      <c r="F32" s="190"/>
      <c r="G32" s="190"/>
      <c r="H32" s="190"/>
      <c r="I32" s="190"/>
      <c r="J32" s="190"/>
      <c r="K32" s="190"/>
      <c r="L32" s="190"/>
      <c r="M32" s="190"/>
      <c r="N32" s="190"/>
      <c r="O32" s="190"/>
      <c r="P32" s="190"/>
      <c r="Q32" s="191"/>
      <c r="R32" s="108" t="s">
        <v>67</v>
      </c>
      <c r="S32" s="108" t="s">
        <v>67</v>
      </c>
      <c r="T32" s="108" t="s">
        <v>48</v>
      </c>
      <c r="U32" s="108" t="s">
        <v>67</v>
      </c>
      <c r="V32" s="108" t="s">
        <v>68</v>
      </c>
      <c r="W32" s="35" t="s">
        <v>53</v>
      </c>
      <c r="Y32" s="33"/>
    </row>
    <row r="33" spans="2:23" ht="23.25" customHeight="1" thickBot="1">
      <c r="B33" s="192" t="s">
        <v>69</v>
      </c>
      <c r="C33" s="193"/>
      <c r="D33" s="193"/>
      <c r="E33" s="109" t="s">
        <v>120</v>
      </c>
      <c r="F33" s="109"/>
      <c r="G33" s="109"/>
      <c r="H33" s="36"/>
      <c r="I33" s="36"/>
      <c r="J33" s="36"/>
      <c r="K33" s="36"/>
      <c r="L33" s="36"/>
      <c r="M33" s="36"/>
      <c r="N33" s="36"/>
      <c r="O33" s="36"/>
      <c r="P33" s="37"/>
      <c r="Q33" s="37"/>
      <c r="R33" s="38" t="s">
        <v>121</v>
      </c>
      <c r="S33" s="39" t="s">
        <v>10</v>
      </c>
      <c r="T33" s="37"/>
      <c r="U33" s="39" t="s">
        <v>118</v>
      </c>
      <c r="V33" s="37"/>
      <c r="W33" s="40">
        <f>+IF(ISERR(U33/R33*100),"N/A",ROUND(U33/R33*100,2))</f>
        <v>2.9</v>
      </c>
    </row>
    <row r="34" spans="2:23" ht="26.25" customHeight="1">
      <c r="B34" s="194" t="s">
        <v>71</v>
      </c>
      <c r="C34" s="195"/>
      <c r="D34" s="195"/>
      <c r="E34" s="110" t="s">
        <v>120</v>
      </c>
      <c r="F34" s="110"/>
      <c r="G34" s="110"/>
      <c r="H34" s="41"/>
      <c r="I34" s="41"/>
      <c r="J34" s="41"/>
      <c r="K34" s="41"/>
      <c r="L34" s="41"/>
      <c r="M34" s="41"/>
      <c r="N34" s="41"/>
      <c r="O34" s="41"/>
      <c r="P34" s="42"/>
      <c r="Q34" s="42"/>
      <c r="R34" s="43" t="s">
        <v>119</v>
      </c>
      <c r="S34" s="44" t="s">
        <v>118</v>
      </c>
      <c r="T34" s="44">
        <f>+IF(ISERR(S34/R34*100),"N/A",ROUND(S34/R34*100,2))</f>
        <v>5.07</v>
      </c>
      <c r="U34" s="44" t="s">
        <v>118</v>
      </c>
      <c r="V34" s="44">
        <f>+IF(ISERR(U34/S34*100),"N/A",ROUND(U34/S34*100,2))</f>
        <v>100</v>
      </c>
      <c r="W34" s="45">
        <f>+IF(ISERR(U34/R34*100),"N/A",ROUND(U34/R34*100,2))</f>
        <v>5.07</v>
      </c>
    </row>
    <row r="35" spans="2:23" ht="23.25" customHeight="1" thickBot="1">
      <c r="B35" s="192" t="s">
        <v>69</v>
      </c>
      <c r="C35" s="193"/>
      <c r="D35" s="193"/>
      <c r="E35" s="109" t="s">
        <v>116</v>
      </c>
      <c r="F35" s="109"/>
      <c r="G35" s="109"/>
      <c r="H35" s="36"/>
      <c r="I35" s="36"/>
      <c r="J35" s="36"/>
      <c r="K35" s="36"/>
      <c r="L35" s="36"/>
      <c r="M35" s="36"/>
      <c r="N35" s="36"/>
      <c r="O35" s="36"/>
      <c r="P35" s="37"/>
      <c r="Q35" s="37"/>
      <c r="R35" s="38" t="s">
        <v>117</v>
      </c>
      <c r="S35" s="39" t="s">
        <v>10</v>
      </c>
      <c r="T35" s="37"/>
      <c r="U35" s="39" t="s">
        <v>114</v>
      </c>
      <c r="V35" s="37"/>
      <c r="W35" s="40">
        <f>+IF(ISERR(U35/R35*100),"N/A",ROUND(U35/R35*100,2))</f>
        <v>0.41</v>
      </c>
    </row>
    <row r="36" spans="2:23" ht="26.25" customHeight="1" thickBot="1">
      <c r="B36" s="194" t="s">
        <v>71</v>
      </c>
      <c r="C36" s="195"/>
      <c r="D36" s="195"/>
      <c r="E36" s="110" t="s">
        <v>116</v>
      </c>
      <c r="F36" s="110"/>
      <c r="G36" s="110"/>
      <c r="H36" s="41"/>
      <c r="I36" s="41"/>
      <c r="J36" s="41"/>
      <c r="K36" s="41"/>
      <c r="L36" s="41"/>
      <c r="M36" s="41"/>
      <c r="N36" s="41"/>
      <c r="O36" s="41"/>
      <c r="P36" s="42"/>
      <c r="Q36" s="42"/>
      <c r="R36" s="43" t="s">
        <v>115</v>
      </c>
      <c r="S36" s="44" t="s">
        <v>114</v>
      </c>
      <c r="T36" s="44">
        <f>+IF(ISERR(S36/R36*100),"N/A",ROUND(S36/R36*100,2))</f>
        <v>0.42</v>
      </c>
      <c r="U36" s="44" t="s">
        <v>114</v>
      </c>
      <c r="V36" s="44">
        <f>+IF(ISERR(U36/S36*100),"N/A",ROUND(U36/S36*100,2))</f>
        <v>100</v>
      </c>
      <c r="W36" s="45">
        <f>+IF(ISERR(U36/R36*100),"N/A",ROUND(U36/R36*100,2))</f>
        <v>0.42</v>
      </c>
    </row>
    <row r="37" spans="2:23" ht="22.5" customHeight="1" thickTop="1" thickBot="1">
      <c r="B37" s="8" t="s">
        <v>73</v>
      </c>
      <c r="C37" s="9"/>
      <c r="D37" s="9"/>
      <c r="E37" s="9"/>
      <c r="F37" s="9"/>
      <c r="G37" s="9"/>
      <c r="H37" s="10"/>
      <c r="I37" s="10"/>
      <c r="J37" s="10"/>
      <c r="K37" s="10"/>
      <c r="L37" s="10"/>
      <c r="M37" s="10"/>
      <c r="N37" s="10"/>
      <c r="O37" s="10"/>
      <c r="P37" s="10"/>
      <c r="Q37" s="10"/>
      <c r="R37" s="10"/>
      <c r="S37" s="10"/>
      <c r="T37" s="10"/>
      <c r="U37" s="10"/>
      <c r="V37" s="10"/>
      <c r="W37" s="11"/>
    </row>
    <row r="38" spans="2:23" ht="37.5" customHeight="1" thickTop="1">
      <c r="B38" s="177" t="s">
        <v>2241</v>
      </c>
      <c r="C38" s="178"/>
      <c r="D38" s="178"/>
      <c r="E38" s="178"/>
      <c r="F38" s="178"/>
      <c r="G38" s="178"/>
      <c r="H38" s="178"/>
      <c r="I38" s="178"/>
      <c r="J38" s="178"/>
      <c r="K38" s="178"/>
      <c r="L38" s="178"/>
      <c r="M38" s="178"/>
      <c r="N38" s="178"/>
      <c r="O38" s="178"/>
      <c r="P38" s="178"/>
      <c r="Q38" s="178"/>
      <c r="R38" s="178"/>
      <c r="S38" s="178"/>
      <c r="T38" s="178"/>
      <c r="U38" s="178"/>
      <c r="V38" s="178"/>
      <c r="W38" s="179"/>
    </row>
    <row r="39" spans="2:23" ht="149.25" customHeight="1" thickBot="1">
      <c r="B39" s="180"/>
      <c r="C39" s="181"/>
      <c r="D39" s="181"/>
      <c r="E39" s="181"/>
      <c r="F39" s="181"/>
      <c r="G39" s="181"/>
      <c r="H39" s="181"/>
      <c r="I39" s="181"/>
      <c r="J39" s="181"/>
      <c r="K39" s="181"/>
      <c r="L39" s="181"/>
      <c r="M39" s="181"/>
      <c r="N39" s="181"/>
      <c r="O39" s="181"/>
      <c r="P39" s="181"/>
      <c r="Q39" s="181"/>
      <c r="R39" s="181"/>
      <c r="S39" s="181"/>
      <c r="T39" s="181"/>
      <c r="U39" s="181"/>
      <c r="V39" s="181"/>
      <c r="W39" s="182"/>
    </row>
    <row r="40" spans="2:23" ht="37.5" customHeight="1" thickTop="1">
      <c r="B40" s="177" t="s">
        <v>2242</v>
      </c>
      <c r="C40" s="178"/>
      <c r="D40" s="178"/>
      <c r="E40" s="178"/>
      <c r="F40" s="178"/>
      <c r="G40" s="178"/>
      <c r="H40" s="178"/>
      <c r="I40" s="178"/>
      <c r="J40" s="178"/>
      <c r="K40" s="178"/>
      <c r="L40" s="178"/>
      <c r="M40" s="178"/>
      <c r="N40" s="178"/>
      <c r="O40" s="178"/>
      <c r="P40" s="178"/>
      <c r="Q40" s="178"/>
      <c r="R40" s="178"/>
      <c r="S40" s="178"/>
      <c r="T40" s="178"/>
      <c r="U40" s="178"/>
      <c r="V40" s="178"/>
      <c r="W40" s="179"/>
    </row>
    <row r="41" spans="2:23" ht="112.5" customHeight="1" thickBot="1">
      <c r="B41" s="180"/>
      <c r="C41" s="181"/>
      <c r="D41" s="181"/>
      <c r="E41" s="181"/>
      <c r="F41" s="181"/>
      <c r="G41" s="181"/>
      <c r="H41" s="181"/>
      <c r="I41" s="181"/>
      <c r="J41" s="181"/>
      <c r="K41" s="181"/>
      <c r="L41" s="181"/>
      <c r="M41" s="181"/>
      <c r="N41" s="181"/>
      <c r="O41" s="181"/>
      <c r="P41" s="181"/>
      <c r="Q41" s="181"/>
      <c r="R41" s="181"/>
      <c r="S41" s="181"/>
      <c r="T41" s="181"/>
      <c r="U41" s="181"/>
      <c r="V41" s="181"/>
      <c r="W41" s="182"/>
    </row>
    <row r="42" spans="2:23" ht="37.5" customHeight="1" thickTop="1">
      <c r="B42" s="177" t="s">
        <v>2243</v>
      </c>
      <c r="C42" s="178"/>
      <c r="D42" s="178"/>
      <c r="E42" s="178"/>
      <c r="F42" s="178"/>
      <c r="G42" s="178"/>
      <c r="H42" s="178"/>
      <c r="I42" s="178"/>
      <c r="J42" s="178"/>
      <c r="K42" s="178"/>
      <c r="L42" s="178"/>
      <c r="M42" s="178"/>
      <c r="N42" s="178"/>
      <c r="O42" s="178"/>
      <c r="P42" s="178"/>
      <c r="Q42" s="178"/>
      <c r="R42" s="178"/>
      <c r="S42" s="178"/>
      <c r="T42" s="178"/>
      <c r="U42" s="178"/>
      <c r="V42" s="178"/>
      <c r="W42" s="179"/>
    </row>
    <row r="43" spans="2:23" ht="52.5" customHeight="1" thickBot="1">
      <c r="B43" s="183"/>
      <c r="C43" s="184"/>
      <c r="D43" s="184"/>
      <c r="E43" s="184"/>
      <c r="F43" s="184"/>
      <c r="G43" s="184"/>
      <c r="H43" s="184"/>
      <c r="I43" s="184"/>
      <c r="J43" s="184"/>
      <c r="K43" s="184"/>
      <c r="L43" s="184"/>
      <c r="M43" s="184"/>
      <c r="N43" s="184"/>
      <c r="O43" s="184"/>
      <c r="P43" s="184"/>
      <c r="Q43" s="184"/>
      <c r="R43" s="184"/>
      <c r="S43" s="184"/>
      <c r="T43" s="184"/>
      <c r="U43" s="184"/>
      <c r="V43" s="184"/>
      <c r="W43" s="185"/>
    </row>
  </sheetData>
  <mergeCells count="8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6:D36"/>
    <mergeCell ref="B38:W39"/>
    <mergeCell ref="B40:W41"/>
    <mergeCell ref="B42:W43"/>
    <mergeCell ref="B31:Q32"/>
    <mergeCell ref="S31:T31"/>
    <mergeCell ref="V31:W31"/>
    <mergeCell ref="B33:D33"/>
    <mergeCell ref="B34:D34"/>
    <mergeCell ref="B35:D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69" customHeight="1" thickTop="1" thickBot="1">
      <c r="A4" s="12"/>
      <c r="B4" s="13" t="s">
        <v>3</v>
      </c>
      <c r="C4" s="14" t="s">
        <v>1302</v>
      </c>
      <c r="D4" s="139" t="s">
        <v>1301</v>
      </c>
      <c r="E4" s="139"/>
      <c r="F4" s="139"/>
      <c r="G4" s="139"/>
      <c r="H4" s="140"/>
      <c r="I4" s="15"/>
      <c r="J4" s="141" t="s">
        <v>6</v>
      </c>
      <c r="K4" s="139"/>
      <c r="L4" s="14" t="s">
        <v>1329</v>
      </c>
      <c r="M4" s="142" t="s">
        <v>1328</v>
      </c>
      <c r="N4" s="142"/>
      <c r="O4" s="142"/>
      <c r="P4" s="142"/>
      <c r="Q4" s="143"/>
      <c r="R4" s="16"/>
      <c r="S4" s="144" t="s">
        <v>1969</v>
      </c>
      <c r="T4" s="145"/>
      <c r="U4" s="145"/>
      <c r="V4" s="146" t="s">
        <v>1327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1320</v>
      </c>
      <c r="D6" s="148" t="s">
        <v>1326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1325</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1324</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1323</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1322</v>
      </c>
      <c r="C21" s="174"/>
      <c r="D21" s="174"/>
      <c r="E21" s="174"/>
      <c r="F21" s="174"/>
      <c r="G21" s="174"/>
      <c r="H21" s="174"/>
      <c r="I21" s="174"/>
      <c r="J21" s="174"/>
      <c r="K21" s="174"/>
      <c r="L21" s="174"/>
      <c r="M21" s="175" t="s">
        <v>1320</v>
      </c>
      <c r="N21" s="175"/>
      <c r="O21" s="175" t="s">
        <v>48</v>
      </c>
      <c r="P21" s="175"/>
      <c r="Q21" s="176" t="s">
        <v>49</v>
      </c>
      <c r="R21" s="176"/>
      <c r="S21" s="31" t="s">
        <v>327</v>
      </c>
      <c r="T21" s="31" t="s">
        <v>63</v>
      </c>
      <c r="U21" s="31" t="s">
        <v>63</v>
      </c>
      <c r="V21" s="31" t="str">
        <f>+IF(ISERR(U21/T21*100),"N/A",ROUND(U21/T21*100,2))</f>
        <v>N/A</v>
      </c>
      <c r="W21" s="32">
        <f>+IF(ISERR(U21/S21*100),"N/A",ROUND(U21/S21*100,2))</f>
        <v>0</v>
      </c>
    </row>
    <row r="22" spans="2:27" ht="56.25" customHeight="1" thickBot="1">
      <c r="B22" s="173" t="s">
        <v>1321</v>
      </c>
      <c r="C22" s="174"/>
      <c r="D22" s="174"/>
      <c r="E22" s="174"/>
      <c r="F22" s="174"/>
      <c r="G22" s="174"/>
      <c r="H22" s="174"/>
      <c r="I22" s="174"/>
      <c r="J22" s="174"/>
      <c r="K22" s="174"/>
      <c r="L22" s="174"/>
      <c r="M22" s="175" t="s">
        <v>1320</v>
      </c>
      <c r="N22" s="175"/>
      <c r="O22" s="175" t="s">
        <v>48</v>
      </c>
      <c r="P22" s="175"/>
      <c r="Q22" s="176" t="s">
        <v>53</v>
      </c>
      <c r="R22" s="176"/>
      <c r="S22" s="31" t="s">
        <v>1319</v>
      </c>
      <c r="T22" s="31" t="s">
        <v>55</v>
      </c>
      <c r="U22" s="31" t="s">
        <v>55</v>
      </c>
      <c r="V22" s="31" t="str">
        <f>+IF(ISERR(U22/T22*100),"N/A",ROUND(U22/T22*100,2))</f>
        <v>N/A</v>
      </c>
      <c r="W22" s="32" t="str">
        <f>+IF(ISERR(U22/S22*100),"N/A",ROUND(U22/S22*100,2))</f>
        <v>N/A</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1317</v>
      </c>
      <c r="F26" s="109"/>
      <c r="G26" s="109"/>
      <c r="H26" s="36"/>
      <c r="I26" s="36"/>
      <c r="J26" s="36"/>
      <c r="K26" s="36"/>
      <c r="L26" s="36"/>
      <c r="M26" s="36"/>
      <c r="N26" s="36"/>
      <c r="O26" s="36"/>
      <c r="P26" s="37"/>
      <c r="Q26" s="37"/>
      <c r="R26" s="38" t="s">
        <v>1318</v>
      </c>
      <c r="S26" s="39" t="s">
        <v>10</v>
      </c>
      <c r="T26" s="37"/>
      <c r="U26" s="39" t="s">
        <v>1315</v>
      </c>
      <c r="V26" s="37"/>
      <c r="W26" s="40">
        <f>+IF(ISERR(U26/R26*100),"N/A",ROUND(U26/R26*100,2))</f>
        <v>39.840000000000003</v>
      </c>
    </row>
    <row r="27" spans="2:27" ht="26.25" customHeight="1" thickBot="1">
      <c r="B27" s="194" t="s">
        <v>71</v>
      </c>
      <c r="C27" s="195"/>
      <c r="D27" s="195"/>
      <c r="E27" s="110" t="s">
        <v>1317</v>
      </c>
      <c r="F27" s="110"/>
      <c r="G27" s="110"/>
      <c r="H27" s="41"/>
      <c r="I27" s="41"/>
      <c r="J27" s="41"/>
      <c r="K27" s="41"/>
      <c r="L27" s="41"/>
      <c r="M27" s="41"/>
      <c r="N27" s="41"/>
      <c r="O27" s="41"/>
      <c r="P27" s="42"/>
      <c r="Q27" s="42"/>
      <c r="R27" s="43" t="s">
        <v>1316</v>
      </c>
      <c r="S27" s="44" t="s">
        <v>1315</v>
      </c>
      <c r="T27" s="44">
        <f>+IF(ISERR(S27/R27*100),"N/A",ROUND(S27/R27*100,2))</f>
        <v>40.19</v>
      </c>
      <c r="U27" s="44" t="s">
        <v>1315</v>
      </c>
      <c r="V27" s="44">
        <f>+IF(ISERR(U27/S27*100),"N/A",ROUND(U27/S27*100,2))</f>
        <v>100</v>
      </c>
      <c r="W27" s="45">
        <f>+IF(ISERR(U27/R27*100),"N/A",ROUND(U27/R27*100,2))</f>
        <v>40.19</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2089</v>
      </c>
      <c r="C29" s="178"/>
      <c r="D29" s="178"/>
      <c r="E29" s="178"/>
      <c r="F29" s="178"/>
      <c r="G29" s="178"/>
      <c r="H29" s="178"/>
      <c r="I29" s="178"/>
      <c r="J29" s="178"/>
      <c r="K29" s="178"/>
      <c r="L29" s="178"/>
      <c r="M29" s="178"/>
      <c r="N29" s="178"/>
      <c r="O29" s="178"/>
      <c r="P29" s="178"/>
      <c r="Q29" s="178"/>
      <c r="R29" s="178"/>
      <c r="S29" s="178"/>
      <c r="T29" s="178"/>
      <c r="U29" s="178"/>
      <c r="V29" s="178"/>
      <c r="W29" s="179"/>
    </row>
    <row r="30" spans="2:27" ht="42"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2090</v>
      </c>
      <c r="C31" s="178"/>
      <c r="D31" s="178"/>
      <c r="E31" s="178"/>
      <c r="F31" s="178"/>
      <c r="G31" s="178"/>
      <c r="H31" s="178"/>
      <c r="I31" s="178"/>
      <c r="J31" s="178"/>
      <c r="K31" s="178"/>
      <c r="L31" s="178"/>
      <c r="M31" s="178"/>
      <c r="N31" s="178"/>
      <c r="O31" s="178"/>
      <c r="P31" s="178"/>
      <c r="Q31" s="178"/>
      <c r="R31" s="178"/>
      <c r="S31" s="178"/>
      <c r="T31" s="178"/>
      <c r="U31" s="178"/>
      <c r="V31" s="178"/>
      <c r="W31" s="179"/>
    </row>
    <row r="32" spans="2:27" ht="27.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2091</v>
      </c>
      <c r="C33" s="178"/>
      <c r="D33" s="178"/>
      <c r="E33" s="178"/>
      <c r="F33" s="178"/>
      <c r="G33" s="178"/>
      <c r="H33" s="178"/>
      <c r="I33" s="178"/>
      <c r="J33" s="178"/>
      <c r="K33" s="178"/>
      <c r="L33" s="178"/>
      <c r="M33" s="178"/>
      <c r="N33" s="178"/>
      <c r="O33" s="178"/>
      <c r="P33" s="178"/>
      <c r="Q33" s="178"/>
      <c r="R33" s="178"/>
      <c r="S33" s="178"/>
      <c r="T33" s="178"/>
      <c r="U33" s="178"/>
      <c r="V33" s="178"/>
      <c r="W33" s="179"/>
    </row>
    <row r="34" spans="2:23" ht="28.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99"/>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75.75" customHeight="1" thickTop="1" thickBot="1">
      <c r="A4" s="12"/>
      <c r="B4" s="13" t="s">
        <v>3</v>
      </c>
      <c r="C4" s="14" t="s">
        <v>1302</v>
      </c>
      <c r="D4" s="139" t="s">
        <v>1301</v>
      </c>
      <c r="E4" s="139"/>
      <c r="F4" s="139"/>
      <c r="G4" s="139"/>
      <c r="H4" s="140"/>
      <c r="I4" s="15"/>
      <c r="J4" s="141" t="s">
        <v>6</v>
      </c>
      <c r="K4" s="139"/>
      <c r="L4" s="14" t="s">
        <v>1357</v>
      </c>
      <c r="M4" s="142" t="s">
        <v>1356</v>
      </c>
      <c r="N4" s="142"/>
      <c r="O4" s="142"/>
      <c r="P4" s="142"/>
      <c r="Q4" s="143"/>
      <c r="R4" s="16"/>
      <c r="S4" s="144" t="s">
        <v>1969</v>
      </c>
      <c r="T4" s="145"/>
      <c r="U4" s="145"/>
      <c r="V4" s="146" t="s">
        <v>1355</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1354</v>
      </c>
      <c r="D6" s="148" t="s">
        <v>1353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1352</v>
      </c>
      <c r="D7" s="135" t="s">
        <v>1351</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1350</v>
      </c>
      <c r="D8" s="135" t="s">
        <v>1349</v>
      </c>
      <c r="E8" s="135"/>
      <c r="F8" s="135"/>
      <c r="G8" s="135"/>
      <c r="H8" s="135"/>
      <c r="I8" s="106"/>
      <c r="J8" s="22" t="s">
        <v>1348</v>
      </c>
      <c r="K8" s="22" t="s">
        <v>1347</v>
      </c>
      <c r="L8" s="22" t="s">
        <v>1346</v>
      </c>
      <c r="M8" s="22" t="s">
        <v>1345</v>
      </c>
      <c r="N8" s="21"/>
      <c r="O8" s="106"/>
      <c r="P8" s="136" t="s">
        <v>10</v>
      </c>
      <c r="Q8" s="136"/>
      <c r="R8" s="136"/>
      <c r="S8" s="136"/>
      <c r="T8" s="136"/>
      <c r="U8" s="136"/>
      <c r="V8" s="136"/>
      <c r="W8" s="136"/>
    </row>
    <row r="9" spans="1:29" ht="30" customHeight="1">
      <c r="B9" s="19"/>
      <c r="C9" s="18" t="s">
        <v>1344</v>
      </c>
      <c r="D9" s="135" t="s">
        <v>1343</v>
      </c>
      <c r="E9" s="135"/>
      <c r="F9" s="135"/>
      <c r="G9" s="135"/>
      <c r="H9" s="135"/>
      <c r="I9" s="135" t="s">
        <v>10</v>
      </c>
      <c r="J9" s="135"/>
      <c r="K9" s="135"/>
      <c r="L9" s="135"/>
      <c r="M9" s="135"/>
      <c r="N9" s="135"/>
      <c r="O9" s="135"/>
      <c r="P9" s="135"/>
      <c r="Q9" s="135"/>
      <c r="R9" s="135"/>
      <c r="S9" s="135"/>
      <c r="T9" s="135"/>
      <c r="U9" s="135"/>
      <c r="V9" s="135"/>
      <c r="W9" s="136"/>
    </row>
    <row r="10" spans="1:29" ht="30" customHeight="1">
      <c r="B10" s="19"/>
      <c r="C10" s="18" t="s">
        <v>1342</v>
      </c>
      <c r="D10" s="135" t="s">
        <v>1341</v>
      </c>
      <c r="E10" s="135"/>
      <c r="F10" s="135"/>
      <c r="G10" s="135"/>
      <c r="H10" s="135"/>
      <c r="I10" s="136" t="s">
        <v>10</v>
      </c>
      <c r="J10" s="136"/>
      <c r="K10" s="136"/>
      <c r="L10" s="136"/>
      <c r="M10" s="136"/>
      <c r="N10" s="136"/>
      <c r="O10" s="136"/>
      <c r="P10" s="136"/>
      <c r="Q10" s="136"/>
      <c r="R10" s="136"/>
      <c r="S10" s="136"/>
      <c r="T10" s="136"/>
      <c r="U10" s="136"/>
      <c r="V10" s="136"/>
      <c r="W10" s="136"/>
    </row>
    <row r="11" spans="1:29" ht="30" customHeight="1">
      <c r="B11" s="19"/>
      <c r="C11" s="18" t="s">
        <v>1340</v>
      </c>
      <c r="D11" s="135" t="s">
        <v>1339</v>
      </c>
      <c r="E11" s="135"/>
      <c r="F11" s="135"/>
      <c r="G11" s="135"/>
      <c r="H11" s="135"/>
      <c r="I11" s="136" t="s">
        <v>10</v>
      </c>
      <c r="J11" s="136"/>
      <c r="K11" s="136"/>
      <c r="L11" s="136"/>
      <c r="M11" s="136"/>
      <c r="N11" s="136"/>
      <c r="O11" s="136"/>
      <c r="P11" s="136"/>
      <c r="Q11" s="136"/>
      <c r="R11" s="136"/>
      <c r="S11" s="136"/>
      <c r="T11" s="136"/>
      <c r="U11" s="136"/>
      <c r="V11" s="136"/>
      <c r="W11" s="136"/>
    </row>
    <row r="12" spans="1:29" ht="30" customHeight="1">
      <c r="B12" s="19"/>
      <c r="C12" s="18" t="s">
        <v>1338</v>
      </c>
      <c r="D12" s="135" t="s">
        <v>1337</v>
      </c>
      <c r="E12" s="135"/>
      <c r="F12" s="135"/>
      <c r="G12" s="135"/>
      <c r="H12" s="135"/>
      <c r="I12" s="136" t="s">
        <v>10</v>
      </c>
      <c r="J12" s="136"/>
      <c r="K12" s="136"/>
      <c r="L12" s="136"/>
      <c r="M12" s="136"/>
      <c r="N12" s="136"/>
      <c r="O12" s="136"/>
      <c r="P12" s="136"/>
      <c r="Q12" s="136"/>
      <c r="R12" s="136"/>
      <c r="S12" s="136"/>
      <c r="T12" s="136"/>
      <c r="U12" s="136"/>
      <c r="V12" s="136"/>
      <c r="W12" s="136"/>
    </row>
    <row r="13" spans="1:29" ht="30" customHeight="1">
      <c r="B13" s="19"/>
      <c r="C13" s="18" t="s">
        <v>19</v>
      </c>
      <c r="D13" s="135" t="s">
        <v>1336</v>
      </c>
      <c r="E13" s="135"/>
      <c r="F13" s="135"/>
      <c r="G13" s="135"/>
      <c r="H13" s="135"/>
      <c r="I13" s="136" t="s">
        <v>10</v>
      </c>
      <c r="J13" s="136"/>
      <c r="K13" s="136"/>
      <c r="L13" s="136"/>
      <c r="M13" s="136"/>
      <c r="N13" s="136"/>
      <c r="O13" s="136"/>
      <c r="P13" s="136"/>
      <c r="Q13" s="136"/>
      <c r="R13" s="136"/>
      <c r="S13" s="136"/>
      <c r="T13" s="136"/>
      <c r="U13" s="136"/>
      <c r="V13" s="136"/>
      <c r="W13" s="136"/>
    </row>
    <row r="14" spans="1:29" ht="25.5" customHeight="1" thickBot="1">
      <c r="B14" s="19"/>
      <c r="C14" s="136" t="s">
        <v>10</v>
      </c>
      <c r="D14" s="136"/>
      <c r="E14" s="136"/>
      <c r="F14" s="136"/>
      <c r="G14" s="136"/>
      <c r="H14" s="136"/>
      <c r="I14" s="136"/>
      <c r="J14" s="136"/>
      <c r="K14" s="136"/>
      <c r="L14" s="136"/>
      <c r="M14" s="136"/>
      <c r="N14" s="136"/>
      <c r="O14" s="136"/>
      <c r="P14" s="136"/>
      <c r="Q14" s="136"/>
      <c r="R14" s="136"/>
      <c r="S14" s="136"/>
      <c r="T14" s="136"/>
      <c r="U14" s="136"/>
      <c r="V14" s="136"/>
      <c r="W14" s="136"/>
    </row>
    <row r="15" spans="1:29" ht="66.75" customHeight="1" thickTop="1" thickBot="1">
      <c r="B15" s="23" t="s">
        <v>21</v>
      </c>
      <c r="C15" s="146" t="s">
        <v>1335</v>
      </c>
      <c r="D15" s="146"/>
      <c r="E15" s="146"/>
      <c r="F15" s="146"/>
      <c r="G15" s="146"/>
      <c r="H15" s="146"/>
      <c r="I15" s="146"/>
      <c r="J15" s="146"/>
      <c r="K15" s="146"/>
      <c r="L15" s="146"/>
      <c r="M15" s="146"/>
      <c r="N15" s="146"/>
      <c r="O15" s="146"/>
      <c r="P15" s="146"/>
      <c r="Q15" s="146"/>
      <c r="R15" s="146"/>
      <c r="S15" s="146"/>
      <c r="T15" s="146"/>
      <c r="U15" s="146"/>
      <c r="V15" s="146"/>
      <c r="W15" s="147"/>
    </row>
    <row r="16" spans="1:29" ht="9" customHeight="1" thickTop="1" thickBot="1"/>
    <row r="17" spans="2:30" ht="21.75" customHeight="1" thickTop="1" thickBot="1">
      <c r="B17" s="8" t="s">
        <v>23</v>
      </c>
      <c r="C17" s="9"/>
      <c r="D17" s="9"/>
      <c r="E17" s="9"/>
      <c r="F17" s="9"/>
      <c r="G17" s="9"/>
      <c r="H17" s="10"/>
      <c r="I17" s="10"/>
      <c r="J17" s="10"/>
      <c r="K17" s="10"/>
      <c r="L17" s="10"/>
      <c r="M17" s="10"/>
      <c r="N17" s="10"/>
      <c r="O17" s="10"/>
      <c r="P17" s="10"/>
      <c r="Q17" s="10"/>
      <c r="R17" s="10"/>
      <c r="S17" s="10"/>
      <c r="T17" s="10"/>
      <c r="U17" s="10"/>
      <c r="V17" s="10"/>
      <c r="W17" s="11"/>
    </row>
    <row r="18" spans="2:30" ht="19.5" customHeight="1" thickTop="1">
      <c r="B18" s="150" t="s">
        <v>24</v>
      </c>
      <c r="C18" s="151"/>
      <c r="D18" s="151"/>
      <c r="E18" s="151"/>
      <c r="F18" s="151"/>
      <c r="G18" s="151"/>
      <c r="H18" s="151"/>
      <c r="I18" s="151"/>
      <c r="J18" s="26"/>
      <c r="K18" s="151" t="s">
        <v>25</v>
      </c>
      <c r="L18" s="151"/>
      <c r="M18" s="151"/>
      <c r="N18" s="151"/>
      <c r="O18" s="151"/>
      <c r="P18" s="151"/>
      <c r="Q18" s="151"/>
      <c r="R18" s="27"/>
      <c r="S18" s="151" t="s">
        <v>26</v>
      </c>
      <c r="T18" s="151"/>
      <c r="U18" s="151"/>
      <c r="V18" s="151"/>
      <c r="W18" s="152"/>
    </row>
    <row r="19" spans="2:30" ht="69" customHeight="1">
      <c r="B19" s="17" t="s">
        <v>27</v>
      </c>
      <c r="C19" s="148" t="s">
        <v>10</v>
      </c>
      <c r="D19" s="148"/>
      <c r="E19" s="148"/>
      <c r="F19" s="148"/>
      <c r="G19" s="148"/>
      <c r="H19" s="148"/>
      <c r="I19" s="148"/>
      <c r="J19" s="28"/>
      <c r="K19" s="28" t="s">
        <v>28</v>
      </c>
      <c r="L19" s="148" t="s">
        <v>10</v>
      </c>
      <c r="M19" s="148"/>
      <c r="N19" s="148"/>
      <c r="O19" s="148"/>
      <c r="P19" s="148"/>
      <c r="Q19" s="148"/>
      <c r="R19" s="106"/>
      <c r="S19" s="28" t="s">
        <v>29</v>
      </c>
      <c r="T19" s="153" t="s">
        <v>1309</v>
      </c>
      <c r="U19" s="153"/>
      <c r="V19" s="153"/>
      <c r="W19" s="153"/>
    </row>
    <row r="20" spans="2:30" ht="86.25" customHeight="1">
      <c r="B20" s="17" t="s">
        <v>31</v>
      </c>
      <c r="C20" s="148" t="s">
        <v>10</v>
      </c>
      <c r="D20" s="148"/>
      <c r="E20" s="148"/>
      <c r="F20" s="148"/>
      <c r="G20" s="148"/>
      <c r="H20" s="148"/>
      <c r="I20" s="148"/>
      <c r="J20" s="28"/>
      <c r="K20" s="28" t="s">
        <v>31</v>
      </c>
      <c r="L20" s="148" t="s">
        <v>10</v>
      </c>
      <c r="M20" s="148"/>
      <c r="N20" s="148"/>
      <c r="O20" s="148"/>
      <c r="P20" s="148"/>
      <c r="Q20" s="148"/>
      <c r="R20" s="106"/>
      <c r="S20" s="28" t="s">
        <v>32</v>
      </c>
      <c r="T20" s="153" t="s">
        <v>10</v>
      </c>
      <c r="U20" s="153"/>
      <c r="V20" s="153"/>
      <c r="W20" s="153"/>
    </row>
    <row r="21" spans="2:30" ht="25.5" customHeight="1" thickBot="1">
      <c r="B21" s="29" t="s">
        <v>33</v>
      </c>
      <c r="C21" s="154" t="s">
        <v>10</v>
      </c>
      <c r="D21" s="154"/>
      <c r="E21" s="154"/>
      <c r="F21" s="154"/>
      <c r="G21" s="154"/>
      <c r="H21" s="154"/>
      <c r="I21" s="154"/>
      <c r="J21" s="154"/>
      <c r="K21" s="154"/>
      <c r="L21" s="154"/>
      <c r="M21" s="154"/>
      <c r="N21" s="154"/>
      <c r="O21" s="154"/>
      <c r="P21" s="154"/>
      <c r="Q21" s="154"/>
      <c r="R21" s="154"/>
      <c r="S21" s="154"/>
      <c r="T21" s="154"/>
      <c r="U21" s="154"/>
      <c r="V21" s="154"/>
      <c r="W21" s="155"/>
    </row>
    <row r="22" spans="2:30" ht="21.75" customHeight="1" thickTop="1" thickBot="1">
      <c r="B22" s="8" t="s">
        <v>34</v>
      </c>
      <c r="C22" s="9"/>
      <c r="D22" s="9"/>
      <c r="E22" s="9"/>
      <c r="F22" s="9"/>
      <c r="G22" s="9"/>
      <c r="H22" s="10"/>
      <c r="I22" s="10"/>
      <c r="J22" s="10"/>
      <c r="K22" s="10"/>
      <c r="L22" s="10"/>
      <c r="M22" s="10"/>
      <c r="N22" s="10"/>
      <c r="O22" s="10"/>
      <c r="P22" s="10"/>
      <c r="Q22" s="10"/>
      <c r="R22" s="10"/>
      <c r="S22" s="10"/>
      <c r="T22" s="10"/>
      <c r="U22" s="10"/>
      <c r="V22" s="10"/>
      <c r="W22" s="11"/>
    </row>
    <row r="23" spans="2:30" ht="25.5" customHeight="1" thickTop="1" thickBot="1">
      <c r="B23" s="156" t="s">
        <v>35</v>
      </c>
      <c r="C23" s="157"/>
      <c r="D23" s="157"/>
      <c r="E23" s="157"/>
      <c r="F23" s="157"/>
      <c r="G23" s="157"/>
      <c r="H23" s="157"/>
      <c r="I23" s="157"/>
      <c r="J23" s="157"/>
      <c r="K23" s="157"/>
      <c r="L23" s="157"/>
      <c r="M23" s="157"/>
      <c r="N23" s="157"/>
      <c r="O23" s="157"/>
      <c r="P23" s="157"/>
      <c r="Q23" s="157"/>
      <c r="R23" s="157"/>
      <c r="S23" s="157"/>
      <c r="T23" s="158"/>
      <c r="U23" s="159" t="s">
        <v>36</v>
      </c>
      <c r="V23" s="160"/>
      <c r="W23" s="161"/>
    </row>
    <row r="24" spans="2:30" ht="12.75" customHeight="1">
      <c r="B24" s="162" t="s">
        <v>37</v>
      </c>
      <c r="C24" s="163"/>
      <c r="D24" s="163"/>
      <c r="E24" s="163"/>
      <c r="F24" s="163"/>
      <c r="G24" s="163"/>
      <c r="H24" s="163"/>
      <c r="I24" s="163"/>
      <c r="J24" s="163"/>
      <c r="K24" s="163"/>
      <c r="L24" s="163"/>
      <c r="M24" s="163" t="s">
        <v>38</v>
      </c>
      <c r="N24" s="163"/>
      <c r="O24" s="163" t="s">
        <v>39</v>
      </c>
      <c r="P24" s="163"/>
      <c r="Q24" s="163" t="s">
        <v>40</v>
      </c>
      <c r="R24" s="163"/>
      <c r="S24" s="163" t="s">
        <v>41</v>
      </c>
      <c r="T24" s="166" t="s">
        <v>42</v>
      </c>
      <c r="U24" s="168" t="s">
        <v>43</v>
      </c>
      <c r="V24" s="170" t="s">
        <v>44</v>
      </c>
      <c r="W24" s="171" t="s">
        <v>45</v>
      </c>
    </row>
    <row r="25" spans="2:30" ht="27" customHeight="1" thickBot="1">
      <c r="B25" s="164"/>
      <c r="C25" s="165"/>
      <c r="D25" s="165"/>
      <c r="E25" s="165"/>
      <c r="F25" s="165"/>
      <c r="G25" s="165"/>
      <c r="H25" s="165"/>
      <c r="I25" s="165"/>
      <c r="J25" s="165"/>
      <c r="K25" s="165"/>
      <c r="L25" s="165"/>
      <c r="M25" s="165"/>
      <c r="N25" s="165"/>
      <c r="O25" s="165"/>
      <c r="P25" s="165"/>
      <c r="Q25" s="165"/>
      <c r="R25" s="165"/>
      <c r="S25" s="165"/>
      <c r="T25" s="167"/>
      <c r="U25" s="169"/>
      <c r="V25" s="165"/>
      <c r="W25" s="172"/>
      <c r="Z25" s="30"/>
      <c r="AA25" s="30"/>
    </row>
    <row r="26" spans="2:30" ht="56.25" customHeight="1">
      <c r="B26" s="173" t="s">
        <v>1334</v>
      </c>
      <c r="C26" s="174"/>
      <c r="D26" s="174"/>
      <c r="E26" s="174"/>
      <c r="F26" s="174"/>
      <c r="G26" s="174"/>
      <c r="H26" s="174"/>
      <c r="I26" s="174"/>
      <c r="J26" s="174"/>
      <c r="K26" s="174"/>
      <c r="L26" s="174"/>
      <c r="M26" s="175" t="s">
        <v>171</v>
      </c>
      <c r="N26" s="175"/>
      <c r="O26" s="175" t="s">
        <v>48</v>
      </c>
      <c r="P26" s="175"/>
      <c r="Q26" s="176" t="s">
        <v>49</v>
      </c>
      <c r="R26" s="176"/>
      <c r="S26" s="31" t="s">
        <v>1331</v>
      </c>
      <c r="T26" s="31" t="s">
        <v>1331</v>
      </c>
      <c r="U26" s="31" t="s">
        <v>1333</v>
      </c>
      <c r="V26" s="31">
        <f>+IF(ISERR(U26/T26*100),"N/A",ROUND(U26/T26*100,2))</f>
        <v>64.64</v>
      </c>
      <c r="W26" s="32">
        <f>+IF(ISERR(U26/S26*100),"N/A",ROUND(U26/S26*100,2))</f>
        <v>64.64</v>
      </c>
    </row>
    <row r="27" spans="2:30" ht="56.25" customHeight="1" thickBot="1">
      <c r="B27" s="173" t="s">
        <v>1332</v>
      </c>
      <c r="C27" s="174"/>
      <c r="D27" s="174"/>
      <c r="E27" s="174"/>
      <c r="F27" s="174"/>
      <c r="G27" s="174"/>
      <c r="H27" s="174"/>
      <c r="I27" s="174"/>
      <c r="J27" s="174"/>
      <c r="K27" s="174"/>
      <c r="L27" s="174"/>
      <c r="M27" s="175" t="s">
        <v>171</v>
      </c>
      <c r="N27" s="175"/>
      <c r="O27" s="175" t="s">
        <v>48</v>
      </c>
      <c r="P27" s="175"/>
      <c r="Q27" s="176" t="s">
        <v>49</v>
      </c>
      <c r="R27" s="176"/>
      <c r="S27" s="31" t="s">
        <v>1331</v>
      </c>
      <c r="T27" s="31" t="s">
        <v>1331</v>
      </c>
      <c r="U27" s="31" t="s">
        <v>1330</v>
      </c>
      <c r="V27" s="31">
        <f>+IF(ISERR(U27/T27*100),"N/A",ROUND(U27/T27*100,2))</f>
        <v>129.69</v>
      </c>
      <c r="W27" s="32">
        <f>+IF(ISERR(U27/S27*100),"N/A",ROUND(U27/S27*100,2))</f>
        <v>129.69</v>
      </c>
    </row>
    <row r="28" spans="2:30" ht="21.75" customHeight="1" thickTop="1" thickBot="1">
      <c r="B28" s="8" t="s">
        <v>64</v>
      </c>
      <c r="C28" s="9"/>
      <c r="D28" s="9"/>
      <c r="E28" s="9"/>
      <c r="F28" s="9"/>
      <c r="G28" s="9"/>
      <c r="H28" s="10"/>
      <c r="I28" s="10"/>
      <c r="J28" s="10"/>
      <c r="K28" s="10"/>
      <c r="L28" s="10"/>
      <c r="M28" s="10"/>
      <c r="N28" s="10"/>
      <c r="O28" s="10"/>
      <c r="P28" s="10"/>
      <c r="Q28" s="10"/>
      <c r="R28" s="10"/>
      <c r="S28" s="10"/>
      <c r="T28" s="10"/>
      <c r="U28" s="10"/>
      <c r="V28" s="10"/>
      <c r="W28" s="11"/>
      <c r="X28" s="33"/>
    </row>
    <row r="29" spans="2:30" ht="29.25" customHeight="1" thickTop="1" thickBot="1">
      <c r="B29" s="186" t="s">
        <v>2251</v>
      </c>
      <c r="C29" s="187"/>
      <c r="D29" s="187"/>
      <c r="E29" s="187"/>
      <c r="F29" s="187"/>
      <c r="G29" s="187"/>
      <c r="H29" s="187"/>
      <c r="I29" s="187"/>
      <c r="J29" s="187"/>
      <c r="K29" s="187"/>
      <c r="L29" s="187"/>
      <c r="M29" s="187"/>
      <c r="N29" s="187"/>
      <c r="O29" s="187"/>
      <c r="P29" s="187"/>
      <c r="Q29" s="188"/>
      <c r="R29" s="34" t="s">
        <v>41</v>
      </c>
      <c r="S29" s="160" t="s">
        <v>42</v>
      </c>
      <c r="T29" s="160"/>
      <c r="U29" s="107" t="s">
        <v>65</v>
      </c>
      <c r="V29" s="159" t="s">
        <v>66</v>
      </c>
      <c r="W29" s="161"/>
    </row>
    <row r="30" spans="2:30" ht="30.75" customHeight="1" thickBot="1">
      <c r="B30" s="189"/>
      <c r="C30" s="190"/>
      <c r="D30" s="190"/>
      <c r="E30" s="190"/>
      <c r="F30" s="190"/>
      <c r="G30" s="190"/>
      <c r="H30" s="190"/>
      <c r="I30" s="190"/>
      <c r="J30" s="190"/>
      <c r="K30" s="190"/>
      <c r="L30" s="190"/>
      <c r="M30" s="190"/>
      <c r="N30" s="190"/>
      <c r="O30" s="190"/>
      <c r="P30" s="190"/>
      <c r="Q30" s="191"/>
      <c r="R30" s="108" t="s">
        <v>67</v>
      </c>
      <c r="S30" s="108" t="s">
        <v>67</v>
      </c>
      <c r="T30" s="108" t="s">
        <v>48</v>
      </c>
      <c r="U30" s="108" t="s">
        <v>67</v>
      </c>
      <c r="V30" s="108" t="s">
        <v>68</v>
      </c>
      <c r="W30" s="35" t="s">
        <v>53</v>
      </c>
      <c r="Y30" s="33"/>
    </row>
    <row r="31" spans="2:30" ht="23.25" customHeight="1" thickBot="1">
      <c r="B31" s="192" t="s">
        <v>69</v>
      </c>
      <c r="C31" s="193"/>
      <c r="D31" s="193"/>
      <c r="E31" s="109" t="s">
        <v>2321</v>
      </c>
      <c r="F31" s="109"/>
      <c r="G31" s="109"/>
      <c r="H31" s="36"/>
      <c r="I31" s="36"/>
      <c r="J31" s="36"/>
      <c r="K31" s="36"/>
      <c r="L31" s="36"/>
      <c r="M31" s="36"/>
      <c r="N31" s="36"/>
      <c r="O31" s="36"/>
      <c r="P31" s="37"/>
      <c r="Q31" s="37"/>
      <c r="R31" s="38">
        <v>3.2720750000000001</v>
      </c>
      <c r="S31" s="39" t="s">
        <v>10</v>
      </c>
      <c r="T31" s="37"/>
      <c r="U31" s="39">
        <v>0</v>
      </c>
      <c r="V31" s="37"/>
      <c r="W31" s="40">
        <f>+IF(ISERR(U31/R31*100),"N/A",ROUND(U31/R31*100,2))</f>
        <v>0</v>
      </c>
      <c r="Y31" s="119"/>
      <c r="Z31"/>
      <c r="AA31" s="120"/>
      <c r="AB31" s="120"/>
      <c r="AC31" s="120"/>
      <c r="AD31" s="120"/>
    </row>
    <row r="32" spans="2:30" ht="26.25" customHeight="1">
      <c r="B32" s="194" t="s">
        <v>71</v>
      </c>
      <c r="C32" s="195"/>
      <c r="D32" s="195"/>
      <c r="E32" s="110" t="s">
        <v>2321</v>
      </c>
      <c r="F32" s="110"/>
      <c r="G32" s="110"/>
      <c r="H32" s="41"/>
      <c r="I32" s="41"/>
      <c r="J32" s="41"/>
      <c r="K32" s="41"/>
      <c r="L32" s="41"/>
      <c r="M32" s="41"/>
      <c r="N32" s="41"/>
      <c r="O32" s="41"/>
      <c r="P32" s="42"/>
      <c r="Q32" s="42"/>
      <c r="R32" s="43">
        <v>0</v>
      </c>
      <c r="S32" s="44">
        <v>0</v>
      </c>
      <c r="T32" s="44" t="str">
        <f>+IF(ISERR(S32/R32*100),"N/A",ROUND(S32/R32*100,2))</f>
        <v>N/A</v>
      </c>
      <c r="U32" s="44">
        <v>0</v>
      </c>
      <c r="V32" s="44" t="str">
        <f>+IF(ISERR(U32/S32*100),"N/A",ROUND(U32/S32*100,2))</f>
        <v>N/A</v>
      </c>
      <c r="W32" s="45" t="str">
        <f>+IF(ISERR(U32/R32*100),"N/A",ROUND(U32/R32*100,2))</f>
        <v>N/A</v>
      </c>
      <c r="Y32" s="121"/>
      <c r="Z32"/>
      <c r="AA32" s="120"/>
      <c r="AB32" s="120"/>
      <c r="AC32" s="120"/>
      <c r="AD32" s="120"/>
    </row>
    <row r="33" spans="2:30" ht="23.25" customHeight="1" thickBot="1">
      <c r="B33" s="192" t="s">
        <v>69</v>
      </c>
      <c r="C33" s="193"/>
      <c r="D33" s="193"/>
      <c r="E33" s="109" t="s">
        <v>1447</v>
      </c>
      <c r="F33" s="109"/>
      <c r="G33" s="109"/>
      <c r="H33" s="36"/>
      <c r="I33" s="36"/>
      <c r="J33" s="36"/>
      <c r="K33" s="36"/>
      <c r="L33" s="36"/>
      <c r="M33" s="36"/>
      <c r="N33" s="36"/>
      <c r="O33" s="36"/>
      <c r="P33" s="37"/>
      <c r="Q33" s="37"/>
      <c r="R33" s="38">
        <v>5.6777000000000001E-2</v>
      </c>
      <c r="S33" s="39" t="s">
        <v>10</v>
      </c>
      <c r="T33" s="37"/>
      <c r="U33" s="39">
        <v>0</v>
      </c>
      <c r="V33" s="37"/>
      <c r="W33" s="40">
        <f t="shared" ref="W33:W92" si="0">+IF(ISERR(U33/R33*100),"N/A",ROUND(U33/R33*100,2))</f>
        <v>0</v>
      </c>
      <c r="Y33" s="119"/>
      <c r="Z33"/>
      <c r="AA33" s="120"/>
      <c r="AB33" s="120"/>
      <c r="AC33" s="120"/>
      <c r="AD33" s="120"/>
    </row>
    <row r="34" spans="2:30" ht="26.25" customHeight="1">
      <c r="B34" s="194" t="s">
        <v>71</v>
      </c>
      <c r="C34" s="195"/>
      <c r="D34" s="195"/>
      <c r="E34" s="110" t="s">
        <v>1447</v>
      </c>
      <c r="F34" s="110"/>
      <c r="G34" s="110"/>
      <c r="H34" s="41"/>
      <c r="I34" s="41"/>
      <c r="J34" s="41"/>
      <c r="K34" s="41"/>
      <c r="L34" s="41"/>
      <c r="M34" s="41"/>
      <c r="N34" s="41"/>
      <c r="O34" s="41"/>
      <c r="P34" s="42"/>
      <c r="Q34" s="42"/>
      <c r="R34" s="43">
        <v>0</v>
      </c>
      <c r="S34" s="44">
        <v>0</v>
      </c>
      <c r="T34" s="44" t="str">
        <f t="shared" ref="T34" si="1">+IF(ISERR(S34/R34*100),"N/A",ROUND(S34/R34*100,2))</f>
        <v>N/A</v>
      </c>
      <c r="U34" s="44">
        <v>0</v>
      </c>
      <c r="V34" s="44" t="str">
        <f t="shared" ref="V34" si="2">+IF(ISERR(U34/S34*100),"N/A",ROUND(U34/S34*100,2))</f>
        <v>N/A</v>
      </c>
      <c r="W34" s="45" t="str">
        <f t="shared" si="0"/>
        <v>N/A</v>
      </c>
      <c r="Y34" s="121"/>
      <c r="Z34"/>
      <c r="AA34" s="120"/>
      <c r="AB34" s="120"/>
      <c r="AC34" s="120"/>
      <c r="AD34" s="120"/>
    </row>
    <row r="35" spans="2:30" ht="23.25" customHeight="1" thickBot="1">
      <c r="B35" s="192" t="s">
        <v>69</v>
      </c>
      <c r="C35" s="193"/>
      <c r="D35" s="193"/>
      <c r="E35" s="109" t="s">
        <v>2322</v>
      </c>
      <c r="F35" s="109"/>
      <c r="G35" s="109"/>
      <c r="H35" s="36"/>
      <c r="I35" s="36"/>
      <c r="J35" s="36"/>
      <c r="K35" s="36"/>
      <c r="L35" s="36"/>
      <c r="M35" s="36"/>
      <c r="N35" s="36"/>
      <c r="O35" s="36"/>
      <c r="P35" s="37"/>
      <c r="Q35" s="37"/>
      <c r="R35" s="38">
        <v>3.8277420000000002</v>
      </c>
      <c r="S35" s="39" t="s">
        <v>10</v>
      </c>
      <c r="T35" s="37"/>
      <c r="U35" s="39">
        <v>0</v>
      </c>
      <c r="V35" s="37"/>
      <c r="W35" s="40">
        <f t="shared" si="0"/>
        <v>0</v>
      </c>
      <c r="Y35" s="119"/>
      <c r="Z35"/>
      <c r="AA35" s="120"/>
      <c r="AB35" s="120"/>
      <c r="AC35" s="120"/>
      <c r="AD35" s="120"/>
    </row>
    <row r="36" spans="2:30" ht="26.25" customHeight="1">
      <c r="B36" s="194" t="s">
        <v>71</v>
      </c>
      <c r="C36" s="195"/>
      <c r="D36" s="195"/>
      <c r="E36" s="110" t="s">
        <v>2322</v>
      </c>
      <c r="F36" s="110"/>
      <c r="G36" s="110"/>
      <c r="H36" s="41"/>
      <c r="I36" s="41"/>
      <c r="J36" s="41"/>
      <c r="K36" s="41"/>
      <c r="L36" s="41"/>
      <c r="M36" s="41"/>
      <c r="N36" s="41"/>
      <c r="O36" s="41"/>
      <c r="P36" s="42"/>
      <c r="Q36" s="42"/>
      <c r="R36" s="43">
        <v>0</v>
      </c>
      <c r="S36" s="44">
        <v>0</v>
      </c>
      <c r="T36" s="44" t="str">
        <f t="shared" ref="T36" si="3">+IF(ISERR(S36/R36*100),"N/A",ROUND(S36/R36*100,2))</f>
        <v>N/A</v>
      </c>
      <c r="U36" s="44">
        <v>0</v>
      </c>
      <c r="V36" s="44" t="str">
        <f t="shared" ref="V36" si="4">+IF(ISERR(U36/S36*100),"N/A",ROUND(U36/S36*100,2))</f>
        <v>N/A</v>
      </c>
      <c r="W36" s="45" t="str">
        <f t="shared" si="0"/>
        <v>N/A</v>
      </c>
      <c r="Y36" s="121"/>
      <c r="Z36"/>
      <c r="AA36" s="120"/>
      <c r="AB36" s="120"/>
      <c r="AC36" s="120"/>
      <c r="AD36" s="120"/>
    </row>
    <row r="37" spans="2:30" ht="23.25" customHeight="1" thickBot="1">
      <c r="B37" s="192" t="s">
        <v>69</v>
      </c>
      <c r="C37" s="193"/>
      <c r="D37" s="193"/>
      <c r="E37" s="109" t="s">
        <v>2323</v>
      </c>
      <c r="F37" s="109"/>
      <c r="G37" s="109"/>
      <c r="H37" s="36"/>
      <c r="I37" s="36"/>
      <c r="J37" s="36"/>
      <c r="K37" s="36"/>
      <c r="L37" s="36"/>
      <c r="M37" s="36"/>
      <c r="N37" s="36"/>
      <c r="O37" s="36"/>
      <c r="P37" s="37"/>
      <c r="Q37" s="37"/>
      <c r="R37" s="38">
        <v>1.05904</v>
      </c>
      <c r="S37" s="39" t="s">
        <v>10</v>
      </c>
      <c r="T37" s="37"/>
      <c r="U37" s="39">
        <v>0</v>
      </c>
      <c r="V37" s="37"/>
      <c r="W37" s="40">
        <f t="shared" si="0"/>
        <v>0</v>
      </c>
      <c r="Y37" s="119"/>
      <c r="Z37"/>
      <c r="AA37" s="120"/>
      <c r="AB37" s="120"/>
      <c r="AC37" s="120"/>
      <c r="AD37" s="120"/>
    </row>
    <row r="38" spans="2:30" ht="26.25" customHeight="1">
      <c r="B38" s="194" t="s">
        <v>71</v>
      </c>
      <c r="C38" s="195"/>
      <c r="D38" s="195"/>
      <c r="E38" s="110" t="s">
        <v>2323</v>
      </c>
      <c r="F38" s="110"/>
      <c r="G38" s="110"/>
      <c r="H38" s="41"/>
      <c r="I38" s="41"/>
      <c r="J38" s="41"/>
      <c r="K38" s="41"/>
      <c r="L38" s="41"/>
      <c r="M38" s="41"/>
      <c r="N38" s="41"/>
      <c r="O38" s="41"/>
      <c r="P38" s="42"/>
      <c r="Q38" s="42"/>
      <c r="R38" s="43">
        <v>0</v>
      </c>
      <c r="S38" s="44">
        <v>0</v>
      </c>
      <c r="T38" s="44" t="str">
        <f t="shared" ref="T38" si="5">+IF(ISERR(S38/R38*100),"N/A",ROUND(S38/R38*100,2))</f>
        <v>N/A</v>
      </c>
      <c r="U38" s="44">
        <v>0</v>
      </c>
      <c r="V38" s="44" t="str">
        <f t="shared" ref="V38" si="6">+IF(ISERR(U38/S38*100),"N/A",ROUND(U38/S38*100,2))</f>
        <v>N/A</v>
      </c>
      <c r="W38" s="45" t="str">
        <f t="shared" si="0"/>
        <v>N/A</v>
      </c>
      <c r="Y38" s="121"/>
      <c r="Z38"/>
      <c r="AA38" s="120"/>
      <c r="AB38" s="120"/>
      <c r="AC38" s="120"/>
      <c r="AD38" s="120"/>
    </row>
    <row r="39" spans="2:30" ht="23.25" customHeight="1" thickBot="1">
      <c r="B39" s="192" t="s">
        <v>69</v>
      </c>
      <c r="C39" s="193"/>
      <c r="D39" s="193"/>
      <c r="E39" s="109" t="s">
        <v>2324</v>
      </c>
      <c r="F39" s="109"/>
      <c r="G39" s="109"/>
      <c r="H39" s="36"/>
      <c r="I39" s="36"/>
      <c r="J39" s="36"/>
      <c r="K39" s="36"/>
      <c r="L39" s="36"/>
      <c r="M39" s="36"/>
      <c r="N39" s="36"/>
      <c r="O39" s="36"/>
      <c r="P39" s="37"/>
      <c r="Q39" s="37"/>
      <c r="R39" s="38">
        <v>3.8508279999999999</v>
      </c>
      <c r="S39" s="39" t="s">
        <v>10</v>
      </c>
      <c r="T39" s="37"/>
      <c r="U39" s="39">
        <v>0</v>
      </c>
      <c r="V39" s="37"/>
      <c r="W39" s="40">
        <f t="shared" si="0"/>
        <v>0</v>
      </c>
      <c r="Y39" s="119"/>
      <c r="Z39"/>
      <c r="AA39" s="120"/>
      <c r="AB39" s="120"/>
      <c r="AC39" s="120"/>
      <c r="AD39" s="120"/>
    </row>
    <row r="40" spans="2:30" ht="26.25" customHeight="1">
      <c r="B40" s="194" t="s">
        <v>71</v>
      </c>
      <c r="C40" s="195"/>
      <c r="D40" s="195"/>
      <c r="E40" s="110" t="s">
        <v>2324</v>
      </c>
      <c r="F40" s="110"/>
      <c r="G40" s="110"/>
      <c r="H40" s="41"/>
      <c r="I40" s="41"/>
      <c r="J40" s="41"/>
      <c r="K40" s="41"/>
      <c r="L40" s="41"/>
      <c r="M40" s="41"/>
      <c r="N40" s="41"/>
      <c r="O40" s="41"/>
      <c r="P40" s="42"/>
      <c r="Q40" s="42"/>
      <c r="R40" s="43">
        <v>0</v>
      </c>
      <c r="S40" s="44">
        <v>0</v>
      </c>
      <c r="T40" s="44" t="str">
        <f t="shared" ref="T40" si="7">+IF(ISERR(S40/R40*100),"N/A",ROUND(S40/R40*100,2))</f>
        <v>N/A</v>
      </c>
      <c r="U40" s="44">
        <v>0</v>
      </c>
      <c r="V40" s="44" t="str">
        <f t="shared" ref="V40" si="8">+IF(ISERR(U40/S40*100),"N/A",ROUND(U40/S40*100,2))</f>
        <v>N/A</v>
      </c>
      <c r="W40" s="45" t="str">
        <f t="shared" si="0"/>
        <v>N/A</v>
      </c>
      <c r="Y40" s="121"/>
      <c r="Z40"/>
      <c r="AA40" s="120"/>
      <c r="AB40" s="120"/>
      <c r="AC40" s="120"/>
      <c r="AD40" s="120"/>
    </row>
    <row r="41" spans="2:30" ht="23.25" customHeight="1" thickBot="1">
      <c r="B41" s="192" t="s">
        <v>69</v>
      </c>
      <c r="C41" s="193"/>
      <c r="D41" s="193"/>
      <c r="E41" s="109" t="s">
        <v>2325</v>
      </c>
      <c r="F41" s="109"/>
      <c r="G41" s="109"/>
      <c r="H41" s="36"/>
      <c r="I41" s="36"/>
      <c r="J41" s="36"/>
      <c r="K41" s="36"/>
      <c r="L41" s="36"/>
      <c r="M41" s="36"/>
      <c r="N41" s="36"/>
      <c r="O41" s="36"/>
      <c r="P41" s="37"/>
      <c r="Q41" s="37"/>
      <c r="R41" s="38">
        <v>2.3217729999999999</v>
      </c>
      <c r="S41" s="39" t="s">
        <v>10</v>
      </c>
      <c r="T41" s="37"/>
      <c r="U41" s="39">
        <v>0</v>
      </c>
      <c r="V41" s="37"/>
      <c r="W41" s="40">
        <f t="shared" si="0"/>
        <v>0</v>
      </c>
      <c r="Y41" s="119"/>
      <c r="Z41"/>
      <c r="AA41" s="120"/>
      <c r="AB41" s="120"/>
      <c r="AC41" s="120"/>
      <c r="AD41" s="120"/>
    </row>
    <row r="42" spans="2:30" ht="26.25" customHeight="1">
      <c r="B42" s="194" t="s">
        <v>71</v>
      </c>
      <c r="C42" s="195"/>
      <c r="D42" s="195"/>
      <c r="E42" s="110" t="s">
        <v>2325</v>
      </c>
      <c r="F42" s="110"/>
      <c r="G42" s="110"/>
      <c r="H42" s="41"/>
      <c r="I42" s="41"/>
      <c r="J42" s="41"/>
      <c r="K42" s="41"/>
      <c r="L42" s="41"/>
      <c r="M42" s="41"/>
      <c r="N42" s="41"/>
      <c r="O42" s="41"/>
      <c r="P42" s="42"/>
      <c r="Q42" s="42"/>
      <c r="R42" s="43">
        <v>0</v>
      </c>
      <c r="S42" s="44">
        <v>0</v>
      </c>
      <c r="T42" s="44" t="str">
        <f t="shared" ref="T42" si="9">+IF(ISERR(S42/R42*100),"N/A",ROUND(S42/R42*100,2))</f>
        <v>N/A</v>
      </c>
      <c r="U42" s="44">
        <v>0</v>
      </c>
      <c r="V42" s="44" t="str">
        <f t="shared" ref="V42" si="10">+IF(ISERR(U42/S42*100),"N/A",ROUND(U42/S42*100,2))</f>
        <v>N/A</v>
      </c>
      <c r="W42" s="45" t="str">
        <f t="shared" si="0"/>
        <v>N/A</v>
      </c>
      <c r="Y42" s="121"/>
      <c r="Z42"/>
      <c r="AA42" s="120"/>
      <c r="AB42" s="120"/>
      <c r="AC42" s="120"/>
      <c r="AD42" s="120"/>
    </row>
    <row r="43" spans="2:30" ht="23.25" customHeight="1" thickBot="1">
      <c r="B43" s="192" t="s">
        <v>69</v>
      </c>
      <c r="C43" s="193"/>
      <c r="D43" s="193"/>
      <c r="E43" s="109" t="s">
        <v>2326</v>
      </c>
      <c r="F43" s="109"/>
      <c r="G43" s="109"/>
      <c r="H43" s="36"/>
      <c r="I43" s="36"/>
      <c r="J43" s="36"/>
      <c r="K43" s="36"/>
      <c r="L43" s="36"/>
      <c r="M43" s="36"/>
      <c r="N43" s="36"/>
      <c r="O43" s="36"/>
      <c r="P43" s="37"/>
      <c r="Q43" s="37"/>
      <c r="R43" s="38">
        <v>7.2434050000000001</v>
      </c>
      <c r="S43" s="39" t="s">
        <v>10</v>
      </c>
      <c r="T43" s="37"/>
      <c r="U43" s="39">
        <v>0</v>
      </c>
      <c r="V43" s="37"/>
      <c r="W43" s="40">
        <f t="shared" si="0"/>
        <v>0</v>
      </c>
      <c r="Y43" s="119"/>
      <c r="Z43"/>
      <c r="AA43" s="120"/>
      <c r="AB43" s="120"/>
      <c r="AC43" s="120"/>
      <c r="AD43" s="120"/>
    </row>
    <row r="44" spans="2:30" ht="26.25" customHeight="1">
      <c r="B44" s="194" t="s">
        <v>71</v>
      </c>
      <c r="C44" s="195"/>
      <c r="D44" s="195"/>
      <c r="E44" s="110" t="s">
        <v>2326</v>
      </c>
      <c r="F44" s="110"/>
      <c r="G44" s="110"/>
      <c r="H44" s="41"/>
      <c r="I44" s="41"/>
      <c r="J44" s="41"/>
      <c r="K44" s="41"/>
      <c r="L44" s="41"/>
      <c r="M44" s="41"/>
      <c r="N44" s="41"/>
      <c r="O44" s="41"/>
      <c r="P44" s="42"/>
      <c r="Q44" s="42"/>
      <c r="R44" s="43">
        <v>0</v>
      </c>
      <c r="S44" s="44">
        <v>0</v>
      </c>
      <c r="T44" s="44" t="str">
        <f t="shared" ref="T44" si="11">+IF(ISERR(S44/R44*100),"N/A",ROUND(S44/R44*100,2))</f>
        <v>N/A</v>
      </c>
      <c r="U44" s="44">
        <v>0</v>
      </c>
      <c r="V44" s="44" t="str">
        <f t="shared" ref="V44" si="12">+IF(ISERR(U44/S44*100),"N/A",ROUND(U44/S44*100,2))</f>
        <v>N/A</v>
      </c>
      <c r="W44" s="45" t="str">
        <f t="shared" si="0"/>
        <v>N/A</v>
      </c>
      <c r="Y44" s="121"/>
      <c r="Z44"/>
      <c r="AA44" s="120"/>
      <c r="AB44" s="120"/>
      <c r="AC44" s="120"/>
      <c r="AD44" s="120"/>
    </row>
    <row r="45" spans="2:30" ht="23.25" customHeight="1" thickBot="1">
      <c r="B45" s="192" t="s">
        <v>69</v>
      </c>
      <c r="C45" s="193"/>
      <c r="D45" s="193"/>
      <c r="E45" s="109" t="s">
        <v>2327</v>
      </c>
      <c r="F45" s="109"/>
      <c r="G45" s="109"/>
      <c r="H45" s="36"/>
      <c r="I45" s="36"/>
      <c r="J45" s="36"/>
      <c r="K45" s="36"/>
      <c r="L45" s="36"/>
      <c r="M45" s="36"/>
      <c r="N45" s="36"/>
      <c r="O45" s="36"/>
      <c r="P45" s="37"/>
      <c r="Q45" s="37"/>
      <c r="R45" s="38">
        <v>3.2443170000000001</v>
      </c>
      <c r="S45" s="39" t="s">
        <v>10</v>
      </c>
      <c r="T45" s="37"/>
      <c r="U45" s="39">
        <v>0</v>
      </c>
      <c r="V45" s="37"/>
      <c r="W45" s="40">
        <f t="shared" si="0"/>
        <v>0</v>
      </c>
      <c r="Y45" s="119"/>
      <c r="Z45"/>
      <c r="AA45" s="120"/>
      <c r="AB45" s="120"/>
      <c r="AC45" s="120"/>
      <c r="AD45" s="120"/>
    </row>
    <row r="46" spans="2:30" ht="26.25" customHeight="1">
      <c r="B46" s="194" t="s">
        <v>71</v>
      </c>
      <c r="C46" s="195"/>
      <c r="D46" s="195"/>
      <c r="E46" s="110" t="s">
        <v>2327</v>
      </c>
      <c r="F46" s="110"/>
      <c r="G46" s="110"/>
      <c r="H46" s="41"/>
      <c r="I46" s="41"/>
      <c r="J46" s="41"/>
      <c r="K46" s="41"/>
      <c r="L46" s="41"/>
      <c r="M46" s="41"/>
      <c r="N46" s="41"/>
      <c r="O46" s="41"/>
      <c r="P46" s="42"/>
      <c r="Q46" s="42"/>
      <c r="R46" s="43">
        <v>0</v>
      </c>
      <c r="S46" s="44">
        <v>0</v>
      </c>
      <c r="T46" s="44" t="str">
        <f t="shared" ref="T46" si="13">+IF(ISERR(S46/R46*100),"N/A",ROUND(S46/R46*100,2))</f>
        <v>N/A</v>
      </c>
      <c r="U46" s="44">
        <v>0</v>
      </c>
      <c r="V46" s="44" t="str">
        <f t="shared" ref="V46" si="14">+IF(ISERR(U46/S46*100),"N/A",ROUND(U46/S46*100,2))</f>
        <v>N/A</v>
      </c>
      <c r="W46" s="45" t="str">
        <f t="shared" si="0"/>
        <v>N/A</v>
      </c>
      <c r="Y46" s="121"/>
      <c r="Z46"/>
      <c r="AA46" s="120"/>
      <c r="AB46" s="120"/>
      <c r="AC46" s="120"/>
      <c r="AD46" s="120"/>
    </row>
    <row r="47" spans="2:30" ht="23.25" customHeight="1" thickBot="1">
      <c r="B47" s="192" t="s">
        <v>69</v>
      </c>
      <c r="C47" s="193"/>
      <c r="D47" s="193"/>
      <c r="E47" s="109" t="s">
        <v>2328</v>
      </c>
      <c r="F47" s="109"/>
      <c r="G47" s="109"/>
      <c r="H47" s="36"/>
      <c r="I47" s="36"/>
      <c r="J47" s="36"/>
      <c r="K47" s="36"/>
      <c r="L47" s="36"/>
      <c r="M47" s="36"/>
      <c r="N47" s="36"/>
      <c r="O47" s="36"/>
      <c r="P47" s="37"/>
      <c r="Q47" s="37"/>
      <c r="R47" s="38">
        <v>7.9620499999999996</v>
      </c>
      <c r="S47" s="39" t="s">
        <v>10</v>
      </c>
      <c r="T47" s="37"/>
      <c r="U47" s="39">
        <v>0</v>
      </c>
      <c r="V47" s="37"/>
      <c r="W47" s="40">
        <f t="shared" si="0"/>
        <v>0</v>
      </c>
      <c r="Y47" s="119"/>
      <c r="Z47"/>
      <c r="AA47" s="120"/>
      <c r="AB47" s="120"/>
      <c r="AC47" s="120"/>
      <c r="AD47" s="120"/>
    </row>
    <row r="48" spans="2:30" ht="26.25" customHeight="1">
      <c r="B48" s="194" t="s">
        <v>71</v>
      </c>
      <c r="C48" s="195"/>
      <c r="D48" s="195"/>
      <c r="E48" s="110" t="s">
        <v>2328</v>
      </c>
      <c r="F48" s="110"/>
      <c r="G48" s="110"/>
      <c r="H48" s="41"/>
      <c r="I48" s="41"/>
      <c r="J48" s="41"/>
      <c r="K48" s="41"/>
      <c r="L48" s="41"/>
      <c r="M48" s="41"/>
      <c r="N48" s="41"/>
      <c r="O48" s="41"/>
      <c r="P48" s="42"/>
      <c r="Q48" s="42"/>
      <c r="R48" s="43">
        <v>0</v>
      </c>
      <c r="S48" s="44">
        <v>0</v>
      </c>
      <c r="T48" s="44" t="str">
        <f t="shared" ref="T48" si="15">+IF(ISERR(S48/R48*100),"N/A",ROUND(S48/R48*100,2))</f>
        <v>N/A</v>
      </c>
      <c r="U48" s="44">
        <v>0</v>
      </c>
      <c r="V48" s="44" t="str">
        <f t="shared" ref="V48" si="16">+IF(ISERR(U48/S48*100),"N/A",ROUND(U48/S48*100,2))</f>
        <v>N/A</v>
      </c>
      <c r="W48" s="45" t="str">
        <f t="shared" si="0"/>
        <v>N/A</v>
      </c>
      <c r="Y48" s="121"/>
      <c r="Z48"/>
      <c r="AA48" s="120"/>
      <c r="AB48" s="120"/>
      <c r="AC48" s="120"/>
      <c r="AD48" s="120"/>
    </row>
    <row r="49" spans="2:30" ht="23.25" customHeight="1" thickBot="1">
      <c r="B49" s="192" t="s">
        <v>69</v>
      </c>
      <c r="C49" s="193"/>
      <c r="D49" s="193"/>
      <c r="E49" s="109" t="s">
        <v>2329</v>
      </c>
      <c r="F49" s="109"/>
      <c r="G49" s="109"/>
      <c r="H49" s="36"/>
      <c r="I49" s="36"/>
      <c r="J49" s="36"/>
      <c r="K49" s="36"/>
      <c r="L49" s="36"/>
      <c r="M49" s="36"/>
      <c r="N49" s="36"/>
      <c r="O49" s="36"/>
      <c r="P49" s="37"/>
      <c r="Q49" s="37"/>
      <c r="R49" s="38">
        <v>4.3627669999999998</v>
      </c>
      <c r="S49" s="39" t="s">
        <v>10</v>
      </c>
      <c r="T49" s="37"/>
      <c r="U49" s="39">
        <v>0</v>
      </c>
      <c r="V49" s="37"/>
      <c r="W49" s="40">
        <f t="shared" si="0"/>
        <v>0</v>
      </c>
      <c r="Y49" s="119"/>
      <c r="Z49"/>
      <c r="AA49" s="120"/>
      <c r="AB49" s="120"/>
      <c r="AC49" s="120"/>
      <c r="AD49" s="120"/>
    </row>
    <row r="50" spans="2:30" ht="26.25" customHeight="1">
      <c r="B50" s="194" t="s">
        <v>71</v>
      </c>
      <c r="C50" s="195"/>
      <c r="D50" s="195"/>
      <c r="E50" s="110" t="s">
        <v>2329</v>
      </c>
      <c r="F50" s="110"/>
      <c r="G50" s="110"/>
      <c r="H50" s="41"/>
      <c r="I50" s="41"/>
      <c r="J50" s="41"/>
      <c r="K50" s="41"/>
      <c r="L50" s="41"/>
      <c r="M50" s="41"/>
      <c r="N50" s="41"/>
      <c r="O50" s="41"/>
      <c r="P50" s="42"/>
      <c r="Q50" s="42"/>
      <c r="R50" s="43">
        <v>0</v>
      </c>
      <c r="S50" s="44">
        <v>0</v>
      </c>
      <c r="T50" s="44" t="str">
        <f t="shared" ref="T50" si="17">+IF(ISERR(S50/R50*100),"N/A",ROUND(S50/R50*100,2))</f>
        <v>N/A</v>
      </c>
      <c r="U50" s="44">
        <v>0</v>
      </c>
      <c r="V50" s="44" t="str">
        <f t="shared" ref="V50" si="18">+IF(ISERR(U50/S50*100),"N/A",ROUND(U50/S50*100,2))</f>
        <v>N/A</v>
      </c>
      <c r="W50" s="45" t="str">
        <f t="shared" si="0"/>
        <v>N/A</v>
      </c>
      <c r="Y50" s="121"/>
      <c r="Z50"/>
      <c r="AA50" s="120"/>
      <c r="AB50" s="120"/>
      <c r="AC50" s="120"/>
      <c r="AD50" s="120"/>
    </row>
    <row r="51" spans="2:30" ht="23.25" customHeight="1" thickBot="1">
      <c r="B51" s="192" t="s">
        <v>69</v>
      </c>
      <c r="C51" s="193"/>
      <c r="D51" s="193"/>
      <c r="E51" s="109" t="s">
        <v>1815</v>
      </c>
      <c r="F51" s="109"/>
      <c r="G51" s="109"/>
      <c r="H51" s="36"/>
      <c r="I51" s="36"/>
      <c r="J51" s="36"/>
      <c r="K51" s="36"/>
      <c r="L51" s="36"/>
      <c r="M51" s="36"/>
      <c r="N51" s="36"/>
      <c r="O51" s="36"/>
      <c r="P51" s="37"/>
      <c r="Q51" s="37"/>
      <c r="R51" s="38">
        <v>4.3627669999999998</v>
      </c>
      <c r="S51" s="39" t="s">
        <v>10</v>
      </c>
      <c r="T51" s="37"/>
      <c r="U51" s="39">
        <v>0</v>
      </c>
      <c r="V51" s="37"/>
      <c r="W51" s="40">
        <f t="shared" si="0"/>
        <v>0</v>
      </c>
      <c r="Y51" s="119"/>
      <c r="Z51"/>
      <c r="AA51" s="120"/>
      <c r="AB51" s="120"/>
      <c r="AC51" s="120"/>
      <c r="AD51" s="120"/>
    </row>
    <row r="52" spans="2:30" ht="26.25" customHeight="1">
      <c r="B52" s="194" t="s">
        <v>71</v>
      </c>
      <c r="C52" s="195"/>
      <c r="D52" s="195"/>
      <c r="E52" s="110" t="s">
        <v>1815</v>
      </c>
      <c r="F52" s="110"/>
      <c r="G52" s="110"/>
      <c r="H52" s="41"/>
      <c r="I52" s="41"/>
      <c r="J52" s="41"/>
      <c r="K52" s="41"/>
      <c r="L52" s="41"/>
      <c r="M52" s="41"/>
      <c r="N52" s="41"/>
      <c r="O52" s="41"/>
      <c r="P52" s="42"/>
      <c r="Q52" s="42"/>
      <c r="R52" s="43">
        <v>0</v>
      </c>
      <c r="S52" s="44">
        <v>0</v>
      </c>
      <c r="T52" s="44" t="str">
        <f t="shared" ref="T52" si="19">+IF(ISERR(S52/R52*100),"N/A",ROUND(S52/R52*100,2))</f>
        <v>N/A</v>
      </c>
      <c r="U52" s="44">
        <v>0</v>
      </c>
      <c r="V52" s="44" t="str">
        <f t="shared" ref="V52" si="20">+IF(ISERR(U52/S52*100),"N/A",ROUND(U52/S52*100,2))</f>
        <v>N/A</v>
      </c>
      <c r="W52" s="45" t="str">
        <f t="shared" si="0"/>
        <v>N/A</v>
      </c>
      <c r="Y52" s="121"/>
      <c r="Z52"/>
      <c r="AA52" s="120"/>
      <c r="AB52" s="120"/>
      <c r="AC52" s="120"/>
      <c r="AD52" s="120"/>
    </row>
    <row r="53" spans="2:30" ht="23.25" customHeight="1" thickBot="1">
      <c r="B53" s="192" t="s">
        <v>69</v>
      </c>
      <c r="C53" s="193"/>
      <c r="D53" s="193"/>
      <c r="E53" s="109" t="s">
        <v>2330</v>
      </c>
      <c r="F53" s="109"/>
      <c r="G53" s="109"/>
      <c r="H53" s="36"/>
      <c r="I53" s="36"/>
      <c r="J53" s="36"/>
      <c r="K53" s="36"/>
      <c r="L53" s="36"/>
      <c r="M53" s="36"/>
      <c r="N53" s="36"/>
      <c r="O53" s="36"/>
      <c r="P53" s="37"/>
      <c r="Q53" s="37"/>
      <c r="R53" s="38">
        <v>8.3937939999999998</v>
      </c>
      <c r="S53" s="39" t="s">
        <v>10</v>
      </c>
      <c r="T53" s="37"/>
      <c r="U53" s="39">
        <v>0</v>
      </c>
      <c r="V53" s="37"/>
      <c r="W53" s="40">
        <f t="shared" si="0"/>
        <v>0</v>
      </c>
      <c r="Y53" s="119"/>
      <c r="Z53"/>
      <c r="AA53" s="120"/>
      <c r="AB53" s="120"/>
      <c r="AC53" s="120"/>
      <c r="AD53" s="120"/>
    </row>
    <row r="54" spans="2:30" ht="26.25" customHeight="1">
      <c r="B54" s="194" t="s">
        <v>71</v>
      </c>
      <c r="C54" s="195"/>
      <c r="D54" s="195"/>
      <c r="E54" s="110" t="s">
        <v>2330</v>
      </c>
      <c r="F54" s="110"/>
      <c r="G54" s="110"/>
      <c r="H54" s="41"/>
      <c r="I54" s="41"/>
      <c r="J54" s="41"/>
      <c r="K54" s="41"/>
      <c r="L54" s="41"/>
      <c r="M54" s="41"/>
      <c r="N54" s="41"/>
      <c r="O54" s="41"/>
      <c r="P54" s="42"/>
      <c r="Q54" s="42"/>
      <c r="R54" s="43">
        <v>0</v>
      </c>
      <c r="S54" s="44">
        <v>0</v>
      </c>
      <c r="T54" s="44" t="str">
        <f t="shared" ref="T54" si="21">+IF(ISERR(S54/R54*100),"N/A",ROUND(S54/R54*100,2))</f>
        <v>N/A</v>
      </c>
      <c r="U54" s="44">
        <v>0</v>
      </c>
      <c r="V54" s="44" t="str">
        <f t="shared" ref="V54" si="22">+IF(ISERR(U54/S54*100),"N/A",ROUND(U54/S54*100,2))</f>
        <v>N/A</v>
      </c>
      <c r="W54" s="45" t="str">
        <f t="shared" si="0"/>
        <v>N/A</v>
      </c>
      <c r="Y54" s="121"/>
      <c r="Z54"/>
      <c r="AA54" s="120"/>
      <c r="AB54" s="120"/>
      <c r="AC54" s="120"/>
      <c r="AD54" s="120"/>
    </row>
    <row r="55" spans="2:30" ht="23.25" customHeight="1" thickBot="1">
      <c r="B55" s="192" t="s">
        <v>69</v>
      </c>
      <c r="C55" s="193"/>
      <c r="D55" s="193"/>
      <c r="E55" s="109" t="s">
        <v>2331</v>
      </c>
      <c r="F55" s="109"/>
      <c r="G55" s="109"/>
      <c r="H55" s="36"/>
      <c r="I55" s="36"/>
      <c r="J55" s="36"/>
      <c r="K55" s="36"/>
      <c r="L55" s="36"/>
      <c r="M55" s="36"/>
      <c r="N55" s="36"/>
      <c r="O55" s="36"/>
      <c r="P55" s="37"/>
      <c r="Q55" s="37"/>
      <c r="R55" s="38">
        <v>7.0441630000000002</v>
      </c>
      <c r="S55" s="39" t="s">
        <v>10</v>
      </c>
      <c r="T55" s="37"/>
      <c r="U55" s="39">
        <v>0</v>
      </c>
      <c r="V55" s="37"/>
      <c r="W55" s="40">
        <f t="shared" si="0"/>
        <v>0</v>
      </c>
      <c r="Y55" s="119"/>
      <c r="Z55"/>
      <c r="AA55" s="120"/>
      <c r="AB55" s="120"/>
      <c r="AC55" s="120"/>
      <c r="AD55" s="120"/>
    </row>
    <row r="56" spans="2:30" ht="26.25" customHeight="1">
      <c r="B56" s="194" t="s">
        <v>71</v>
      </c>
      <c r="C56" s="195"/>
      <c r="D56" s="195"/>
      <c r="E56" s="110" t="s">
        <v>2331</v>
      </c>
      <c r="F56" s="110"/>
      <c r="G56" s="110"/>
      <c r="H56" s="41"/>
      <c r="I56" s="41"/>
      <c r="J56" s="41"/>
      <c r="K56" s="41"/>
      <c r="L56" s="41"/>
      <c r="M56" s="41"/>
      <c r="N56" s="41"/>
      <c r="O56" s="41"/>
      <c r="P56" s="42"/>
      <c r="Q56" s="42"/>
      <c r="R56" s="43">
        <v>0</v>
      </c>
      <c r="S56" s="44">
        <v>0</v>
      </c>
      <c r="T56" s="44" t="str">
        <f t="shared" ref="T56" si="23">+IF(ISERR(S56/R56*100),"N/A",ROUND(S56/R56*100,2))</f>
        <v>N/A</v>
      </c>
      <c r="U56" s="44">
        <v>0</v>
      </c>
      <c r="V56" s="44" t="str">
        <f t="shared" ref="V56" si="24">+IF(ISERR(U56/S56*100),"N/A",ROUND(U56/S56*100,2))</f>
        <v>N/A</v>
      </c>
      <c r="W56" s="45" t="str">
        <f t="shared" si="0"/>
        <v>N/A</v>
      </c>
      <c r="Y56" s="121"/>
      <c r="Z56"/>
      <c r="AA56" s="120"/>
      <c r="AB56" s="120"/>
      <c r="AC56" s="120"/>
      <c r="AD56" s="120"/>
    </row>
    <row r="57" spans="2:30" ht="23.25" customHeight="1" thickBot="1">
      <c r="B57" s="192" t="s">
        <v>69</v>
      </c>
      <c r="C57" s="193"/>
      <c r="D57" s="193"/>
      <c r="E57" s="109" t="s">
        <v>2332</v>
      </c>
      <c r="F57" s="109"/>
      <c r="G57" s="109"/>
      <c r="H57" s="36"/>
      <c r="I57" s="36"/>
      <c r="J57" s="36"/>
      <c r="K57" s="36"/>
      <c r="L57" s="36"/>
      <c r="M57" s="36"/>
      <c r="N57" s="36"/>
      <c r="O57" s="36"/>
      <c r="P57" s="37"/>
      <c r="Q57" s="37"/>
      <c r="R57" s="38">
        <v>4.3886710000000004</v>
      </c>
      <c r="S57" s="39" t="s">
        <v>10</v>
      </c>
      <c r="T57" s="37"/>
      <c r="U57" s="39">
        <v>0</v>
      </c>
      <c r="V57" s="37"/>
      <c r="W57" s="40">
        <f t="shared" si="0"/>
        <v>0</v>
      </c>
      <c r="Y57" s="119"/>
      <c r="Z57"/>
      <c r="AA57" s="120"/>
      <c r="AB57" s="120"/>
      <c r="AC57" s="120"/>
      <c r="AD57" s="120"/>
    </row>
    <row r="58" spans="2:30" ht="26.25" customHeight="1">
      <c r="B58" s="194" t="s">
        <v>71</v>
      </c>
      <c r="C58" s="195"/>
      <c r="D58" s="195"/>
      <c r="E58" s="110" t="s">
        <v>2332</v>
      </c>
      <c r="F58" s="110"/>
      <c r="G58" s="110"/>
      <c r="H58" s="41"/>
      <c r="I58" s="41"/>
      <c r="J58" s="41"/>
      <c r="K58" s="41"/>
      <c r="L58" s="41"/>
      <c r="M58" s="41"/>
      <c r="N58" s="41"/>
      <c r="O58" s="41"/>
      <c r="P58" s="42"/>
      <c r="Q58" s="42"/>
      <c r="R58" s="43">
        <v>0</v>
      </c>
      <c r="S58" s="44">
        <v>0</v>
      </c>
      <c r="T58" s="44" t="str">
        <f t="shared" ref="T58" si="25">+IF(ISERR(S58/R58*100),"N/A",ROUND(S58/R58*100,2))</f>
        <v>N/A</v>
      </c>
      <c r="U58" s="44">
        <v>0</v>
      </c>
      <c r="V58" s="44" t="str">
        <f t="shared" ref="V58" si="26">+IF(ISERR(U58/S58*100),"N/A",ROUND(U58/S58*100,2))</f>
        <v>N/A</v>
      </c>
      <c r="W58" s="45" t="str">
        <f t="shared" si="0"/>
        <v>N/A</v>
      </c>
      <c r="Y58" s="121"/>
      <c r="Z58"/>
      <c r="AA58" s="120"/>
      <c r="AB58" s="120"/>
      <c r="AC58" s="120"/>
      <c r="AD58" s="120"/>
    </row>
    <row r="59" spans="2:30" ht="23.25" customHeight="1" thickBot="1">
      <c r="B59" s="192" t="s">
        <v>69</v>
      </c>
      <c r="C59" s="193"/>
      <c r="D59" s="193"/>
      <c r="E59" s="109" t="s">
        <v>2333</v>
      </c>
      <c r="F59" s="109"/>
      <c r="G59" s="109"/>
      <c r="H59" s="36"/>
      <c r="I59" s="36"/>
      <c r="J59" s="36"/>
      <c r="K59" s="36"/>
      <c r="L59" s="36"/>
      <c r="M59" s="36"/>
      <c r="N59" s="36"/>
      <c r="O59" s="36"/>
      <c r="P59" s="37"/>
      <c r="Q59" s="37"/>
      <c r="R59" s="38">
        <v>3.2630840000000001</v>
      </c>
      <c r="S59" s="39" t="s">
        <v>10</v>
      </c>
      <c r="T59" s="37"/>
      <c r="U59" s="39">
        <v>0</v>
      </c>
      <c r="V59" s="37"/>
      <c r="W59" s="40">
        <f t="shared" si="0"/>
        <v>0</v>
      </c>
      <c r="Y59" s="119"/>
      <c r="Z59"/>
      <c r="AA59" s="120"/>
      <c r="AB59" s="120"/>
      <c r="AC59" s="120"/>
      <c r="AD59" s="120"/>
    </row>
    <row r="60" spans="2:30" ht="26.25" customHeight="1">
      <c r="B60" s="194" t="s">
        <v>71</v>
      </c>
      <c r="C60" s="195"/>
      <c r="D60" s="195"/>
      <c r="E60" s="110" t="s">
        <v>2333</v>
      </c>
      <c r="F60" s="110"/>
      <c r="G60" s="110"/>
      <c r="H60" s="41"/>
      <c r="I60" s="41"/>
      <c r="J60" s="41"/>
      <c r="K60" s="41"/>
      <c r="L60" s="41"/>
      <c r="M60" s="41"/>
      <c r="N60" s="41"/>
      <c r="O60" s="41"/>
      <c r="P60" s="42"/>
      <c r="Q60" s="42"/>
      <c r="R60" s="43">
        <v>0</v>
      </c>
      <c r="S60" s="44">
        <v>0</v>
      </c>
      <c r="T60" s="44" t="str">
        <f t="shared" ref="T60" si="27">+IF(ISERR(S60/R60*100),"N/A",ROUND(S60/R60*100,2))</f>
        <v>N/A</v>
      </c>
      <c r="U60" s="44">
        <v>0</v>
      </c>
      <c r="V60" s="44" t="str">
        <f t="shared" ref="V60" si="28">+IF(ISERR(U60/S60*100),"N/A",ROUND(U60/S60*100,2))</f>
        <v>N/A</v>
      </c>
      <c r="W60" s="45" t="str">
        <f t="shared" si="0"/>
        <v>N/A</v>
      </c>
      <c r="Y60" s="121"/>
      <c r="Z60"/>
      <c r="AA60" s="120"/>
      <c r="AB60" s="120"/>
      <c r="AC60" s="120"/>
      <c r="AD60" s="120"/>
    </row>
    <row r="61" spans="2:30" ht="23.25" customHeight="1" thickBot="1">
      <c r="B61" s="192" t="s">
        <v>69</v>
      </c>
      <c r="C61" s="193"/>
      <c r="D61" s="193"/>
      <c r="E61" s="109" t="s">
        <v>237</v>
      </c>
      <c r="F61" s="109"/>
      <c r="G61" s="109"/>
      <c r="H61" s="36"/>
      <c r="I61" s="36"/>
      <c r="J61" s="36"/>
      <c r="K61" s="36"/>
      <c r="L61" s="36"/>
      <c r="M61" s="36"/>
      <c r="N61" s="36"/>
      <c r="O61" s="36"/>
      <c r="P61" s="37"/>
      <c r="Q61" s="37"/>
      <c r="R61" s="38">
        <v>2.3441239999999999</v>
      </c>
      <c r="S61" s="39" t="s">
        <v>10</v>
      </c>
      <c r="T61" s="37"/>
      <c r="U61" s="39">
        <v>0</v>
      </c>
      <c r="V61" s="37"/>
      <c r="W61" s="40">
        <f t="shared" si="0"/>
        <v>0</v>
      </c>
      <c r="Y61" s="119"/>
      <c r="Z61"/>
      <c r="AA61" s="120"/>
      <c r="AB61" s="120"/>
      <c r="AC61" s="120"/>
      <c r="AD61" s="120"/>
    </row>
    <row r="62" spans="2:30" ht="26.25" customHeight="1">
      <c r="B62" s="194" t="s">
        <v>71</v>
      </c>
      <c r="C62" s="195"/>
      <c r="D62" s="195"/>
      <c r="E62" s="110" t="s">
        <v>237</v>
      </c>
      <c r="F62" s="110"/>
      <c r="G62" s="110"/>
      <c r="H62" s="41"/>
      <c r="I62" s="41"/>
      <c r="J62" s="41"/>
      <c r="K62" s="41"/>
      <c r="L62" s="41"/>
      <c r="M62" s="41"/>
      <c r="N62" s="41"/>
      <c r="O62" s="41"/>
      <c r="P62" s="42"/>
      <c r="Q62" s="42"/>
      <c r="R62" s="43">
        <v>0</v>
      </c>
      <c r="S62" s="44">
        <v>0</v>
      </c>
      <c r="T62" s="44" t="str">
        <f t="shared" ref="T62" si="29">+IF(ISERR(S62/R62*100),"N/A",ROUND(S62/R62*100,2))</f>
        <v>N/A</v>
      </c>
      <c r="U62" s="44">
        <v>0</v>
      </c>
      <c r="V62" s="44" t="str">
        <f t="shared" ref="V62" si="30">+IF(ISERR(U62/S62*100),"N/A",ROUND(U62/S62*100,2))</f>
        <v>N/A</v>
      </c>
      <c r="W62" s="45" t="str">
        <f t="shared" si="0"/>
        <v>N/A</v>
      </c>
      <c r="Y62" s="121"/>
      <c r="Z62"/>
      <c r="AA62" s="120"/>
      <c r="AB62" s="120"/>
      <c r="AC62" s="120"/>
      <c r="AD62" s="120"/>
    </row>
    <row r="63" spans="2:30" ht="23.25" customHeight="1" thickBot="1">
      <c r="B63" s="192" t="s">
        <v>69</v>
      </c>
      <c r="C63" s="193"/>
      <c r="D63" s="193"/>
      <c r="E63" s="109" t="s">
        <v>2334</v>
      </c>
      <c r="F63" s="109"/>
      <c r="G63" s="109"/>
      <c r="H63" s="36"/>
      <c r="I63" s="36"/>
      <c r="J63" s="36"/>
      <c r="K63" s="36"/>
      <c r="L63" s="36"/>
      <c r="M63" s="36"/>
      <c r="N63" s="36"/>
      <c r="O63" s="36"/>
      <c r="P63" s="37"/>
      <c r="Q63" s="37"/>
      <c r="R63" s="38">
        <v>3.2720750000000001</v>
      </c>
      <c r="S63" s="39" t="s">
        <v>10</v>
      </c>
      <c r="T63" s="37"/>
      <c r="U63" s="39">
        <v>0</v>
      </c>
      <c r="V63" s="37"/>
      <c r="W63" s="40">
        <f t="shared" si="0"/>
        <v>0</v>
      </c>
      <c r="Y63" s="119"/>
      <c r="Z63"/>
      <c r="AA63" s="120"/>
      <c r="AB63" s="120"/>
      <c r="AC63" s="120"/>
      <c r="AD63" s="120"/>
    </row>
    <row r="64" spans="2:30" ht="26.25" customHeight="1">
      <c r="B64" s="194" t="s">
        <v>71</v>
      </c>
      <c r="C64" s="195"/>
      <c r="D64" s="195"/>
      <c r="E64" s="110" t="s">
        <v>2334</v>
      </c>
      <c r="F64" s="110"/>
      <c r="G64" s="110"/>
      <c r="H64" s="41"/>
      <c r="I64" s="41"/>
      <c r="J64" s="41"/>
      <c r="K64" s="41"/>
      <c r="L64" s="41"/>
      <c r="M64" s="41"/>
      <c r="N64" s="41"/>
      <c r="O64" s="41"/>
      <c r="P64" s="42"/>
      <c r="Q64" s="42"/>
      <c r="R64" s="43">
        <v>0</v>
      </c>
      <c r="S64" s="44">
        <v>0</v>
      </c>
      <c r="T64" s="44" t="str">
        <f t="shared" ref="T64" si="31">+IF(ISERR(S64/R64*100),"N/A",ROUND(S64/R64*100,2))</f>
        <v>N/A</v>
      </c>
      <c r="U64" s="44">
        <v>0</v>
      </c>
      <c r="V64" s="44" t="str">
        <f t="shared" ref="V64" si="32">+IF(ISERR(U64/S64*100),"N/A",ROUND(U64/S64*100,2))</f>
        <v>N/A</v>
      </c>
      <c r="W64" s="45" t="str">
        <f t="shared" si="0"/>
        <v>N/A</v>
      </c>
      <c r="Y64" s="121"/>
      <c r="Z64"/>
      <c r="AA64" s="120"/>
      <c r="AB64" s="120"/>
      <c r="AC64" s="120"/>
      <c r="AD64" s="120"/>
    </row>
    <row r="65" spans="2:30" ht="23.25" customHeight="1" thickBot="1">
      <c r="B65" s="192" t="s">
        <v>69</v>
      </c>
      <c r="C65" s="193"/>
      <c r="D65" s="193"/>
      <c r="E65" s="109" t="s">
        <v>2335</v>
      </c>
      <c r="F65" s="109"/>
      <c r="G65" s="109"/>
      <c r="H65" s="36"/>
      <c r="I65" s="36"/>
      <c r="J65" s="36"/>
      <c r="K65" s="36"/>
      <c r="L65" s="36"/>
      <c r="M65" s="36"/>
      <c r="N65" s="36"/>
      <c r="O65" s="36"/>
      <c r="P65" s="37"/>
      <c r="Q65" s="37"/>
      <c r="R65" s="38">
        <v>0.93989299999999998</v>
      </c>
      <c r="S65" s="39" t="s">
        <v>10</v>
      </c>
      <c r="T65" s="37"/>
      <c r="U65" s="39">
        <v>0</v>
      </c>
      <c r="V65" s="37"/>
      <c r="W65" s="40">
        <f t="shared" si="0"/>
        <v>0</v>
      </c>
      <c r="Y65" s="119"/>
      <c r="Z65"/>
      <c r="AA65" s="120"/>
      <c r="AB65" s="120"/>
      <c r="AC65" s="120"/>
      <c r="AD65" s="120"/>
    </row>
    <row r="66" spans="2:30" ht="26.25" customHeight="1">
      <c r="B66" s="194" t="s">
        <v>71</v>
      </c>
      <c r="C66" s="195"/>
      <c r="D66" s="195"/>
      <c r="E66" s="110" t="s">
        <v>2335</v>
      </c>
      <c r="F66" s="110"/>
      <c r="G66" s="110"/>
      <c r="H66" s="41"/>
      <c r="I66" s="41"/>
      <c r="J66" s="41"/>
      <c r="K66" s="41"/>
      <c r="L66" s="41"/>
      <c r="M66" s="41"/>
      <c r="N66" s="41"/>
      <c r="O66" s="41"/>
      <c r="P66" s="42"/>
      <c r="Q66" s="42"/>
      <c r="R66" s="43">
        <v>0</v>
      </c>
      <c r="S66" s="44">
        <v>0</v>
      </c>
      <c r="T66" s="44" t="str">
        <f t="shared" ref="T66" si="33">+IF(ISERR(S66/R66*100),"N/A",ROUND(S66/R66*100,2))</f>
        <v>N/A</v>
      </c>
      <c r="U66" s="44">
        <v>0</v>
      </c>
      <c r="V66" s="44" t="str">
        <f t="shared" ref="V66" si="34">+IF(ISERR(U66/S66*100),"N/A",ROUND(U66/S66*100,2))</f>
        <v>N/A</v>
      </c>
      <c r="W66" s="45" t="str">
        <f t="shared" si="0"/>
        <v>N/A</v>
      </c>
      <c r="Y66" s="121"/>
      <c r="Z66"/>
      <c r="AA66" s="120"/>
      <c r="AB66" s="120"/>
      <c r="AC66" s="120"/>
      <c r="AD66" s="120"/>
    </row>
    <row r="67" spans="2:30" ht="23.25" customHeight="1" thickBot="1">
      <c r="B67" s="192" t="s">
        <v>69</v>
      </c>
      <c r="C67" s="193"/>
      <c r="D67" s="193"/>
      <c r="E67" s="109" t="s">
        <v>2336</v>
      </c>
      <c r="F67" s="109"/>
      <c r="G67" s="109"/>
      <c r="H67" s="36"/>
      <c r="I67" s="36"/>
      <c r="J67" s="36"/>
      <c r="K67" s="36"/>
      <c r="L67" s="36"/>
      <c r="M67" s="36"/>
      <c r="N67" s="36"/>
      <c r="O67" s="36"/>
      <c r="P67" s="37"/>
      <c r="Q67" s="37"/>
      <c r="R67" s="38">
        <v>6.5441500000000001</v>
      </c>
      <c r="S67" s="39" t="s">
        <v>10</v>
      </c>
      <c r="T67" s="37"/>
      <c r="U67" s="39">
        <v>0</v>
      </c>
      <c r="V67" s="37"/>
      <c r="W67" s="40">
        <f t="shared" si="0"/>
        <v>0</v>
      </c>
      <c r="Y67" s="119"/>
      <c r="Z67"/>
      <c r="AA67" s="120"/>
      <c r="AB67" s="120"/>
      <c r="AC67" s="120"/>
      <c r="AD67" s="120"/>
    </row>
    <row r="68" spans="2:30" ht="26.25" customHeight="1">
      <c r="B68" s="194" t="s">
        <v>71</v>
      </c>
      <c r="C68" s="195"/>
      <c r="D68" s="195"/>
      <c r="E68" s="110" t="s">
        <v>2336</v>
      </c>
      <c r="F68" s="110"/>
      <c r="G68" s="110"/>
      <c r="H68" s="41"/>
      <c r="I68" s="41"/>
      <c r="J68" s="41"/>
      <c r="K68" s="41"/>
      <c r="L68" s="41"/>
      <c r="M68" s="41"/>
      <c r="N68" s="41"/>
      <c r="O68" s="41"/>
      <c r="P68" s="42"/>
      <c r="Q68" s="42"/>
      <c r="R68" s="43">
        <v>0</v>
      </c>
      <c r="S68" s="44">
        <v>0</v>
      </c>
      <c r="T68" s="44" t="str">
        <f t="shared" ref="T68" si="35">+IF(ISERR(S68/R68*100),"N/A",ROUND(S68/R68*100,2))</f>
        <v>N/A</v>
      </c>
      <c r="U68" s="44">
        <v>0</v>
      </c>
      <c r="V68" s="44" t="str">
        <f t="shared" ref="V68" si="36">+IF(ISERR(U68/S68*100),"N/A",ROUND(U68/S68*100,2))</f>
        <v>N/A</v>
      </c>
      <c r="W68" s="45" t="str">
        <f t="shared" si="0"/>
        <v>N/A</v>
      </c>
      <c r="Y68" s="121"/>
      <c r="Z68"/>
      <c r="AA68" s="120"/>
      <c r="AB68" s="120"/>
      <c r="AC68" s="120"/>
      <c r="AD68" s="120"/>
    </row>
    <row r="69" spans="2:30" ht="23.25" customHeight="1" thickBot="1">
      <c r="B69" s="192" t="s">
        <v>69</v>
      </c>
      <c r="C69" s="193"/>
      <c r="D69" s="193"/>
      <c r="E69" s="109" t="s">
        <v>2337</v>
      </c>
      <c r="F69" s="109"/>
      <c r="G69" s="109"/>
      <c r="H69" s="36"/>
      <c r="I69" s="36"/>
      <c r="J69" s="36"/>
      <c r="K69" s="36"/>
      <c r="L69" s="36"/>
      <c r="M69" s="36"/>
      <c r="N69" s="36"/>
      <c r="O69" s="36"/>
      <c r="P69" s="37"/>
      <c r="Q69" s="37"/>
      <c r="R69" s="38">
        <v>1.2815589999999999</v>
      </c>
      <c r="S69" s="39" t="s">
        <v>10</v>
      </c>
      <c r="T69" s="37"/>
      <c r="U69" s="39">
        <v>0</v>
      </c>
      <c r="V69" s="37"/>
      <c r="W69" s="40">
        <f t="shared" si="0"/>
        <v>0</v>
      </c>
      <c r="Y69" s="119"/>
      <c r="Z69"/>
      <c r="AA69" s="120"/>
      <c r="AB69" s="120"/>
      <c r="AC69" s="120"/>
      <c r="AD69" s="120"/>
    </row>
    <row r="70" spans="2:30" ht="26.25" customHeight="1">
      <c r="B70" s="194" t="s">
        <v>71</v>
      </c>
      <c r="C70" s="195"/>
      <c r="D70" s="195"/>
      <c r="E70" s="110" t="s">
        <v>2337</v>
      </c>
      <c r="F70" s="110"/>
      <c r="G70" s="110"/>
      <c r="H70" s="41"/>
      <c r="I70" s="41"/>
      <c r="J70" s="41"/>
      <c r="K70" s="41"/>
      <c r="L70" s="41"/>
      <c r="M70" s="41"/>
      <c r="N70" s="41"/>
      <c r="O70" s="41"/>
      <c r="P70" s="42"/>
      <c r="Q70" s="42"/>
      <c r="R70" s="43">
        <v>0</v>
      </c>
      <c r="S70" s="44">
        <v>0</v>
      </c>
      <c r="T70" s="44" t="str">
        <f t="shared" ref="T70" si="37">+IF(ISERR(S70/R70*100),"N/A",ROUND(S70/R70*100,2))</f>
        <v>N/A</v>
      </c>
      <c r="U70" s="44">
        <v>0</v>
      </c>
      <c r="V70" s="44" t="str">
        <f t="shared" ref="V70" si="38">+IF(ISERR(U70/S70*100),"N/A",ROUND(U70/S70*100,2))</f>
        <v>N/A</v>
      </c>
      <c r="W70" s="45" t="str">
        <f t="shared" si="0"/>
        <v>N/A</v>
      </c>
      <c r="Y70" s="121"/>
      <c r="Z70"/>
      <c r="AA70" s="120"/>
      <c r="AB70" s="120"/>
      <c r="AC70" s="120"/>
      <c r="AD70" s="120"/>
    </row>
    <row r="71" spans="2:30" ht="23.25" customHeight="1" thickBot="1">
      <c r="B71" s="192" t="s">
        <v>69</v>
      </c>
      <c r="C71" s="193"/>
      <c r="D71" s="193"/>
      <c r="E71" s="109" t="s">
        <v>2338</v>
      </c>
      <c r="F71" s="109"/>
      <c r="G71" s="109"/>
      <c r="H71" s="36"/>
      <c r="I71" s="36"/>
      <c r="J71" s="36"/>
      <c r="K71" s="36"/>
      <c r="L71" s="36"/>
      <c r="M71" s="36"/>
      <c r="N71" s="36"/>
      <c r="O71" s="36"/>
      <c r="P71" s="37"/>
      <c r="Q71" s="37"/>
      <c r="R71" s="38">
        <v>0.76348400000000005</v>
      </c>
      <c r="S71" s="39" t="s">
        <v>10</v>
      </c>
      <c r="T71" s="37"/>
      <c r="U71" s="39">
        <v>0</v>
      </c>
      <c r="V71" s="37"/>
      <c r="W71" s="40">
        <f t="shared" si="0"/>
        <v>0</v>
      </c>
      <c r="Y71" s="119"/>
      <c r="Z71"/>
      <c r="AA71" s="120"/>
      <c r="AB71" s="120"/>
      <c r="AC71" s="120"/>
      <c r="AD71" s="120"/>
    </row>
    <row r="72" spans="2:30" ht="26.25" customHeight="1">
      <c r="B72" s="194" t="s">
        <v>71</v>
      </c>
      <c r="C72" s="195"/>
      <c r="D72" s="195"/>
      <c r="E72" s="110" t="s">
        <v>2338</v>
      </c>
      <c r="F72" s="110"/>
      <c r="G72" s="110"/>
      <c r="H72" s="41"/>
      <c r="I72" s="41"/>
      <c r="J72" s="41"/>
      <c r="K72" s="41"/>
      <c r="L72" s="41"/>
      <c r="M72" s="41"/>
      <c r="N72" s="41"/>
      <c r="O72" s="41"/>
      <c r="P72" s="42"/>
      <c r="Q72" s="42"/>
      <c r="R72" s="43">
        <v>0</v>
      </c>
      <c r="S72" s="44">
        <v>0</v>
      </c>
      <c r="T72" s="44" t="str">
        <f t="shared" ref="T72" si="39">+IF(ISERR(S72/R72*100),"N/A",ROUND(S72/R72*100,2))</f>
        <v>N/A</v>
      </c>
      <c r="U72" s="44">
        <v>0</v>
      </c>
      <c r="V72" s="44" t="str">
        <f t="shared" ref="V72" si="40">+IF(ISERR(U72/S72*100),"N/A",ROUND(U72/S72*100,2))</f>
        <v>N/A</v>
      </c>
      <c r="W72" s="45" t="str">
        <f t="shared" si="0"/>
        <v>N/A</v>
      </c>
      <c r="Y72" s="121"/>
      <c r="Z72"/>
      <c r="AA72" s="120"/>
      <c r="AB72" s="120"/>
      <c r="AC72" s="120"/>
      <c r="AD72" s="120"/>
    </row>
    <row r="73" spans="2:30" ht="23.25" customHeight="1" thickBot="1">
      <c r="B73" s="192" t="s">
        <v>69</v>
      </c>
      <c r="C73" s="193"/>
      <c r="D73" s="193"/>
      <c r="E73" s="109" t="s">
        <v>2339</v>
      </c>
      <c r="F73" s="109"/>
      <c r="G73" s="109"/>
      <c r="H73" s="36"/>
      <c r="I73" s="36"/>
      <c r="J73" s="36"/>
      <c r="K73" s="36"/>
      <c r="L73" s="36"/>
      <c r="M73" s="36"/>
      <c r="N73" s="36"/>
      <c r="O73" s="36"/>
      <c r="P73" s="37"/>
      <c r="Q73" s="37"/>
      <c r="R73" s="38">
        <v>1.090692</v>
      </c>
      <c r="S73" s="39" t="s">
        <v>10</v>
      </c>
      <c r="T73" s="37"/>
      <c r="U73" s="39">
        <v>0</v>
      </c>
      <c r="V73" s="37"/>
      <c r="W73" s="40">
        <f t="shared" si="0"/>
        <v>0</v>
      </c>
      <c r="Y73" s="119"/>
      <c r="Z73"/>
      <c r="AA73" s="120"/>
      <c r="AB73" s="120"/>
      <c r="AC73" s="120"/>
      <c r="AD73" s="120"/>
    </row>
    <row r="74" spans="2:30" ht="26.25" customHeight="1">
      <c r="B74" s="194" t="s">
        <v>71</v>
      </c>
      <c r="C74" s="195"/>
      <c r="D74" s="195"/>
      <c r="E74" s="110" t="s">
        <v>2339</v>
      </c>
      <c r="F74" s="110"/>
      <c r="G74" s="110"/>
      <c r="H74" s="41"/>
      <c r="I74" s="41"/>
      <c r="J74" s="41"/>
      <c r="K74" s="41"/>
      <c r="L74" s="41"/>
      <c r="M74" s="41"/>
      <c r="N74" s="41"/>
      <c r="O74" s="41"/>
      <c r="P74" s="42"/>
      <c r="Q74" s="42"/>
      <c r="R74" s="43">
        <v>0</v>
      </c>
      <c r="S74" s="44">
        <v>0</v>
      </c>
      <c r="T74" s="44" t="str">
        <f t="shared" ref="T74" si="41">+IF(ISERR(S74/R74*100),"N/A",ROUND(S74/R74*100,2))</f>
        <v>N/A</v>
      </c>
      <c r="U74" s="44">
        <v>0</v>
      </c>
      <c r="V74" s="44" t="str">
        <f t="shared" ref="V74" si="42">+IF(ISERR(U74/S74*100),"N/A",ROUND(U74/S74*100,2))</f>
        <v>N/A</v>
      </c>
      <c r="W74" s="45" t="str">
        <f t="shared" si="0"/>
        <v>N/A</v>
      </c>
      <c r="Y74" s="121"/>
      <c r="Z74"/>
      <c r="AA74" s="120"/>
      <c r="AB74" s="120"/>
      <c r="AC74" s="120"/>
      <c r="AD74" s="120"/>
    </row>
    <row r="75" spans="2:30" ht="23.25" customHeight="1" thickBot="1">
      <c r="B75" s="192" t="s">
        <v>69</v>
      </c>
      <c r="C75" s="193"/>
      <c r="D75" s="193"/>
      <c r="E75" s="109" t="s">
        <v>2340</v>
      </c>
      <c r="F75" s="109"/>
      <c r="G75" s="109"/>
      <c r="H75" s="36"/>
      <c r="I75" s="36"/>
      <c r="J75" s="36"/>
      <c r="K75" s="36"/>
      <c r="L75" s="36"/>
      <c r="M75" s="36"/>
      <c r="N75" s="36"/>
      <c r="O75" s="36"/>
      <c r="P75" s="37"/>
      <c r="Q75" s="37"/>
      <c r="R75" s="38">
        <v>4.500934</v>
      </c>
      <c r="S75" s="39" t="s">
        <v>10</v>
      </c>
      <c r="T75" s="37"/>
      <c r="U75" s="39">
        <v>0</v>
      </c>
      <c r="V75" s="37"/>
      <c r="W75" s="40">
        <f t="shared" si="0"/>
        <v>0</v>
      </c>
      <c r="Y75" s="119"/>
      <c r="Z75"/>
      <c r="AA75" s="120"/>
      <c r="AB75" s="120"/>
      <c r="AC75" s="120"/>
      <c r="AD75" s="120"/>
    </row>
    <row r="76" spans="2:30" ht="26.25" customHeight="1">
      <c r="B76" s="194" t="s">
        <v>71</v>
      </c>
      <c r="C76" s="195"/>
      <c r="D76" s="195"/>
      <c r="E76" s="110" t="s">
        <v>2340</v>
      </c>
      <c r="F76" s="110"/>
      <c r="G76" s="110"/>
      <c r="H76" s="41"/>
      <c r="I76" s="41"/>
      <c r="J76" s="41"/>
      <c r="K76" s="41"/>
      <c r="L76" s="41"/>
      <c r="M76" s="41"/>
      <c r="N76" s="41"/>
      <c r="O76" s="41"/>
      <c r="P76" s="42"/>
      <c r="Q76" s="42"/>
      <c r="R76" s="43">
        <v>0</v>
      </c>
      <c r="S76" s="44">
        <v>0</v>
      </c>
      <c r="T76" s="44" t="str">
        <f t="shared" ref="T76" si="43">+IF(ISERR(S76/R76*100),"N/A",ROUND(S76/R76*100,2))</f>
        <v>N/A</v>
      </c>
      <c r="U76" s="44">
        <v>0</v>
      </c>
      <c r="V76" s="44" t="str">
        <f t="shared" ref="V76" si="44">+IF(ISERR(U76/S76*100),"N/A",ROUND(U76/S76*100,2))</f>
        <v>N/A</v>
      </c>
      <c r="W76" s="45" t="str">
        <f t="shared" si="0"/>
        <v>N/A</v>
      </c>
      <c r="Y76" s="121"/>
      <c r="Z76"/>
      <c r="AA76" s="120"/>
      <c r="AB76" s="120"/>
      <c r="AC76" s="120"/>
      <c r="AD76" s="120"/>
    </row>
    <row r="77" spans="2:30" ht="23.25" customHeight="1" thickBot="1">
      <c r="B77" s="192" t="s">
        <v>69</v>
      </c>
      <c r="C77" s="193"/>
      <c r="D77" s="193"/>
      <c r="E77" s="109" t="s">
        <v>2341</v>
      </c>
      <c r="F77" s="109"/>
      <c r="G77" s="109"/>
      <c r="H77" s="36"/>
      <c r="I77" s="36"/>
      <c r="J77" s="36"/>
      <c r="K77" s="36"/>
      <c r="L77" s="36"/>
      <c r="M77" s="36"/>
      <c r="N77" s="36"/>
      <c r="O77" s="36"/>
      <c r="P77" s="37"/>
      <c r="Q77" s="37"/>
      <c r="R77" s="38">
        <v>4.4135390000000001</v>
      </c>
      <c r="S77" s="39" t="s">
        <v>10</v>
      </c>
      <c r="T77" s="37"/>
      <c r="U77" s="39">
        <v>0</v>
      </c>
      <c r="V77" s="37"/>
      <c r="W77" s="40">
        <f t="shared" si="0"/>
        <v>0</v>
      </c>
      <c r="Y77" s="119"/>
      <c r="Z77"/>
      <c r="AA77" s="120"/>
      <c r="AB77" s="120"/>
      <c r="AC77" s="120"/>
      <c r="AD77" s="120"/>
    </row>
    <row r="78" spans="2:30" ht="26.25" customHeight="1">
      <c r="B78" s="194" t="s">
        <v>71</v>
      </c>
      <c r="C78" s="195"/>
      <c r="D78" s="195"/>
      <c r="E78" s="110" t="s">
        <v>2341</v>
      </c>
      <c r="F78" s="110"/>
      <c r="G78" s="110"/>
      <c r="H78" s="41"/>
      <c r="I78" s="41"/>
      <c r="J78" s="41"/>
      <c r="K78" s="41"/>
      <c r="L78" s="41"/>
      <c r="M78" s="41"/>
      <c r="N78" s="41"/>
      <c r="O78" s="41"/>
      <c r="P78" s="42"/>
      <c r="Q78" s="42"/>
      <c r="R78" s="43">
        <v>0</v>
      </c>
      <c r="S78" s="44">
        <v>0</v>
      </c>
      <c r="T78" s="44" t="str">
        <f t="shared" ref="T78" si="45">+IF(ISERR(S78/R78*100),"N/A",ROUND(S78/R78*100,2))</f>
        <v>N/A</v>
      </c>
      <c r="U78" s="44">
        <v>0</v>
      </c>
      <c r="V78" s="44" t="str">
        <f t="shared" ref="V78" si="46">+IF(ISERR(U78/S78*100),"N/A",ROUND(U78/S78*100,2))</f>
        <v>N/A</v>
      </c>
      <c r="W78" s="45" t="str">
        <f t="shared" si="0"/>
        <v>N/A</v>
      </c>
      <c r="Y78" s="121"/>
      <c r="Z78"/>
      <c r="AA78" s="120"/>
      <c r="AB78" s="120"/>
      <c r="AC78" s="120"/>
      <c r="AD78" s="120"/>
    </row>
    <row r="79" spans="2:30" ht="23.25" customHeight="1" thickBot="1">
      <c r="B79" s="192" t="s">
        <v>69</v>
      </c>
      <c r="C79" s="193"/>
      <c r="D79" s="193"/>
      <c r="E79" s="109" t="s">
        <v>2342</v>
      </c>
      <c r="F79" s="109"/>
      <c r="G79" s="109"/>
      <c r="H79" s="36"/>
      <c r="I79" s="36"/>
      <c r="J79" s="36"/>
      <c r="K79" s="36"/>
      <c r="L79" s="36"/>
      <c r="M79" s="36"/>
      <c r="N79" s="36"/>
      <c r="O79" s="36"/>
      <c r="P79" s="37"/>
      <c r="Q79" s="37"/>
      <c r="R79" s="38">
        <v>2.1813829999999998</v>
      </c>
      <c r="S79" s="39" t="s">
        <v>10</v>
      </c>
      <c r="T79" s="37"/>
      <c r="U79" s="39">
        <v>0</v>
      </c>
      <c r="V79" s="37"/>
      <c r="W79" s="40">
        <f t="shared" si="0"/>
        <v>0</v>
      </c>
      <c r="Y79" s="119"/>
      <c r="Z79"/>
      <c r="AA79" s="120"/>
      <c r="AB79" s="120"/>
      <c r="AC79" s="120"/>
      <c r="AD79" s="120"/>
    </row>
    <row r="80" spans="2:30" ht="26.25" customHeight="1">
      <c r="B80" s="194" t="s">
        <v>71</v>
      </c>
      <c r="C80" s="195"/>
      <c r="D80" s="195"/>
      <c r="E80" s="110" t="s">
        <v>2342</v>
      </c>
      <c r="F80" s="110"/>
      <c r="G80" s="110"/>
      <c r="H80" s="41"/>
      <c r="I80" s="41"/>
      <c r="J80" s="41"/>
      <c r="K80" s="41"/>
      <c r="L80" s="41"/>
      <c r="M80" s="41"/>
      <c r="N80" s="41"/>
      <c r="O80" s="41"/>
      <c r="P80" s="42"/>
      <c r="Q80" s="42"/>
      <c r="R80" s="43">
        <v>0</v>
      </c>
      <c r="S80" s="44">
        <v>0</v>
      </c>
      <c r="T80" s="44" t="str">
        <f t="shared" ref="T80" si="47">+IF(ISERR(S80/R80*100),"N/A",ROUND(S80/R80*100,2))</f>
        <v>N/A</v>
      </c>
      <c r="U80" s="44">
        <v>0</v>
      </c>
      <c r="V80" s="44" t="str">
        <f t="shared" ref="V80" si="48">+IF(ISERR(U80/S80*100),"N/A",ROUND(U80/S80*100,2))</f>
        <v>N/A</v>
      </c>
      <c r="W80" s="45" t="str">
        <f t="shared" si="0"/>
        <v>N/A</v>
      </c>
      <c r="Y80" s="121"/>
      <c r="Z80"/>
      <c r="AA80" s="120"/>
      <c r="AB80" s="120"/>
      <c r="AC80" s="120"/>
      <c r="AD80" s="120"/>
    </row>
    <row r="81" spans="2:30" ht="23.25" customHeight="1" thickBot="1">
      <c r="B81" s="192" t="s">
        <v>69</v>
      </c>
      <c r="C81" s="193"/>
      <c r="D81" s="193"/>
      <c r="E81" s="109" t="s">
        <v>2343</v>
      </c>
      <c r="F81" s="109"/>
      <c r="G81" s="109"/>
      <c r="H81" s="36"/>
      <c r="I81" s="36"/>
      <c r="J81" s="36"/>
      <c r="K81" s="36"/>
      <c r="L81" s="36"/>
      <c r="M81" s="36"/>
      <c r="N81" s="36"/>
      <c r="O81" s="36"/>
      <c r="P81" s="37"/>
      <c r="Q81" s="37"/>
      <c r="R81" s="38">
        <v>0.545346</v>
      </c>
      <c r="S81" s="39" t="s">
        <v>10</v>
      </c>
      <c r="T81" s="37"/>
      <c r="U81" s="39">
        <v>0</v>
      </c>
      <c r="V81" s="37"/>
      <c r="W81" s="40">
        <f t="shared" si="0"/>
        <v>0</v>
      </c>
      <c r="Y81" s="119"/>
      <c r="Z81"/>
      <c r="AA81" s="120"/>
      <c r="AB81" s="120"/>
      <c r="AC81" s="120"/>
      <c r="AD81" s="120"/>
    </row>
    <row r="82" spans="2:30" ht="26.25" customHeight="1">
      <c r="B82" s="194" t="s">
        <v>71</v>
      </c>
      <c r="C82" s="195"/>
      <c r="D82" s="195"/>
      <c r="E82" s="110" t="s">
        <v>2343</v>
      </c>
      <c r="F82" s="110"/>
      <c r="G82" s="110"/>
      <c r="H82" s="41"/>
      <c r="I82" s="41"/>
      <c r="J82" s="41"/>
      <c r="K82" s="41"/>
      <c r="L82" s="41"/>
      <c r="M82" s="41"/>
      <c r="N82" s="41"/>
      <c r="O82" s="41"/>
      <c r="P82" s="42"/>
      <c r="Q82" s="42"/>
      <c r="R82" s="43">
        <v>0</v>
      </c>
      <c r="S82" s="44">
        <v>0</v>
      </c>
      <c r="T82" s="44" t="str">
        <f t="shared" ref="T82" si="49">+IF(ISERR(S82/R82*100),"N/A",ROUND(S82/R82*100,2))</f>
        <v>N/A</v>
      </c>
      <c r="U82" s="44">
        <v>0</v>
      </c>
      <c r="V82" s="44" t="str">
        <f t="shared" ref="V82" si="50">+IF(ISERR(U82/S82*100),"N/A",ROUND(U82/S82*100,2))</f>
        <v>N/A</v>
      </c>
      <c r="W82" s="45" t="str">
        <f t="shared" si="0"/>
        <v>N/A</v>
      </c>
      <c r="Y82" s="121"/>
      <c r="Z82"/>
      <c r="AA82" s="120"/>
      <c r="AB82" s="120"/>
      <c r="AC82" s="120"/>
      <c r="AD82" s="120"/>
    </row>
    <row r="83" spans="2:30" ht="23.25" customHeight="1" thickBot="1">
      <c r="B83" s="192" t="s">
        <v>69</v>
      </c>
      <c r="C83" s="193"/>
      <c r="D83" s="193"/>
      <c r="E83" s="109" t="s">
        <v>2344</v>
      </c>
      <c r="F83" s="109"/>
      <c r="G83" s="109"/>
      <c r="H83" s="36"/>
      <c r="I83" s="36"/>
      <c r="J83" s="36"/>
      <c r="K83" s="36"/>
      <c r="L83" s="36"/>
      <c r="M83" s="36"/>
      <c r="N83" s="36"/>
      <c r="O83" s="36"/>
      <c r="P83" s="37"/>
      <c r="Q83" s="37"/>
      <c r="R83" s="38">
        <v>4.3541930000000004</v>
      </c>
      <c r="S83" s="39" t="s">
        <v>10</v>
      </c>
      <c r="T83" s="37"/>
      <c r="U83" s="39">
        <v>0</v>
      </c>
      <c r="V83" s="37"/>
      <c r="W83" s="40">
        <f t="shared" si="0"/>
        <v>0</v>
      </c>
      <c r="Y83" s="119"/>
      <c r="Z83"/>
      <c r="AA83" s="120"/>
      <c r="AB83" s="120"/>
      <c r="AC83" s="120"/>
      <c r="AD83" s="120"/>
    </row>
    <row r="84" spans="2:30" ht="26.25" customHeight="1">
      <c r="B84" s="194" t="s">
        <v>71</v>
      </c>
      <c r="C84" s="195"/>
      <c r="D84" s="195"/>
      <c r="E84" s="110" t="s">
        <v>2344</v>
      </c>
      <c r="F84" s="110"/>
      <c r="G84" s="110"/>
      <c r="H84" s="41"/>
      <c r="I84" s="41"/>
      <c r="J84" s="41"/>
      <c r="K84" s="41"/>
      <c r="L84" s="41"/>
      <c r="M84" s="41"/>
      <c r="N84" s="41"/>
      <c r="O84" s="41"/>
      <c r="P84" s="42"/>
      <c r="Q84" s="42"/>
      <c r="R84" s="43">
        <v>0</v>
      </c>
      <c r="S84" s="44">
        <v>0</v>
      </c>
      <c r="T84" s="44" t="str">
        <f t="shared" ref="T84" si="51">+IF(ISERR(S84/R84*100),"N/A",ROUND(S84/R84*100,2))</f>
        <v>N/A</v>
      </c>
      <c r="U84" s="44">
        <v>0</v>
      </c>
      <c r="V84" s="44" t="str">
        <f t="shared" ref="V84" si="52">+IF(ISERR(U84/S84*100),"N/A",ROUND(U84/S84*100,2))</f>
        <v>N/A</v>
      </c>
      <c r="W84" s="45" t="str">
        <f t="shared" si="0"/>
        <v>N/A</v>
      </c>
      <c r="Y84" s="121"/>
      <c r="Z84"/>
      <c r="AA84" s="120"/>
      <c r="AB84" s="120"/>
      <c r="AC84" s="120"/>
      <c r="AD84" s="120"/>
    </row>
    <row r="85" spans="2:30" ht="23.25" customHeight="1" thickBot="1">
      <c r="B85" s="192" t="s">
        <v>69</v>
      </c>
      <c r="C85" s="193"/>
      <c r="D85" s="193"/>
      <c r="E85" s="109" t="s">
        <v>2345</v>
      </c>
      <c r="F85" s="109"/>
      <c r="G85" s="109"/>
      <c r="H85" s="36"/>
      <c r="I85" s="36"/>
      <c r="J85" s="36"/>
      <c r="K85" s="36"/>
      <c r="L85" s="36"/>
      <c r="M85" s="36"/>
      <c r="N85" s="36"/>
      <c r="O85" s="36"/>
      <c r="P85" s="37"/>
      <c r="Q85" s="37"/>
      <c r="R85" s="38">
        <v>3.2732019999999999</v>
      </c>
      <c r="S85" s="39" t="s">
        <v>10</v>
      </c>
      <c r="T85" s="37"/>
      <c r="U85" s="39">
        <v>0</v>
      </c>
      <c r="V85" s="37"/>
      <c r="W85" s="40">
        <f t="shared" si="0"/>
        <v>0</v>
      </c>
      <c r="Y85" s="119"/>
      <c r="Z85"/>
      <c r="AA85" s="120"/>
      <c r="AB85" s="120"/>
      <c r="AC85" s="120"/>
      <c r="AD85" s="120"/>
    </row>
    <row r="86" spans="2:30" ht="26.25" customHeight="1">
      <c r="B86" s="194" t="s">
        <v>71</v>
      </c>
      <c r="C86" s="195"/>
      <c r="D86" s="195"/>
      <c r="E86" s="110" t="s">
        <v>2345</v>
      </c>
      <c r="F86" s="110"/>
      <c r="G86" s="110"/>
      <c r="H86" s="41"/>
      <c r="I86" s="41"/>
      <c r="J86" s="41"/>
      <c r="K86" s="41"/>
      <c r="L86" s="41"/>
      <c r="M86" s="41"/>
      <c r="N86" s="41"/>
      <c r="O86" s="41"/>
      <c r="P86" s="42"/>
      <c r="Q86" s="42"/>
      <c r="R86" s="43">
        <v>0</v>
      </c>
      <c r="S86" s="44">
        <v>0</v>
      </c>
      <c r="T86" s="44" t="str">
        <f t="shared" ref="T86" si="53">+IF(ISERR(S86/R86*100),"N/A",ROUND(S86/R86*100,2))</f>
        <v>N/A</v>
      </c>
      <c r="U86" s="44">
        <v>0</v>
      </c>
      <c r="V86" s="44" t="str">
        <f t="shared" ref="V86" si="54">+IF(ISERR(U86/S86*100),"N/A",ROUND(U86/S86*100,2))</f>
        <v>N/A</v>
      </c>
      <c r="W86" s="45" t="str">
        <f t="shared" si="0"/>
        <v>N/A</v>
      </c>
      <c r="Y86" s="121"/>
      <c r="Z86"/>
      <c r="AA86" s="120"/>
      <c r="AB86" s="120"/>
      <c r="AC86" s="120"/>
      <c r="AD86" s="120"/>
    </row>
    <row r="87" spans="2:30" ht="23.25" customHeight="1" thickBot="1">
      <c r="B87" s="192" t="s">
        <v>69</v>
      </c>
      <c r="C87" s="193"/>
      <c r="D87" s="193"/>
      <c r="E87" s="109" t="s">
        <v>2346</v>
      </c>
      <c r="F87" s="109"/>
      <c r="G87" s="109"/>
      <c r="H87" s="36"/>
      <c r="I87" s="36"/>
      <c r="J87" s="36"/>
      <c r="K87" s="36"/>
      <c r="L87" s="36"/>
      <c r="M87" s="36"/>
      <c r="N87" s="36"/>
      <c r="O87" s="36"/>
      <c r="P87" s="37"/>
      <c r="Q87" s="37"/>
      <c r="R87" s="38">
        <v>3.2668010000000001</v>
      </c>
      <c r="S87" s="39" t="s">
        <v>10</v>
      </c>
      <c r="T87" s="37"/>
      <c r="U87" s="39">
        <v>0</v>
      </c>
      <c r="V87" s="37"/>
      <c r="W87" s="40">
        <f t="shared" si="0"/>
        <v>0</v>
      </c>
      <c r="Y87" s="119"/>
      <c r="Z87"/>
      <c r="AA87" s="120"/>
      <c r="AB87" s="120"/>
      <c r="AC87" s="120"/>
      <c r="AD87" s="120"/>
    </row>
    <row r="88" spans="2:30" ht="26.25" customHeight="1">
      <c r="B88" s="194" t="s">
        <v>71</v>
      </c>
      <c r="C88" s="195"/>
      <c r="D88" s="195"/>
      <c r="E88" s="110" t="s">
        <v>2346</v>
      </c>
      <c r="F88" s="110"/>
      <c r="G88" s="110"/>
      <c r="H88" s="41"/>
      <c r="I88" s="41"/>
      <c r="J88" s="41"/>
      <c r="K88" s="41"/>
      <c r="L88" s="41"/>
      <c r="M88" s="41"/>
      <c r="N88" s="41"/>
      <c r="O88" s="41"/>
      <c r="P88" s="42"/>
      <c r="Q88" s="42"/>
      <c r="R88" s="43">
        <v>0</v>
      </c>
      <c r="S88" s="44">
        <v>0</v>
      </c>
      <c r="T88" s="44" t="str">
        <f t="shared" ref="T88" si="55">+IF(ISERR(S88/R88*100),"N/A",ROUND(S88/R88*100,2))</f>
        <v>N/A</v>
      </c>
      <c r="U88" s="44">
        <v>0</v>
      </c>
      <c r="V88" s="44" t="str">
        <f t="shared" ref="V88" si="56">+IF(ISERR(U88/S88*100),"N/A",ROUND(U88/S88*100,2))</f>
        <v>N/A</v>
      </c>
      <c r="W88" s="45" t="str">
        <f t="shared" si="0"/>
        <v>N/A</v>
      </c>
      <c r="Y88" s="121"/>
      <c r="Z88"/>
      <c r="AA88" s="120"/>
      <c r="AB88" s="120"/>
      <c r="AC88" s="120"/>
      <c r="AD88" s="120"/>
    </row>
    <row r="89" spans="2:30" ht="23.25" customHeight="1" thickBot="1">
      <c r="B89" s="192" t="s">
        <v>69</v>
      </c>
      <c r="C89" s="193"/>
      <c r="D89" s="193"/>
      <c r="E89" s="109" t="s">
        <v>2347</v>
      </c>
      <c r="F89" s="109"/>
      <c r="G89" s="109"/>
      <c r="H89" s="36"/>
      <c r="I89" s="36"/>
      <c r="J89" s="36"/>
      <c r="K89" s="36"/>
      <c r="L89" s="36"/>
      <c r="M89" s="36"/>
      <c r="N89" s="36"/>
      <c r="O89" s="36"/>
      <c r="P89" s="37"/>
      <c r="Q89" s="37"/>
      <c r="R89" s="38">
        <v>1.1446559999999999</v>
      </c>
      <c r="S89" s="39" t="s">
        <v>10</v>
      </c>
      <c r="T89" s="37"/>
      <c r="U89" s="39">
        <v>0</v>
      </c>
      <c r="V89" s="37"/>
      <c r="W89" s="40">
        <f t="shared" si="0"/>
        <v>0</v>
      </c>
      <c r="Y89" s="119"/>
      <c r="Z89"/>
      <c r="AA89" s="120"/>
      <c r="AB89" s="120"/>
      <c r="AC89" s="120"/>
      <c r="AD89" s="120"/>
    </row>
    <row r="90" spans="2:30" ht="26.25" customHeight="1">
      <c r="B90" s="194" t="s">
        <v>71</v>
      </c>
      <c r="C90" s="195"/>
      <c r="D90" s="195"/>
      <c r="E90" s="110" t="s">
        <v>2347</v>
      </c>
      <c r="F90" s="110"/>
      <c r="G90" s="110"/>
      <c r="H90" s="41"/>
      <c r="I90" s="41"/>
      <c r="J90" s="41"/>
      <c r="K90" s="41"/>
      <c r="L90" s="41"/>
      <c r="M90" s="41"/>
      <c r="N90" s="41"/>
      <c r="O90" s="41"/>
      <c r="P90" s="42"/>
      <c r="Q90" s="42"/>
      <c r="R90" s="43">
        <v>0</v>
      </c>
      <c r="S90" s="44">
        <v>0</v>
      </c>
      <c r="T90" s="44" t="str">
        <f t="shared" ref="T90" si="57">+IF(ISERR(S90/R90*100),"N/A",ROUND(S90/R90*100,2))</f>
        <v>N/A</v>
      </c>
      <c r="U90" s="44">
        <v>0</v>
      </c>
      <c r="V90" s="44" t="str">
        <f t="shared" ref="V90" si="58">+IF(ISERR(U90/S90*100),"N/A",ROUND(U90/S90*100,2))</f>
        <v>N/A</v>
      </c>
      <c r="W90" s="45" t="str">
        <f t="shared" si="0"/>
        <v>N/A</v>
      </c>
      <c r="Y90" s="121"/>
      <c r="Z90"/>
      <c r="AA90" s="120"/>
      <c r="AB90" s="120"/>
      <c r="AC90" s="120"/>
      <c r="AD90" s="120"/>
    </row>
    <row r="91" spans="2:30" ht="23.25" customHeight="1" thickBot="1">
      <c r="B91" s="192" t="s">
        <v>69</v>
      </c>
      <c r="C91" s="193"/>
      <c r="D91" s="193"/>
      <c r="E91" s="109" t="s">
        <v>168</v>
      </c>
      <c r="F91" s="109"/>
      <c r="G91" s="109"/>
      <c r="H91" s="36"/>
      <c r="I91" s="36"/>
      <c r="J91" s="36"/>
      <c r="K91" s="36"/>
      <c r="L91" s="36"/>
      <c r="M91" s="36"/>
      <c r="N91" s="36"/>
      <c r="O91" s="36"/>
      <c r="P91" s="37"/>
      <c r="Q91" s="37"/>
      <c r="R91" s="38">
        <v>2087.8605590000002</v>
      </c>
      <c r="S91" s="39" t="s">
        <v>10</v>
      </c>
      <c r="T91" s="37"/>
      <c r="U91" s="39">
        <v>0</v>
      </c>
      <c r="V91" s="37"/>
      <c r="W91" s="40">
        <f t="shared" si="0"/>
        <v>0</v>
      </c>
      <c r="Y91" s="119"/>
      <c r="Z91"/>
      <c r="AA91" s="120"/>
      <c r="AB91" s="120"/>
      <c r="AC91" s="120"/>
      <c r="AD91" s="120"/>
    </row>
    <row r="92" spans="2:30" ht="26.25" customHeight="1" thickBot="1">
      <c r="B92" s="194" t="s">
        <v>71</v>
      </c>
      <c r="C92" s="195"/>
      <c r="D92" s="195"/>
      <c r="E92" s="110" t="s">
        <v>168</v>
      </c>
      <c r="F92" s="110"/>
      <c r="G92" s="110"/>
      <c r="H92" s="41"/>
      <c r="I92" s="41"/>
      <c r="J92" s="41"/>
      <c r="K92" s="41"/>
      <c r="L92" s="41"/>
      <c r="M92" s="41"/>
      <c r="N92" s="41"/>
      <c r="O92" s="41"/>
      <c r="P92" s="42"/>
      <c r="Q92" s="42"/>
      <c r="R92" s="43">
        <v>2192.4298429999994</v>
      </c>
      <c r="S92" s="44">
        <v>380.28843049</v>
      </c>
      <c r="T92" s="44">
        <f t="shared" ref="T92" si="59">+IF(ISERR(S92/R92*100),"N/A",ROUND(S92/R92*100,2))</f>
        <v>17.350000000000001</v>
      </c>
      <c r="U92" s="44">
        <v>230.36585191999998</v>
      </c>
      <c r="V92" s="44">
        <f t="shared" ref="V92" si="60">+IF(ISERR(U92/S92*100),"N/A",ROUND(U92/S92*100,2))</f>
        <v>60.58</v>
      </c>
      <c r="W92" s="45">
        <f t="shared" si="0"/>
        <v>10.51</v>
      </c>
      <c r="Y92" s="121"/>
      <c r="Z92"/>
      <c r="AA92" s="120"/>
      <c r="AB92" s="120"/>
      <c r="AC92" s="120"/>
      <c r="AD92" s="120"/>
    </row>
    <row r="93" spans="2:30" ht="22.5" customHeight="1" thickTop="1" thickBot="1">
      <c r="B93" s="8" t="s">
        <v>73</v>
      </c>
      <c r="C93" s="9"/>
      <c r="D93" s="9"/>
      <c r="E93" s="9"/>
      <c r="F93" s="9"/>
      <c r="G93" s="9"/>
      <c r="H93" s="10"/>
      <c r="I93" s="10"/>
      <c r="J93" s="10"/>
      <c r="K93" s="10"/>
      <c r="L93" s="10"/>
      <c r="M93" s="10"/>
      <c r="N93" s="10"/>
      <c r="O93" s="10"/>
      <c r="P93" s="10"/>
      <c r="Q93" s="10"/>
      <c r="R93" s="10"/>
      <c r="S93" s="10"/>
      <c r="T93" s="10"/>
      <c r="U93" s="10"/>
      <c r="V93" s="10"/>
      <c r="W93" s="11"/>
    </row>
    <row r="94" spans="2:30" ht="37.5" customHeight="1" thickTop="1">
      <c r="B94" s="177" t="s">
        <v>2086</v>
      </c>
      <c r="C94" s="178"/>
      <c r="D94" s="178"/>
      <c r="E94" s="178"/>
      <c r="F94" s="178"/>
      <c r="G94" s="178"/>
      <c r="H94" s="178"/>
      <c r="I94" s="178"/>
      <c r="J94" s="178"/>
      <c r="K94" s="178"/>
      <c r="L94" s="178"/>
      <c r="M94" s="178"/>
      <c r="N94" s="178"/>
      <c r="O94" s="178"/>
      <c r="P94" s="178"/>
      <c r="Q94" s="178"/>
      <c r="R94" s="178"/>
      <c r="S94" s="178"/>
      <c r="T94" s="178"/>
      <c r="U94" s="178"/>
      <c r="V94" s="178"/>
      <c r="W94" s="179"/>
    </row>
    <row r="95" spans="2:30" ht="55.5" customHeight="1" thickBot="1">
      <c r="B95" s="180"/>
      <c r="C95" s="181"/>
      <c r="D95" s="181"/>
      <c r="E95" s="181"/>
      <c r="F95" s="181"/>
      <c r="G95" s="181"/>
      <c r="H95" s="181"/>
      <c r="I95" s="181"/>
      <c r="J95" s="181"/>
      <c r="K95" s="181"/>
      <c r="L95" s="181"/>
      <c r="M95" s="181"/>
      <c r="N95" s="181"/>
      <c r="O95" s="181"/>
      <c r="P95" s="181"/>
      <c r="Q95" s="181"/>
      <c r="R95" s="181"/>
      <c r="S95" s="181"/>
      <c r="T95" s="181"/>
      <c r="U95" s="181"/>
      <c r="V95" s="181"/>
      <c r="W95" s="182"/>
    </row>
    <row r="96" spans="2:30" ht="37.5" customHeight="1" thickTop="1">
      <c r="B96" s="177" t="s">
        <v>2087</v>
      </c>
      <c r="C96" s="178"/>
      <c r="D96" s="178"/>
      <c r="E96" s="178"/>
      <c r="F96" s="178"/>
      <c r="G96" s="178"/>
      <c r="H96" s="178"/>
      <c r="I96" s="178"/>
      <c r="J96" s="178"/>
      <c r="K96" s="178"/>
      <c r="L96" s="178"/>
      <c r="M96" s="178"/>
      <c r="N96" s="178"/>
      <c r="O96" s="178"/>
      <c r="P96" s="178"/>
      <c r="Q96" s="178"/>
      <c r="R96" s="178"/>
      <c r="S96" s="178"/>
      <c r="T96" s="178"/>
      <c r="U96" s="178"/>
      <c r="V96" s="178"/>
      <c r="W96" s="179"/>
    </row>
    <row r="97" spans="2:23" ht="42.75" customHeight="1" thickBot="1">
      <c r="B97" s="180"/>
      <c r="C97" s="181"/>
      <c r="D97" s="181"/>
      <c r="E97" s="181"/>
      <c r="F97" s="181"/>
      <c r="G97" s="181"/>
      <c r="H97" s="181"/>
      <c r="I97" s="181"/>
      <c r="J97" s="181"/>
      <c r="K97" s="181"/>
      <c r="L97" s="181"/>
      <c r="M97" s="181"/>
      <c r="N97" s="181"/>
      <c r="O97" s="181"/>
      <c r="P97" s="181"/>
      <c r="Q97" s="181"/>
      <c r="R97" s="181"/>
      <c r="S97" s="181"/>
      <c r="T97" s="181"/>
      <c r="U97" s="181"/>
      <c r="V97" s="181"/>
      <c r="W97" s="182"/>
    </row>
    <row r="98" spans="2:23" ht="37.5" customHeight="1" thickTop="1">
      <c r="B98" s="177" t="s">
        <v>2088</v>
      </c>
      <c r="C98" s="178"/>
      <c r="D98" s="178"/>
      <c r="E98" s="178"/>
      <c r="F98" s="178"/>
      <c r="G98" s="178"/>
      <c r="H98" s="178"/>
      <c r="I98" s="178"/>
      <c r="J98" s="178"/>
      <c r="K98" s="178"/>
      <c r="L98" s="178"/>
      <c r="M98" s="178"/>
      <c r="N98" s="178"/>
      <c r="O98" s="178"/>
      <c r="P98" s="178"/>
      <c r="Q98" s="178"/>
      <c r="R98" s="178"/>
      <c r="S98" s="178"/>
      <c r="T98" s="178"/>
      <c r="U98" s="178"/>
      <c r="V98" s="178"/>
      <c r="W98" s="179"/>
    </row>
    <row r="99" spans="2:23" ht="15.75" thickBot="1">
      <c r="B99" s="183"/>
      <c r="C99" s="184"/>
      <c r="D99" s="184"/>
      <c r="E99" s="184"/>
      <c r="F99" s="184"/>
      <c r="G99" s="184"/>
      <c r="H99" s="184"/>
      <c r="I99" s="184"/>
      <c r="J99" s="184"/>
      <c r="K99" s="184"/>
      <c r="L99" s="184"/>
      <c r="M99" s="184"/>
      <c r="N99" s="184"/>
      <c r="O99" s="184"/>
      <c r="P99" s="184"/>
      <c r="Q99" s="184"/>
      <c r="R99" s="184"/>
      <c r="S99" s="184"/>
      <c r="T99" s="184"/>
      <c r="U99" s="184"/>
      <c r="V99" s="184"/>
      <c r="W99" s="185"/>
    </row>
  </sheetData>
  <mergeCells count="125">
    <mergeCell ref="A1:P1"/>
    <mergeCell ref="B2:W2"/>
    <mergeCell ref="D4:H4"/>
    <mergeCell ref="J4:K4"/>
    <mergeCell ref="M4:Q4"/>
    <mergeCell ref="S4:U4"/>
    <mergeCell ref="V4:W4"/>
    <mergeCell ref="D7:H7"/>
    <mergeCell ref="O7:W7"/>
    <mergeCell ref="D8:H8"/>
    <mergeCell ref="P8:W8"/>
    <mergeCell ref="D9:H9"/>
    <mergeCell ref="I9:W9"/>
    <mergeCell ref="C5:W5"/>
    <mergeCell ref="D6:H6"/>
    <mergeCell ref="J6:K6"/>
    <mergeCell ref="L6:M6"/>
    <mergeCell ref="N6:W6"/>
    <mergeCell ref="D13:H13"/>
    <mergeCell ref="I13:W13"/>
    <mergeCell ref="C14:W14"/>
    <mergeCell ref="C15:W15"/>
    <mergeCell ref="B18:I18"/>
    <mergeCell ref="K18:Q18"/>
    <mergeCell ref="S18:W18"/>
    <mergeCell ref="D10:H10"/>
    <mergeCell ref="I10:W10"/>
    <mergeCell ref="D11:H11"/>
    <mergeCell ref="I11:W11"/>
    <mergeCell ref="D12:H12"/>
    <mergeCell ref="I12:W12"/>
    <mergeCell ref="T19:W19"/>
    <mergeCell ref="Q24:R25"/>
    <mergeCell ref="S24:S25"/>
    <mergeCell ref="T24:T25"/>
    <mergeCell ref="C20:I20"/>
    <mergeCell ref="L20:Q20"/>
    <mergeCell ref="T20:W20"/>
    <mergeCell ref="C21:W21"/>
    <mergeCell ref="B23:T23"/>
    <mergeCell ref="U23:W23"/>
    <mergeCell ref="U24:U25"/>
    <mergeCell ref="V24:V25"/>
    <mergeCell ref="W24:W25"/>
    <mergeCell ref="B26:L26"/>
    <mergeCell ref="M26:N26"/>
    <mergeCell ref="O26:P26"/>
    <mergeCell ref="Q26:R26"/>
    <mergeCell ref="B24:L25"/>
    <mergeCell ref="M24:N25"/>
    <mergeCell ref="O24:P25"/>
    <mergeCell ref="C19:I19"/>
    <mergeCell ref="L19:Q19"/>
    <mergeCell ref="B96:W97"/>
    <mergeCell ref="B98:W99"/>
    <mergeCell ref="S29:T29"/>
    <mergeCell ref="V29:W29"/>
    <mergeCell ref="B94:W95"/>
    <mergeCell ref="B27:L27"/>
    <mergeCell ref="M27:N27"/>
    <mergeCell ref="O27:P27"/>
    <mergeCell ref="Q27:R27"/>
    <mergeCell ref="B29:Q30"/>
    <mergeCell ref="B91:D91"/>
    <mergeCell ref="B92:D92"/>
    <mergeCell ref="B84:D84"/>
    <mergeCell ref="B85:D85"/>
    <mergeCell ref="B86:D86"/>
    <mergeCell ref="B87:D87"/>
    <mergeCell ref="B88:D88"/>
    <mergeCell ref="B79:D79"/>
    <mergeCell ref="B80:D80"/>
    <mergeCell ref="B81:D81"/>
    <mergeCell ref="B82:D82"/>
    <mergeCell ref="B83:D83"/>
    <mergeCell ref="B71:D71"/>
    <mergeCell ref="B72:D72"/>
    <mergeCell ref="B73:D73"/>
    <mergeCell ref="B74:D74"/>
    <mergeCell ref="B75:D75"/>
    <mergeCell ref="B76:D76"/>
    <mergeCell ref="B77:D77"/>
    <mergeCell ref="B89:D89"/>
    <mergeCell ref="B90:D90"/>
    <mergeCell ref="B78:D78"/>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3:D63"/>
    <mergeCell ref="B64:D64"/>
    <mergeCell ref="B65:D65"/>
    <mergeCell ref="B66:D66"/>
    <mergeCell ref="B67:D67"/>
    <mergeCell ref="B68:D68"/>
    <mergeCell ref="B69:D69"/>
    <mergeCell ref="B70:D70"/>
    <mergeCell ref="B46:D46"/>
    <mergeCell ref="B62:D62"/>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s>
  <printOptions horizontalCentered="1"/>
  <pageMargins left="0.78740157480314965" right="0.78740157480314965" top="0.98425196850393704" bottom="0.98425196850393704" header="0" footer="0.39370078740157483"/>
  <pageSetup paperSize="120" scale="48" fitToHeight="6" orientation="landscape" r:id="rId1"/>
  <headerFooter>
    <oddFooter>&amp;R&amp;P de &amp;N</oddFooter>
  </headerFooter>
  <rowBreaks count="1" manualBreakCount="1">
    <brk id="16" min="1"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1302</v>
      </c>
      <c r="D4" s="139" t="s">
        <v>1301</v>
      </c>
      <c r="E4" s="139"/>
      <c r="F4" s="139"/>
      <c r="G4" s="139"/>
      <c r="H4" s="140"/>
      <c r="I4" s="15"/>
      <c r="J4" s="141" t="s">
        <v>6</v>
      </c>
      <c r="K4" s="139"/>
      <c r="L4" s="14" t="s">
        <v>1373</v>
      </c>
      <c r="M4" s="142" t="s">
        <v>1372</v>
      </c>
      <c r="N4" s="142"/>
      <c r="O4" s="142"/>
      <c r="P4" s="142"/>
      <c r="Q4" s="143"/>
      <c r="R4" s="16"/>
      <c r="S4" s="144" t="s">
        <v>1969</v>
      </c>
      <c r="T4" s="145"/>
      <c r="U4" s="145"/>
      <c r="V4" s="146" t="s">
        <v>1371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1340</v>
      </c>
      <c r="D6" s="148" t="s">
        <v>1339</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1363</v>
      </c>
      <c r="D7" s="135" t="s">
        <v>1370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1369</v>
      </c>
      <c r="K8" s="22" t="s">
        <v>1368</v>
      </c>
      <c r="L8" s="22" t="s">
        <v>1367</v>
      </c>
      <c r="M8" s="22" t="s">
        <v>1366</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1365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1309</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1364</v>
      </c>
      <c r="C21" s="174"/>
      <c r="D21" s="174"/>
      <c r="E21" s="174"/>
      <c r="F21" s="174"/>
      <c r="G21" s="174"/>
      <c r="H21" s="174"/>
      <c r="I21" s="174"/>
      <c r="J21" s="174"/>
      <c r="K21" s="174"/>
      <c r="L21" s="174"/>
      <c r="M21" s="175" t="s">
        <v>1363</v>
      </c>
      <c r="N21" s="175"/>
      <c r="O21" s="175" t="s">
        <v>48</v>
      </c>
      <c r="P21" s="175"/>
      <c r="Q21" s="176" t="s">
        <v>362</v>
      </c>
      <c r="R21" s="176"/>
      <c r="S21" s="31" t="s">
        <v>1362</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1361</v>
      </c>
      <c r="F25" s="109"/>
      <c r="G25" s="109"/>
      <c r="H25" s="36"/>
      <c r="I25" s="36"/>
      <c r="J25" s="36"/>
      <c r="K25" s="36"/>
      <c r="L25" s="36"/>
      <c r="M25" s="36"/>
      <c r="N25" s="36"/>
      <c r="O25" s="36"/>
      <c r="P25" s="37"/>
      <c r="Q25" s="37"/>
      <c r="R25" s="38" t="s">
        <v>1360</v>
      </c>
      <c r="S25" s="39" t="s">
        <v>10</v>
      </c>
      <c r="T25" s="37"/>
      <c r="U25" s="39" t="s">
        <v>1358</v>
      </c>
      <c r="V25" s="37"/>
      <c r="W25" s="40">
        <f>+IF(ISERR(U25/R25*100),"N/A",ROUND(U25/R25*100,2))</f>
        <v>49.34</v>
      </c>
    </row>
    <row r="26" spans="2:27" ht="26.25" customHeight="1" thickBot="1">
      <c r="B26" s="194" t="s">
        <v>71</v>
      </c>
      <c r="C26" s="195"/>
      <c r="D26" s="195"/>
      <c r="E26" s="110" t="s">
        <v>1361</v>
      </c>
      <c r="F26" s="110"/>
      <c r="G26" s="110"/>
      <c r="H26" s="41"/>
      <c r="I26" s="41"/>
      <c r="J26" s="41"/>
      <c r="K26" s="41"/>
      <c r="L26" s="41"/>
      <c r="M26" s="41"/>
      <c r="N26" s="41"/>
      <c r="O26" s="41"/>
      <c r="P26" s="42"/>
      <c r="Q26" s="42"/>
      <c r="R26" s="43" t="s">
        <v>1360</v>
      </c>
      <c r="S26" s="44" t="s">
        <v>1359</v>
      </c>
      <c r="T26" s="44">
        <f>+IF(ISERR(S26/R26*100),"N/A",ROUND(S26/R26*100,2))</f>
        <v>49.35</v>
      </c>
      <c r="U26" s="44" t="s">
        <v>1358</v>
      </c>
      <c r="V26" s="44">
        <f>+IF(ISERR(U26/S26*100),"N/A",ROUND(U26/S26*100,2))</f>
        <v>99.98</v>
      </c>
      <c r="W26" s="45">
        <f>+IF(ISERR(U26/R26*100),"N/A",ROUND(U26/R26*100,2))</f>
        <v>49.34</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2083</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0.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2084</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2085</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1302</v>
      </c>
      <c r="D4" s="139" t="s">
        <v>1301</v>
      </c>
      <c r="E4" s="139"/>
      <c r="F4" s="139"/>
      <c r="G4" s="139"/>
      <c r="H4" s="140"/>
      <c r="I4" s="15"/>
      <c r="J4" s="141" t="s">
        <v>6</v>
      </c>
      <c r="K4" s="139"/>
      <c r="L4" s="14" t="s">
        <v>1391</v>
      </c>
      <c r="M4" s="142" t="s">
        <v>1390</v>
      </c>
      <c r="N4" s="142"/>
      <c r="O4" s="142"/>
      <c r="P4" s="142"/>
      <c r="Q4" s="143"/>
      <c r="R4" s="16"/>
      <c r="S4" s="144" t="s">
        <v>1969</v>
      </c>
      <c r="T4" s="145"/>
      <c r="U4" s="145"/>
      <c r="V4" s="146" t="s">
        <v>1389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1388</v>
      </c>
      <c r="D6" s="148" t="s">
        <v>1387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1386</v>
      </c>
      <c r="K8" s="22" t="s">
        <v>1385</v>
      </c>
      <c r="L8" s="22" t="s">
        <v>1384</v>
      </c>
      <c r="M8" s="22" t="s">
        <v>1383</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07.25" customHeight="1" thickTop="1" thickBot="1">
      <c r="B10" s="23" t="s">
        <v>21</v>
      </c>
      <c r="C10" s="146" t="s">
        <v>1382</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1309</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1381</v>
      </c>
      <c r="C21" s="174"/>
      <c r="D21" s="174"/>
      <c r="E21" s="174"/>
      <c r="F21" s="174"/>
      <c r="G21" s="174"/>
      <c r="H21" s="174"/>
      <c r="I21" s="174"/>
      <c r="J21" s="174"/>
      <c r="K21" s="174"/>
      <c r="L21" s="174"/>
      <c r="M21" s="175" t="s">
        <v>199</v>
      </c>
      <c r="N21" s="175"/>
      <c r="O21" s="175" t="s">
        <v>48</v>
      </c>
      <c r="P21" s="175"/>
      <c r="Q21" s="176" t="s">
        <v>362</v>
      </c>
      <c r="R21" s="176"/>
      <c r="S21" s="31" t="s">
        <v>60</v>
      </c>
      <c r="T21" s="31" t="s">
        <v>55</v>
      </c>
      <c r="U21" s="31" t="s">
        <v>55</v>
      </c>
      <c r="V21" s="31" t="str">
        <f>+IF(ISERR(U21/T21*100),"N/A",ROUND(U21/T21*100,2))</f>
        <v>N/A</v>
      </c>
      <c r="W21" s="32" t="str">
        <f>+IF(ISERR(U21/S21*100),"N/A",ROUND(U21/S21*100,2))</f>
        <v>N/A</v>
      </c>
    </row>
    <row r="22" spans="2:27" ht="56.25" customHeight="1">
      <c r="B22" s="173" t="s">
        <v>1380</v>
      </c>
      <c r="C22" s="174"/>
      <c r="D22" s="174"/>
      <c r="E22" s="174"/>
      <c r="F22" s="174"/>
      <c r="G22" s="174"/>
      <c r="H22" s="174"/>
      <c r="I22" s="174"/>
      <c r="J22" s="174"/>
      <c r="K22" s="174"/>
      <c r="L22" s="174"/>
      <c r="M22" s="175" t="s">
        <v>199</v>
      </c>
      <c r="N22" s="175"/>
      <c r="O22" s="175" t="s">
        <v>48</v>
      </c>
      <c r="P22" s="175"/>
      <c r="Q22" s="176" t="s">
        <v>362</v>
      </c>
      <c r="R22" s="176"/>
      <c r="S22" s="31" t="s">
        <v>60</v>
      </c>
      <c r="T22" s="31" t="s">
        <v>55</v>
      </c>
      <c r="U22" s="31" t="s">
        <v>55</v>
      </c>
      <c r="V22" s="31" t="str">
        <f>+IF(ISERR(U22/T22*100),"N/A",ROUND(U22/T22*100,2))</f>
        <v>N/A</v>
      </c>
      <c r="W22" s="32" t="str">
        <f>+IF(ISERR(U22/S22*100),"N/A",ROUND(U22/S22*100,2))</f>
        <v>N/A</v>
      </c>
    </row>
    <row r="23" spans="2:27" ht="56.25" customHeight="1" thickBot="1">
      <c r="B23" s="173" t="s">
        <v>1379</v>
      </c>
      <c r="C23" s="174"/>
      <c r="D23" s="174"/>
      <c r="E23" s="174"/>
      <c r="F23" s="174"/>
      <c r="G23" s="174"/>
      <c r="H23" s="174"/>
      <c r="I23" s="174"/>
      <c r="J23" s="174"/>
      <c r="K23" s="174"/>
      <c r="L23" s="174"/>
      <c r="M23" s="175" t="s">
        <v>199</v>
      </c>
      <c r="N23" s="175"/>
      <c r="O23" s="175" t="s">
        <v>48</v>
      </c>
      <c r="P23" s="175"/>
      <c r="Q23" s="176" t="s">
        <v>362</v>
      </c>
      <c r="R23" s="176"/>
      <c r="S23" s="31" t="s">
        <v>1378</v>
      </c>
      <c r="T23" s="31" t="s">
        <v>55</v>
      </c>
      <c r="U23" s="31" t="s">
        <v>55</v>
      </c>
      <c r="V23" s="31" t="str">
        <f>+IF(ISERR(U23/T23*100),"N/A",ROUND(U23/T23*100,2))</f>
        <v>N/A</v>
      </c>
      <c r="W23" s="32" t="str">
        <f>+IF(ISERR(U23/S23*100),"N/A",ROUND(U23/S23*100,2))</f>
        <v>N/A</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453</v>
      </c>
      <c r="F27" s="109"/>
      <c r="G27" s="109"/>
      <c r="H27" s="36"/>
      <c r="I27" s="36"/>
      <c r="J27" s="36"/>
      <c r="K27" s="36"/>
      <c r="L27" s="36"/>
      <c r="M27" s="36"/>
      <c r="N27" s="36"/>
      <c r="O27" s="36"/>
      <c r="P27" s="37"/>
      <c r="Q27" s="37"/>
      <c r="R27" s="38" t="s">
        <v>1377</v>
      </c>
      <c r="S27" s="39" t="s">
        <v>10</v>
      </c>
      <c r="T27" s="37"/>
      <c r="U27" s="39" t="s">
        <v>1374</v>
      </c>
      <c r="V27" s="37"/>
      <c r="W27" s="40">
        <f>+IF(ISERR(U27/R27*100),"N/A",ROUND(U27/R27*100,2))</f>
        <v>8.9499999999999993</v>
      </c>
    </row>
    <row r="28" spans="2:27" ht="26.25" customHeight="1" thickBot="1">
      <c r="B28" s="194" t="s">
        <v>71</v>
      </c>
      <c r="C28" s="195"/>
      <c r="D28" s="195"/>
      <c r="E28" s="110" t="s">
        <v>453</v>
      </c>
      <c r="F28" s="110"/>
      <c r="G28" s="110"/>
      <c r="H28" s="41"/>
      <c r="I28" s="41"/>
      <c r="J28" s="41"/>
      <c r="K28" s="41"/>
      <c r="L28" s="41"/>
      <c r="M28" s="41"/>
      <c r="N28" s="41"/>
      <c r="O28" s="41"/>
      <c r="P28" s="42"/>
      <c r="Q28" s="42"/>
      <c r="R28" s="43" t="s">
        <v>1376</v>
      </c>
      <c r="S28" s="44" t="s">
        <v>1375</v>
      </c>
      <c r="T28" s="44">
        <f>+IF(ISERR(S28/R28*100),"N/A",ROUND(S28/R28*100,2))</f>
        <v>13.87</v>
      </c>
      <c r="U28" s="44" t="s">
        <v>1374</v>
      </c>
      <c r="V28" s="44">
        <f>+IF(ISERR(U28/S28*100),"N/A",ROUND(U28/S28*100,2))</f>
        <v>67.63</v>
      </c>
      <c r="W28" s="45">
        <f>+IF(ISERR(U28/R28*100),"N/A",ROUND(U28/R28*100,2))</f>
        <v>9.3800000000000008</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2080</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2081</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2082</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75"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1276</v>
      </c>
      <c r="D4" s="139" t="s">
        <v>1403</v>
      </c>
      <c r="E4" s="139"/>
      <c r="F4" s="139"/>
      <c r="G4" s="139"/>
      <c r="H4" s="140"/>
      <c r="I4" s="15"/>
      <c r="J4" s="141" t="s">
        <v>6</v>
      </c>
      <c r="K4" s="139"/>
      <c r="L4" s="14" t="s">
        <v>345</v>
      </c>
      <c r="M4" s="142" t="s">
        <v>1402</v>
      </c>
      <c r="N4" s="142"/>
      <c r="O4" s="142"/>
      <c r="P4" s="142"/>
      <c r="Q4" s="143"/>
      <c r="R4" s="16"/>
      <c r="S4" s="144" t="s">
        <v>1969</v>
      </c>
      <c r="T4" s="145"/>
      <c r="U4" s="145"/>
      <c r="V4" s="146" t="s">
        <v>1392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199</v>
      </c>
      <c r="D6" s="148" t="s">
        <v>1401</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12</v>
      </c>
      <c r="K8" s="22" t="s">
        <v>331</v>
      </c>
      <c r="L8" s="22" t="s">
        <v>1400</v>
      </c>
      <c r="M8" s="22" t="s">
        <v>1399</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1398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1397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1396</v>
      </c>
      <c r="C21" s="174"/>
      <c r="D21" s="174"/>
      <c r="E21" s="174"/>
      <c r="F21" s="174"/>
      <c r="G21" s="174"/>
      <c r="H21" s="174"/>
      <c r="I21" s="174"/>
      <c r="J21" s="174"/>
      <c r="K21" s="174"/>
      <c r="L21" s="174"/>
      <c r="M21" s="175" t="s">
        <v>199</v>
      </c>
      <c r="N21" s="175"/>
      <c r="O21" s="175" t="s">
        <v>48</v>
      </c>
      <c r="P21" s="175"/>
      <c r="Q21" s="176" t="s">
        <v>362</v>
      </c>
      <c r="R21" s="176"/>
      <c r="S21" s="31" t="s">
        <v>361</v>
      </c>
      <c r="T21" s="31" t="s">
        <v>55</v>
      </c>
      <c r="U21" s="31" t="s">
        <v>55</v>
      </c>
      <c r="V21" s="31" t="str">
        <f>+IF(ISERR(U21/T21*100),"N/A",ROUND(U21/T21*100,2))</f>
        <v>N/A</v>
      </c>
      <c r="W21" s="32" t="str">
        <f>+IF(ISERR(U21/S21*100),"N/A",ROUND(U21/S21*100,2))</f>
        <v>N/A</v>
      </c>
    </row>
    <row r="22" spans="2:27" ht="56.25" customHeight="1">
      <c r="B22" s="173" t="s">
        <v>1395</v>
      </c>
      <c r="C22" s="174"/>
      <c r="D22" s="174"/>
      <c r="E22" s="174"/>
      <c r="F22" s="174"/>
      <c r="G22" s="174"/>
      <c r="H22" s="174"/>
      <c r="I22" s="174"/>
      <c r="J22" s="174"/>
      <c r="K22" s="174"/>
      <c r="L22" s="174"/>
      <c r="M22" s="175" t="s">
        <v>199</v>
      </c>
      <c r="N22" s="175"/>
      <c r="O22" s="175" t="s">
        <v>48</v>
      </c>
      <c r="P22" s="175"/>
      <c r="Q22" s="176" t="s">
        <v>49</v>
      </c>
      <c r="R22" s="176"/>
      <c r="S22" s="31" t="s">
        <v>361</v>
      </c>
      <c r="T22" s="31" t="s">
        <v>223</v>
      </c>
      <c r="U22" s="31" t="s">
        <v>223</v>
      </c>
      <c r="V22" s="31">
        <f>+IF(ISERR(U22/T22*100),"N/A",ROUND(U22/T22*100,2))</f>
        <v>100</v>
      </c>
      <c r="W22" s="32">
        <f>+IF(ISERR(U22/S22*100),"N/A",ROUND(U22/S22*100,2))</f>
        <v>12.5</v>
      </c>
    </row>
    <row r="23" spans="2:27" ht="56.25" customHeight="1">
      <c r="B23" s="173" t="s">
        <v>1394</v>
      </c>
      <c r="C23" s="174"/>
      <c r="D23" s="174"/>
      <c r="E23" s="174"/>
      <c r="F23" s="174"/>
      <c r="G23" s="174"/>
      <c r="H23" s="174"/>
      <c r="I23" s="174"/>
      <c r="J23" s="174"/>
      <c r="K23" s="174"/>
      <c r="L23" s="174"/>
      <c r="M23" s="175" t="s">
        <v>199</v>
      </c>
      <c r="N23" s="175"/>
      <c r="O23" s="175" t="s">
        <v>48</v>
      </c>
      <c r="P23" s="175"/>
      <c r="Q23" s="176" t="s">
        <v>49</v>
      </c>
      <c r="R23" s="176"/>
      <c r="S23" s="31" t="s">
        <v>361</v>
      </c>
      <c r="T23" s="31" t="s">
        <v>63</v>
      </c>
      <c r="U23" s="31" t="s">
        <v>63</v>
      </c>
      <c r="V23" s="31" t="str">
        <f>+IF(ISERR(U23/T23*100),"N/A",ROUND(U23/T23*100,2))</f>
        <v>N/A</v>
      </c>
      <c r="W23" s="32">
        <f>+IF(ISERR(U23/S23*100),"N/A",ROUND(U23/S23*100,2))</f>
        <v>0</v>
      </c>
    </row>
    <row r="24" spans="2:27" ht="56.25" customHeight="1" thickBot="1">
      <c r="B24" s="173" t="s">
        <v>1393</v>
      </c>
      <c r="C24" s="174"/>
      <c r="D24" s="174"/>
      <c r="E24" s="174"/>
      <c r="F24" s="174"/>
      <c r="G24" s="174"/>
      <c r="H24" s="174"/>
      <c r="I24" s="174"/>
      <c r="J24" s="174"/>
      <c r="K24" s="174"/>
      <c r="L24" s="174"/>
      <c r="M24" s="175" t="s">
        <v>199</v>
      </c>
      <c r="N24" s="175"/>
      <c r="O24" s="175" t="s">
        <v>48</v>
      </c>
      <c r="P24" s="175"/>
      <c r="Q24" s="176" t="s">
        <v>49</v>
      </c>
      <c r="R24" s="176"/>
      <c r="S24" s="31" t="s">
        <v>361</v>
      </c>
      <c r="T24" s="31" t="s">
        <v>57</v>
      </c>
      <c r="U24" s="31" t="s">
        <v>57</v>
      </c>
      <c r="V24" s="31">
        <f>+IF(ISERR(U24/T24*100),"N/A",ROUND(U24/T24*100,2))</f>
        <v>100</v>
      </c>
      <c r="W24" s="32">
        <f>+IF(ISERR(U24/S24*100),"N/A",ROUND(U24/S24*100,2))</f>
        <v>6.25</v>
      </c>
    </row>
    <row r="25" spans="2:27" ht="21.75" customHeight="1" thickTop="1" thickBot="1">
      <c r="B25" s="8" t="s">
        <v>64</v>
      </c>
      <c r="C25" s="9"/>
      <c r="D25" s="9"/>
      <c r="E25" s="9"/>
      <c r="F25" s="9"/>
      <c r="G25" s="9"/>
      <c r="H25" s="10"/>
      <c r="I25" s="10"/>
      <c r="J25" s="10"/>
      <c r="K25" s="10"/>
      <c r="L25" s="10"/>
      <c r="M25" s="10"/>
      <c r="N25" s="10"/>
      <c r="O25" s="10"/>
      <c r="P25" s="10"/>
      <c r="Q25" s="10"/>
      <c r="R25" s="10"/>
      <c r="S25" s="10"/>
      <c r="T25" s="10"/>
      <c r="U25" s="10"/>
      <c r="V25" s="10"/>
      <c r="W25" s="11"/>
      <c r="X25" s="33"/>
    </row>
    <row r="26" spans="2:27" ht="29.25" customHeight="1" thickTop="1" thickBot="1">
      <c r="B26" s="186" t="s">
        <v>2251</v>
      </c>
      <c r="C26" s="187"/>
      <c r="D26" s="187"/>
      <c r="E26" s="187"/>
      <c r="F26" s="187"/>
      <c r="G26" s="187"/>
      <c r="H26" s="187"/>
      <c r="I26" s="187"/>
      <c r="J26" s="187"/>
      <c r="K26" s="187"/>
      <c r="L26" s="187"/>
      <c r="M26" s="187"/>
      <c r="N26" s="187"/>
      <c r="O26" s="187"/>
      <c r="P26" s="187"/>
      <c r="Q26" s="188"/>
      <c r="R26" s="34" t="s">
        <v>41</v>
      </c>
      <c r="S26" s="160" t="s">
        <v>42</v>
      </c>
      <c r="T26" s="160"/>
      <c r="U26" s="107" t="s">
        <v>65</v>
      </c>
      <c r="V26" s="159" t="s">
        <v>66</v>
      </c>
      <c r="W26" s="161"/>
    </row>
    <row r="27" spans="2:27" ht="30.75" customHeight="1" thickBot="1">
      <c r="B27" s="189"/>
      <c r="C27" s="190"/>
      <c r="D27" s="190"/>
      <c r="E27" s="190"/>
      <c r="F27" s="190"/>
      <c r="G27" s="190"/>
      <c r="H27" s="190"/>
      <c r="I27" s="190"/>
      <c r="J27" s="190"/>
      <c r="K27" s="190"/>
      <c r="L27" s="190"/>
      <c r="M27" s="190"/>
      <c r="N27" s="190"/>
      <c r="O27" s="190"/>
      <c r="P27" s="190"/>
      <c r="Q27" s="191"/>
      <c r="R27" s="108" t="s">
        <v>67</v>
      </c>
      <c r="S27" s="108" t="s">
        <v>67</v>
      </c>
      <c r="T27" s="108" t="s">
        <v>48</v>
      </c>
      <c r="U27" s="108" t="s">
        <v>67</v>
      </c>
      <c r="V27" s="108" t="s">
        <v>68</v>
      </c>
      <c r="W27" s="35" t="s">
        <v>53</v>
      </c>
      <c r="Y27" s="33"/>
    </row>
    <row r="28" spans="2:27" ht="23.25" customHeight="1" thickBot="1">
      <c r="B28" s="192" t="s">
        <v>69</v>
      </c>
      <c r="C28" s="193"/>
      <c r="D28" s="193"/>
      <c r="E28" s="109" t="s">
        <v>453</v>
      </c>
      <c r="F28" s="109"/>
      <c r="G28" s="109"/>
      <c r="H28" s="36"/>
      <c r="I28" s="36"/>
      <c r="J28" s="36"/>
      <c r="K28" s="36"/>
      <c r="L28" s="36"/>
      <c r="M28" s="36"/>
      <c r="N28" s="36"/>
      <c r="O28" s="36"/>
      <c r="P28" s="37"/>
      <c r="Q28" s="37"/>
      <c r="R28" s="38" t="s">
        <v>1392</v>
      </c>
      <c r="S28" s="39" t="s">
        <v>10</v>
      </c>
      <c r="T28" s="37"/>
      <c r="U28" s="39" t="s">
        <v>567</v>
      </c>
      <c r="V28" s="37"/>
      <c r="W28" s="40">
        <f>+IF(ISERR(U28/R28*100),"N/A",ROUND(U28/R28*100,2))</f>
        <v>0.13</v>
      </c>
    </row>
    <row r="29" spans="2:27" ht="26.25" customHeight="1" thickBot="1">
      <c r="B29" s="194" t="s">
        <v>71</v>
      </c>
      <c r="C29" s="195"/>
      <c r="D29" s="195"/>
      <c r="E29" s="110" t="s">
        <v>453</v>
      </c>
      <c r="F29" s="110"/>
      <c r="G29" s="110"/>
      <c r="H29" s="41"/>
      <c r="I29" s="41"/>
      <c r="J29" s="41"/>
      <c r="K29" s="41"/>
      <c r="L29" s="41"/>
      <c r="M29" s="41"/>
      <c r="N29" s="41"/>
      <c r="O29" s="41"/>
      <c r="P29" s="42"/>
      <c r="Q29" s="42"/>
      <c r="R29" s="43" t="s">
        <v>1392</v>
      </c>
      <c r="S29" s="44" t="s">
        <v>567</v>
      </c>
      <c r="T29" s="44">
        <f>+IF(ISERR(S29/R29*100),"N/A",ROUND(S29/R29*100,2))</f>
        <v>0.13</v>
      </c>
      <c r="U29" s="44" t="s">
        <v>567</v>
      </c>
      <c r="V29" s="44">
        <f>+IF(ISERR(U29/S29*100),"N/A",ROUND(U29/S29*100,2))</f>
        <v>100</v>
      </c>
      <c r="W29" s="45">
        <f>+IF(ISERR(U29/R29*100),"N/A",ROUND(U29/R29*100,2))</f>
        <v>0.13</v>
      </c>
    </row>
    <row r="30" spans="2:27" ht="22.5" customHeight="1" thickTop="1" thickBot="1">
      <c r="B30" s="8" t="s">
        <v>73</v>
      </c>
      <c r="C30" s="9"/>
      <c r="D30" s="9"/>
      <c r="E30" s="9"/>
      <c r="F30" s="9"/>
      <c r="G30" s="9"/>
      <c r="H30" s="10"/>
      <c r="I30" s="10"/>
      <c r="J30" s="10"/>
      <c r="K30" s="10"/>
      <c r="L30" s="10"/>
      <c r="M30" s="10"/>
      <c r="N30" s="10"/>
      <c r="O30" s="10"/>
      <c r="P30" s="10"/>
      <c r="Q30" s="10"/>
      <c r="R30" s="10"/>
      <c r="S30" s="10"/>
      <c r="T30" s="10"/>
      <c r="U30" s="10"/>
      <c r="V30" s="10"/>
      <c r="W30" s="11"/>
    </row>
    <row r="31" spans="2:27" ht="37.5" customHeight="1" thickTop="1">
      <c r="B31" s="177" t="s">
        <v>2077</v>
      </c>
      <c r="C31" s="178"/>
      <c r="D31" s="178"/>
      <c r="E31" s="178"/>
      <c r="F31" s="178"/>
      <c r="G31" s="178"/>
      <c r="H31" s="178"/>
      <c r="I31" s="178"/>
      <c r="J31" s="178"/>
      <c r="K31" s="178"/>
      <c r="L31" s="178"/>
      <c r="M31" s="178"/>
      <c r="N31" s="178"/>
      <c r="O31" s="178"/>
      <c r="P31" s="178"/>
      <c r="Q31" s="178"/>
      <c r="R31" s="178"/>
      <c r="S31" s="178"/>
      <c r="T31" s="178"/>
      <c r="U31" s="178"/>
      <c r="V31" s="178"/>
      <c r="W31" s="179"/>
    </row>
    <row r="32" spans="2:27" ht="76.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2078</v>
      </c>
      <c r="C33" s="178"/>
      <c r="D33" s="178"/>
      <c r="E33" s="178"/>
      <c r="F33" s="178"/>
      <c r="G33" s="178"/>
      <c r="H33" s="178"/>
      <c r="I33" s="178"/>
      <c r="J33" s="178"/>
      <c r="K33" s="178"/>
      <c r="L33" s="178"/>
      <c r="M33" s="178"/>
      <c r="N33" s="178"/>
      <c r="O33" s="178"/>
      <c r="P33" s="178"/>
      <c r="Q33" s="178"/>
      <c r="R33" s="178"/>
      <c r="S33" s="178"/>
      <c r="T33" s="178"/>
      <c r="U33" s="178"/>
      <c r="V33" s="178"/>
      <c r="W33" s="179"/>
    </row>
    <row r="34" spans="2:23" ht="31.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2079</v>
      </c>
      <c r="C35" s="178"/>
      <c r="D35" s="178"/>
      <c r="E35" s="178"/>
      <c r="F35" s="178"/>
      <c r="G35" s="178"/>
      <c r="H35" s="178"/>
      <c r="I35" s="178"/>
      <c r="J35" s="178"/>
      <c r="K35" s="178"/>
      <c r="L35" s="178"/>
      <c r="M35" s="178"/>
      <c r="N35" s="178"/>
      <c r="O35" s="178"/>
      <c r="P35" s="178"/>
      <c r="Q35" s="178"/>
      <c r="R35" s="178"/>
      <c r="S35" s="178"/>
      <c r="T35" s="178"/>
      <c r="U35" s="178"/>
      <c r="V35" s="178"/>
      <c r="W35" s="179"/>
    </row>
    <row r="36" spans="2:23" ht="15.75" thickBot="1">
      <c r="B36" s="183"/>
      <c r="C36" s="184"/>
      <c r="D36" s="184"/>
      <c r="E36" s="184"/>
      <c r="F36" s="184"/>
      <c r="G36" s="184"/>
      <c r="H36" s="184"/>
      <c r="I36" s="184"/>
      <c r="J36" s="184"/>
      <c r="K36" s="184"/>
      <c r="L36" s="184"/>
      <c r="M36" s="184"/>
      <c r="N36" s="184"/>
      <c r="O36" s="184"/>
      <c r="P36" s="184"/>
      <c r="Q36" s="184"/>
      <c r="R36" s="184"/>
      <c r="S36" s="184"/>
      <c r="T36" s="184"/>
      <c r="U36" s="184"/>
      <c r="V36" s="184"/>
      <c r="W36" s="185"/>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1414</v>
      </c>
      <c r="D4" s="139" t="s">
        <v>1413</v>
      </c>
      <c r="E4" s="139"/>
      <c r="F4" s="139"/>
      <c r="G4" s="139"/>
      <c r="H4" s="140"/>
      <c r="I4" s="15"/>
      <c r="J4" s="141" t="s">
        <v>6</v>
      </c>
      <c r="K4" s="139"/>
      <c r="L4" s="14" t="s">
        <v>202</v>
      </c>
      <c r="M4" s="142" t="s">
        <v>1412</v>
      </c>
      <c r="N4" s="142"/>
      <c r="O4" s="142"/>
      <c r="P4" s="142"/>
      <c r="Q4" s="143"/>
      <c r="R4" s="16"/>
      <c r="S4" s="144" t="s">
        <v>1969</v>
      </c>
      <c r="T4" s="145"/>
      <c r="U4" s="145"/>
      <c r="V4" s="146" t="s">
        <v>1404</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1194</v>
      </c>
      <c r="D6" s="148" t="s">
        <v>1411</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1410</v>
      </c>
      <c r="K8" s="22" t="s">
        <v>1409</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1408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1407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1406</v>
      </c>
      <c r="C21" s="174"/>
      <c r="D21" s="174"/>
      <c r="E21" s="174"/>
      <c r="F21" s="174"/>
      <c r="G21" s="174"/>
      <c r="H21" s="174"/>
      <c r="I21" s="174"/>
      <c r="J21" s="174"/>
      <c r="K21" s="174"/>
      <c r="L21" s="174"/>
      <c r="M21" s="175" t="s">
        <v>1194</v>
      </c>
      <c r="N21" s="175"/>
      <c r="O21" s="175" t="s">
        <v>48</v>
      </c>
      <c r="P21" s="175"/>
      <c r="Q21" s="176" t="s">
        <v>49</v>
      </c>
      <c r="R21" s="176"/>
      <c r="S21" s="31" t="s">
        <v>54</v>
      </c>
      <c r="T21" s="31" t="s">
        <v>63</v>
      </c>
      <c r="U21" s="31" t="s">
        <v>63</v>
      </c>
      <c r="V21" s="31" t="str">
        <f>+IF(ISERR(U21/T21*100),"N/A",ROUND(U21/T21*100,2))</f>
        <v>N/A</v>
      </c>
      <c r="W21" s="32">
        <f>+IF(ISERR(U21/S21*100),"N/A",ROUND(U21/S21*100,2))</f>
        <v>0</v>
      </c>
    </row>
    <row r="22" spans="2:27" ht="56.25" customHeight="1" thickBot="1">
      <c r="B22" s="173" t="s">
        <v>1405</v>
      </c>
      <c r="C22" s="174"/>
      <c r="D22" s="174"/>
      <c r="E22" s="174"/>
      <c r="F22" s="174"/>
      <c r="G22" s="174"/>
      <c r="H22" s="174"/>
      <c r="I22" s="174"/>
      <c r="J22" s="174"/>
      <c r="K22" s="174"/>
      <c r="L22" s="174"/>
      <c r="M22" s="175" t="s">
        <v>1194</v>
      </c>
      <c r="N22" s="175"/>
      <c r="O22" s="175" t="s">
        <v>48</v>
      </c>
      <c r="P22" s="175"/>
      <c r="Q22" s="176" t="s">
        <v>49</v>
      </c>
      <c r="R22" s="176"/>
      <c r="S22" s="31" t="s">
        <v>54</v>
      </c>
      <c r="T22" s="31" t="s">
        <v>63</v>
      </c>
      <c r="U22" s="31" t="s">
        <v>63</v>
      </c>
      <c r="V22" s="31" t="str">
        <f>+IF(ISERR(U22/T22*100),"N/A",ROUND(U22/T22*100,2))</f>
        <v>N/A</v>
      </c>
      <c r="W22" s="32">
        <f>+IF(ISERR(U22/S22*100),"N/A",ROUND(U22/S22*100,2))</f>
        <v>0</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1193</v>
      </c>
      <c r="F26" s="109"/>
      <c r="G26" s="109"/>
      <c r="H26" s="36"/>
      <c r="I26" s="36"/>
      <c r="J26" s="36"/>
      <c r="K26" s="36"/>
      <c r="L26" s="36"/>
      <c r="M26" s="36"/>
      <c r="N26" s="36"/>
      <c r="O26" s="36"/>
      <c r="P26" s="37"/>
      <c r="Q26" s="37"/>
      <c r="R26" s="38" t="s">
        <v>1404</v>
      </c>
      <c r="S26" s="39" t="s">
        <v>10</v>
      </c>
      <c r="T26" s="37"/>
      <c r="U26" s="39" t="s">
        <v>63</v>
      </c>
      <c r="V26" s="37"/>
      <c r="W26" s="40">
        <f>+IF(ISERR(U26/R26*100),"N/A",ROUND(U26/R26*100,2))</f>
        <v>0</v>
      </c>
    </row>
    <row r="27" spans="2:27" ht="26.25" customHeight="1" thickBot="1">
      <c r="B27" s="194" t="s">
        <v>71</v>
      </c>
      <c r="C27" s="195"/>
      <c r="D27" s="195"/>
      <c r="E27" s="110" t="s">
        <v>1193</v>
      </c>
      <c r="F27" s="110"/>
      <c r="G27" s="110"/>
      <c r="H27" s="41"/>
      <c r="I27" s="41"/>
      <c r="J27" s="41"/>
      <c r="K27" s="41"/>
      <c r="L27" s="41"/>
      <c r="M27" s="41"/>
      <c r="N27" s="41"/>
      <c r="O27" s="41"/>
      <c r="P27" s="42"/>
      <c r="Q27" s="42"/>
      <c r="R27" s="43" t="s">
        <v>1404</v>
      </c>
      <c r="S27" s="44" t="s">
        <v>63</v>
      </c>
      <c r="T27" s="44">
        <f>+IF(ISERR(S27/R27*100),"N/A",ROUND(S27/R27*100,2))</f>
        <v>0</v>
      </c>
      <c r="U27" s="44" t="s">
        <v>63</v>
      </c>
      <c r="V27" s="44" t="str">
        <f>+IF(ISERR(U27/S27*100),"N/A",ROUND(U27/S27*100,2))</f>
        <v>N/A</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2074</v>
      </c>
      <c r="C29" s="178"/>
      <c r="D29" s="178"/>
      <c r="E29" s="178"/>
      <c r="F29" s="178"/>
      <c r="G29" s="178"/>
      <c r="H29" s="178"/>
      <c r="I29" s="178"/>
      <c r="J29" s="178"/>
      <c r="K29" s="178"/>
      <c r="L29" s="178"/>
      <c r="M29" s="178"/>
      <c r="N29" s="178"/>
      <c r="O29" s="178"/>
      <c r="P29" s="178"/>
      <c r="Q29" s="178"/>
      <c r="R29" s="178"/>
      <c r="S29" s="178"/>
      <c r="T29" s="178"/>
      <c r="U29" s="178"/>
      <c r="V29" s="178"/>
      <c r="W29" s="179"/>
    </row>
    <row r="30" spans="2:27" ht="7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2075</v>
      </c>
      <c r="C31" s="178"/>
      <c r="D31" s="178"/>
      <c r="E31" s="178"/>
      <c r="F31" s="178"/>
      <c r="G31" s="178"/>
      <c r="H31" s="178"/>
      <c r="I31" s="178"/>
      <c r="J31" s="178"/>
      <c r="K31" s="178"/>
      <c r="L31" s="178"/>
      <c r="M31" s="178"/>
      <c r="N31" s="178"/>
      <c r="O31" s="178"/>
      <c r="P31" s="178"/>
      <c r="Q31" s="178"/>
      <c r="R31" s="178"/>
      <c r="S31" s="178"/>
      <c r="T31" s="178"/>
      <c r="U31" s="178"/>
      <c r="V31" s="178"/>
      <c r="W31" s="179"/>
    </row>
    <row r="32" spans="2:27" ht="54"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2076</v>
      </c>
      <c r="C33" s="178"/>
      <c r="D33" s="178"/>
      <c r="E33" s="178"/>
      <c r="F33" s="178"/>
      <c r="G33" s="178"/>
      <c r="H33" s="178"/>
      <c r="I33" s="178"/>
      <c r="J33" s="178"/>
      <c r="K33" s="178"/>
      <c r="L33" s="178"/>
      <c r="M33" s="178"/>
      <c r="N33" s="178"/>
      <c r="O33" s="178"/>
      <c r="P33" s="178"/>
      <c r="Q33" s="178"/>
      <c r="R33" s="178"/>
      <c r="S33" s="178"/>
      <c r="T33" s="178"/>
      <c r="U33" s="178"/>
      <c r="V33" s="178"/>
      <c r="W33" s="179"/>
    </row>
    <row r="34" spans="2:23" ht="47.2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1414</v>
      </c>
      <c r="D4" s="139" t="s">
        <v>1413</v>
      </c>
      <c r="E4" s="139"/>
      <c r="F4" s="139"/>
      <c r="G4" s="139"/>
      <c r="H4" s="140"/>
      <c r="I4" s="15"/>
      <c r="J4" s="141" t="s">
        <v>6</v>
      </c>
      <c r="K4" s="139"/>
      <c r="L4" s="14" t="s">
        <v>1430</v>
      </c>
      <c r="M4" s="142" t="s">
        <v>1429</v>
      </c>
      <c r="N4" s="142"/>
      <c r="O4" s="142"/>
      <c r="P4" s="142"/>
      <c r="Q4" s="143"/>
      <c r="R4" s="16"/>
      <c r="S4" s="144" t="s">
        <v>1969</v>
      </c>
      <c r="T4" s="145"/>
      <c r="U4" s="145"/>
      <c r="V4" s="146" t="s">
        <v>1428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245</v>
      </c>
      <c r="D6" s="148" t="s">
        <v>1427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12</v>
      </c>
      <c r="D7" s="135" t="s">
        <v>1426</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1425</v>
      </c>
      <c r="K8" s="22" t="s">
        <v>1424</v>
      </c>
      <c r="L8" s="22" t="s">
        <v>1423</v>
      </c>
      <c r="M8" s="22" t="s">
        <v>1422</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20.5" customHeight="1" thickTop="1" thickBot="1">
      <c r="B10" s="23" t="s">
        <v>21</v>
      </c>
      <c r="C10" s="146" t="s">
        <v>1421</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1407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1420</v>
      </c>
      <c r="C21" s="174"/>
      <c r="D21" s="174"/>
      <c r="E21" s="174"/>
      <c r="F21" s="174"/>
      <c r="G21" s="174"/>
      <c r="H21" s="174"/>
      <c r="I21" s="174"/>
      <c r="J21" s="174"/>
      <c r="K21" s="174"/>
      <c r="L21" s="174"/>
      <c r="M21" s="175" t="s">
        <v>245</v>
      </c>
      <c r="N21" s="175"/>
      <c r="O21" s="175" t="s">
        <v>48</v>
      </c>
      <c r="P21" s="175"/>
      <c r="Q21" s="176" t="s">
        <v>362</v>
      </c>
      <c r="R21" s="176"/>
      <c r="S21" s="31" t="s">
        <v>60</v>
      </c>
      <c r="T21" s="31" t="s">
        <v>55</v>
      </c>
      <c r="U21" s="31" t="s">
        <v>55</v>
      </c>
      <c r="V21" s="31" t="str">
        <f>+IF(ISERR(U21/T21*100),"N/A",ROUND(U21/T21*100,2))</f>
        <v>N/A</v>
      </c>
      <c r="W21" s="32" t="str">
        <f>+IF(ISERR(U21/S21*100),"N/A",ROUND(U21/S21*100,2))</f>
        <v>N/A</v>
      </c>
    </row>
    <row r="22" spans="2:27" ht="56.25" customHeight="1">
      <c r="B22" s="173" t="s">
        <v>1419</v>
      </c>
      <c r="C22" s="174"/>
      <c r="D22" s="174"/>
      <c r="E22" s="174"/>
      <c r="F22" s="174"/>
      <c r="G22" s="174"/>
      <c r="H22" s="174"/>
      <c r="I22" s="174"/>
      <c r="J22" s="174"/>
      <c r="K22" s="174"/>
      <c r="L22" s="174"/>
      <c r="M22" s="175" t="s">
        <v>245</v>
      </c>
      <c r="N22" s="175"/>
      <c r="O22" s="175" t="s">
        <v>48</v>
      </c>
      <c r="P22" s="175"/>
      <c r="Q22" s="176" t="s">
        <v>53</v>
      </c>
      <c r="R22" s="176"/>
      <c r="S22" s="31" t="s">
        <v>60</v>
      </c>
      <c r="T22" s="31" t="s">
        <v>55</v>
      </c>
      <c r="U22" s="31" t="s">
        <v>55</v>
      </c>
      <c r="V22" s="31" t="str">
        <f>+IF(ISERR(U22/T22*100),"N/A",ROUND(U22/T22*100,2))</f>
        <v>N/A</v>
      </c>
      <c r="W22" s="32" t="str">
        <f>+IF(ISERR(U22/S22*100),"N/A",ROUND(U22/S22*100,2))</f>
        <v>N/A</v>
      </c>
    </row>
    <row r="23" spans="2:27" ht="56.25" customHeight="1">
      <c r="B23" s="173" t="s">
        <v>1420</v>
      </c>
      <c r="C23" s="174"/>
      <c r="D23" s="174"/>
      <c r="E23" s="174"/>
      <c r="F23" s="174"/>
      <c r="G23" s="174"/>
      <c r="H23" s="174"/>
      <c r="I23" s="174"/>
      <c r="J23" s="174"/>
      <c r="K23" s="174"/>
      <c r="L23" s="174"/>
      <c r="M23" s="175" t="s">
        <v>12</v>
      </c>
      <c r="N23" s="175"/>
      <c r="O23" s="175" t="s">
        <v>48</v>
      </c>
      <c r="P23" s="175"/>
      <c r="Q23" s="176" t="s">
        <v>362</v>
      </c>
      <c r="R23" s="176"/>
      <c r="S23" s="31" t="s">
        <v>60</v>
      </c>
      <c r="T23" s="31" t="s">
        <v>55</v>
      </c>
      <c r="U23" s="31" t="s">
        <v>55</v>
      </c>
      <c r="V23" s="31" t="str">
        <f>+IF(ISERR(U23/T23*100),"N/A",ROUND(U23/T23*100,2))</f>
        <v>N/A</v>
      </c>
      <c r="W23" s="32" t="str">
        <f>+IF(ISERR(U23/S23*100),"N/A",ROUND(U23/S23*100,2))</f>
        <v>N/A</v>
      </c>
    </row>
    <row r="24" spans="2:27" ht="56.25" customHeight="1" thickBot="1">
      <c r="B24" s="173" t="s">
        <v>1419</v>
      </c>
      <c r="C24" s="174"/>
      <c r="D24" s="174"/>
      <c r="E24" s="174"/>
      <c r="F24" s="174"/>
      <c r="G24" s="174"/>
      <c r="H24" s="174"/>
      <c r="I24" s="174"/>
      <c r="J24" s="174"/>
      <c r="K24" s="174"/>
      <c r="L24" s="174"/>
      <c r="M24" s="175" t="s">
        <v>12</v>
      </c>
      <c r="N24" s="175"/>
      <c r="O24" s="175" t="s">
        <v>48</v>
      </c>
      <c r="P24" s="175"/>
      <c r="Q24" s="176" t="s">
        <v>53</v>
      </c>
      <c r="R24" s="176"/>
      <c r="S24" s="31" t="s">
        <v>60</v>
      </c>
      <c r="T24" s="31" t="s">
        <v>55</v>
      </c>
      <c r="U24" s="31" t="s">
        <v>55</v>
      </c>
      <c r="V24" s="31" t="str">
        <f>+IF(ISERR(U24/T24*100),"N/A",ROUND(U24/T24*100,2))</f>
        <v>N/A</v>
      </c>
      <c r="W24" s="32" t="str">
        <f>+IF(ISERR(U24/S24*100),"N/A",ROUND(U24/S24*100,2))</f>
        <v>N/A</v>
      </c>
    </row>
    <row r="25" spans="2:27" ht="21.75" customHeight="1" thickTop="1" thickBot="1">
      <c r="B25" s="8" t="s">
        <v>64</v>
      </c>
      <c r="C25" s="9"/>
      <c r="D25" s="9"/>
      <c r="E25" s="9"/>
      <c r="F25" s="9"/>
      <c r="G25" s="9"/>
      <c r="H25" s="10"/>
      <c r="I25" s="10"/>
      <c r="J25" s="10"/>
      <c r="K25" s="10"/>
      <c r="L25" s="10"/>
      <c r="M25" s="10"/>
      <c r="N25" s="10"/>
      <c r="O25" s="10"/>
      <c r="P25" s="10"/>
      <c r="Q25" s="10"/>
      <c r="R25" s="10"/>
      <c r="S25" s="10"/>
      <c r="T25" s="10"/>
      <c r="U25" s="10"/>
      <c r="V25" s="10"/>
      <c r="W25" s="11"/>
      <c r="X25" s="33"/>
    </row>
    <row r="26" spans="2:27" ht="29.25" customHeight="1" thickTop="1" thickBot="1">
      <c r="B26" s="186" t="s">
        <v>2251</v>
      </c>
      <c r="C26" s="187"/>
      <c r="D26" s="187"/>
      <c r="E26" s="187"/>
      <c r="F26" s="187"/>
      <c r="G26" s="187"/>
      <c r="H26" s="187"/>
      <c r="I26" s="187"/>
      <c r="J26" s="187"/>
      <c r="K26" s="187"/>
      <c r="L26" s="187"/>
      <c r="M26" s="187"/>
      <c r="N26" s="187"/>
      <c r="O26" s="187"/>
      <c r="P26" s="187"/>
      <c r="Q26" s="188"/>
      <c r="R26" s="34" t="s">
        <v>41</v>
      </c>
      <c r="S26" s="160" t="s">
        <v>42</v>
      </c>
      <c r="T26" s="160"/>
      <c r="U26" s="107" t="s">
        <v>65</v>
      </c>
      <c r="V26" s="159" t="s">
        <v>66</v>
      </c>
      <c r="W26" s="161"/>
    </row>
    <row r="27" spans="2:27" ht="30.75" customHeight="1" thickBot="1">
      <c r="B27" s="189"/>
      <c r="C27" s="190"/>
      <c r="D27" s="190"/>
      <c r="E27" s="190"/>
      <c r="F27" s="190"/>
      <c r="G27" s="190"/>
      <c r="H27" s="190"/>
      <c r="I27" s="190"/>
      <c r="J27" s="190"/>
      <c r="K27" s="190"/>
      <c r="L27" s="190"/>
      <c r="M27" s="190"/>
      <c r="N27" s="190"/>
      <c r="O27" s="190"/>
      <c r="P27" s="190"/>
      <c r="Q27" s="191"/>
      <c r="R27" s="108" t="s">
        <v>67</v>
      </c>
      <c r="S27" s="108" t="s">
        <v>67</v>
      </c>
      <c r="T27" s="108" t="s">
        <v>48</v>
      </c>
      <c r="U27" s="108" t="s">
        <v>67</v>
      </c>
      <c r="V27" s="108" t="s">
        <v>68</v>
      </c>
      <c r="W27" s="35" t="s">
        <v>53</v>
      </c>
      <c r="Y27" s="33"/>
    </row>
    <row r="28" spans="2:27" ht="23.25" customHeight="1" thickBot="1">
      <c r="B28" s="192" t="s">
        <v>69</v>
      </c>
      <c r="C28" s="193"/>
      <c r="D28" s="193"/>
      <c r="E28" s="109" t="s">
        <v>240</v>
      </c>
      <c r="F28" s="109"/>
      <c r="G28" s="109"/>
      <c r="H28" s="36"/>
      <c r="I28" s="36"/>
      <c r="J28" s="36"/>
      <c r="K28" s="36"/>
      <c r="L28" s="36"/>
      <c r="M28" s="36"/>
      <c r="N28" s="36"/>
      <c r="O28" s="36"/>
      <c r="P28" s="37"/>
      <c r="Q28" s="37"/>
      <c r="R28" s="38" t="s">
        <v>1418</v>
      </c>
      <c r="S28" s="39" t="s">
        <v>10</v>
      </c>
      <c r="T28" s="37"/>
      <c r="U28" s="39" t="s">
        <v>1416</v>
      </c>
      <c r="V28" s="37"/>
      <c r="W28" s="40">
        <f>+IF(ISERR(U28/R28*100),"N/A",ROUND(U28/R28*100,2))</f>
        <v>4.4800000000000004</v>
      </c>
    </row>
    <row r="29" spans="2:27" ht="26.25" customHeight="1">
      <c r="B29" s="194" t="s">
        <v>71</v>
      </c>
      <c r="C29" s="195"/>
      <c r="D29" s="195"/>
      <c r="E29" s="110" t="s">
        <v>240</v>
      </c>
      <c r="F29" s="110"/>
      <c r="G29" s="110"/>
      <c r="H29" s="41"/>
      <c r="I29" s="41"/>
      <c r="J29" s="41"/>
      <c r="K29" s="41"/>
      <c r="L29" s="41"/>
      <c r="M29" s="41"/>
      <c r="N29" s="41"/>
      <c r="O29" s="41"/>
      <c r="P29" s="42"/>
      <c r="Q29" s="42"/>
      <c r="R29" s="43" t="s">
        <v>1418</v>
      </c>
      <c r="S29" s="44" t="s">
        <v>1417</v>
      </c>
      <c r="T29" s="44">
        <f>+IF(ISERR(S29/R29*100),"N/A",ROUND(S29/R29*100,2))</f>
        <v>5.15</v>
      </c>
      <c r="U29" s="44" t="s">
        <v>1416</v>
      </c>
      <c r="V29" s="44">
        <f>+IF(ISERR(U29/S29*100),"N/A",ROUND(U29/S29*100,2))</f>
        <v>87.05</v>
      </c>
      <c r="W29" s="45">
        <f>+IF(ISERR(U29/R29*100),"N/A",ROUND(U29/R29*100,2))</f>
        <v>4.4800000000000004</v>
      </c>
    </row>
    <row r="30" spans="2:27" ht="23.25" customHeight="1" thickBot="1">
      <c r="B30" s="192" t="s">
        <v>69</v>
      </c>
      <c r="C30" s="193"/>
      <c r="D30" s="193"/>
      <c r="E30" s="109" t="s">
        <v>70</v>
      </c>
      <c r="F30" s="109"/>
      <c r="G30" s="109"/>
      <c r="H30" s="36"/>
      <c r="I30" s="36"/>
      <c r="J30" s="36"/>
      <c r="K30" s="36"/>
      <c r="L30" s="36"/>
      <c r="M30" s="36"/>
      <c r="N30" s="36"/>
      <c r="O30" s="36"/>
      <c r="P30" s="37"/>
      <c r="Q30" s="37"/>
      <c r="R30" s="38" t="s">
        <v>1415</v>
      </c>
      <c r="S30" s="39" t="s">
        <v>10</v>
      </c>
      <c r="T30" s="37"/>
      <c r="U30" s="39" t="s">
        <v>63</v>
      </c>
      <c r="V30" s="37"/>
      <c r="W30" s="40">
        <f>+IF(ISERR(U30/R30*100),"N/A",ROUND(U30/R30*100,2))</f>
        <v>0</v>
      </c>
    </row>
    <row r="31" spans="2:27" ht="26.25" customHeight="1" thickBot="1">
      <c r="B31" s="194" t="s">
        <v>71</v>
      </c>
      <c r="C31" s="195"/>
      <c r="D31" s="195"/>
      <c r="E31" s="110" t="s">
        <v>70</v>
      </c>
      <c r="F31" s="110"/>
      <c r="G31" s="110"/>
      <c r="H31" s="41"/>
      <c r="I31" s="41"/>
      <c r="J31" s="41"/>
      <c r="K31" s="41"/>
      <c r="L31" s="41"/>
      <c r="M31" s="41"/>
      <c r="N31" s="41"/>
      <c r="O31" s="41"/>
      <c r="P31" s="42"/>
      <c r="Q31" s="42"/>
      <c r="R31" s="43" t="s">
        <v>1415</v>
      </c>
      <c r="S31" s="44" t="s">
        <v>63</v>
      </c>
      <c r="T31" s="44">
        <f>+IF(ISERR(S31/R31*100),"N/A",ROUND(S31/R31*100,2))</f>
        <v>0</v>
      </c>
      <c r="U31" s="44" t="s">
        <v>63</v>
      </c>
      <c r="V31" s="44" t="str">
        <f>+IF(ISERR(U31/S31*100),"N/A",ROUND(U31/S31*100,2))</f>
        <v>N/A</v>
      </c>
      <c r="W31" s="45">
        <f>+IF(ISERR(U31/R31*100),"N/A",ROUND(U31/R31*100,2))</f>
        <v>0</v>
      </c>
    </row>
    <row r="32" spans="2:27" ht="22.5" customHeight="1" thickTop="1" thickBot="1">
      <c r="B32" s="8" t="s">
        <v>73</v>
      </c>
      <c r="C32" s="9"/>
      <c r="D32" s="9"/>
      <c r="E32" s="9"/>
      <c r="F32" s="9"/>
      <c r="G32" s="9"/>
      <c r="H32" s="10"/>
      <c r="I32" s="10"/>
      <c r="J32" s="10"/>
      <c r="K32" s="10"/>
      <c r="L32" s="10"/>
      <c r="M32" s="10"/>
      <c r="N32" s="10"/>
      <c r="O32" s="10"/>
      <c r="P32" s="10"/>
      <c r="Q32" s="10"/>
      <c r="R32" s="10"/>
      <c r="S32" s="10"/>
      <c r="T32" s="10"/>
      <c r="U32" s="10"/>
      <c r="V32" s="10"/>
      <c r="W32" s="11"/>
    </row>
    <row r="33" spans="2:23" ht="37.5" customHeight="1" thickTop="1">
      <c r="B33" s="177" t="s">
        <v>2071</v>
      </c>
      <c r="C33" s="178"/>
      <c r="D33" s="178"/>
      <c r="E33" s="178"/>
      <c r="F33" s="178"/>
      <c r="G33" s="178"/>
      <c r="H33" s="178"/>
      <c r="I33" s="178"/>
      <c r="J33" s="178"/>
      <c r="K33" s="178"/>
      <c r="L33" s="178"/>
      <c r="M33" s="178"/>
      <c r="N33" s="178"/>
      <c r="O33" s="178"/>
      <c r="P33" s="178"/>
      <c r="Q33" s="178"/>
      <c r="R33" s="178"/>
      <c r="S33" s="178"/>
      <c r="T33" s="178"/>
      <c r="U33" s="178"/>
      <c r="V33" s="178"/>
      <c r="W33" s="179"/>
    </row>
    <row r="34" spans="2:23" ht="211.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2072</v>
      </c>
      <c r="C35" s="178"/>
      <c r="D35" s="178"/>
      <c r="E35" s="178"/>
      <c r="F35" s="178"/>
      <c r="G35" s="178"/>
      <c r="H35" s="178"/>
      <c r="I35" s="178"/>
      <c r="J35" s="178"/>
      <c r="K35" s="178"/>
      <c r="L35" s="178"/>
      <c r="M35" s="178"/>
      <c r="N35" s="178"/>
      <c r="O35" s="178"/>
      <c r="P35" s="178"/>
      <c r="Q35" s="178"/>
      <c r="R35" s="178"/>
      <c r="S35" s="178"/>
      <c r="T35" s="178"/>
      <c r="U35" s="178"/>
      <c r="V35" s="178"/>
      <c r="W35" s="179"/>
    </row>
    <row r="36" spans="2:23" ht="84" customHeight="1" thickBot="1">
      <c r="B36" s="180"/>
      <c r="C36" s="181"/>
      <c r="D36" s="181"/>
      <c r="E36" s="181"/>
      <c r="F36" s="181"/>
      <c r="G36" s="181"/>
      <c r="H36" s="181"/>
      <c r="I36" s="181"/>
      <c r="J36" s="181"/>
      <c r="K36" s="181"/>
      <c r="L36" s="181"/>
      <c r="M36" s="181"/>
      <c r="N36" s="181"/>
      <c r="O36" s="181"/>
      <c r="P36" s="181"/>
      <c r="Q36" s="181"/>
      <c r="R36" s="181"/>
      <c r="S36" s="181"/>
      <c r="T36" s="181"/>
      <c r="U36" s="181"/>
      <c r="V36" s="181"/>
      <c r="W36" s="182"/>
    </row>
    <row r="37" spans="2:23" ht="37.5" customHeight="1" thickTop="1">
      <c r="B37" s="177" t="s">
        <v>2073</v>
      </c>
      <c r="C37" s="178"/>
      <c r="D37" s="178"/>
      <c r="E37" s="178"/>
      <c r="F37" s="178"/>
      <c r="G37" s="178"/>
      <c r="H37" s="178"/>
      <c r="I37" s="178"/>
      <c r="J37" s="178"/>
      <c r="K37" s="178"/>
      <c r="L37" s="178"/>
      <c r="M37" s="178"/>
      <c r="N37" s="178"/>
      <c r="O37" s="178"/>
      <c r="P37" s="178"/>
      <c r="Q37" s="178"/>
      <c r="R37" s="178"/>
      <c r="S37" s="178"/>
      <c r="T37" s="178"/>
      <c r="U37" s="178"/>
      <c r="V37" s="178"/>
      <c r="W37" s="179"/>
    </row>
    <row r="38" spans="2:23" ht="122.25" customHeight="1" thickBot="1">
      <c r="B38" s="183"/>
      <c r="C38" s="184"/>
      <c r="D38" s="184"/>
      <c r="E38" s="184"/>
      <c r="F38" s="184"/>
      <c r="G38" s="184"/>
      <c r="H38" s="184"/>
      <c r="I38" s="184"/>
      <c r="J38" s="184"/>
      <c r="K38" s="184"/>
      <c r="L38" s="184"/>
      <c r="M38" s="184"/>
      <c r="N38" s="184"/>
      <c r="O38" s="184"/>
      <c r="P38" s="184"/>
      <c r="Q38" s="184"/>
      <c r="R38" s="184"/>
      <c r="S38" s="184"/>
      <c r="T38" s="184"/>
      <c r="U38" s="184"/>
      <c r="V38" s="184"/>
      <c r="W38" s="185"/>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1414</v>
      </c>
      <c r="D4" s="139" t="s">
        <v>1413</v>
      </c>
      <c r="E4" s="139"/>
      <c r="F4" s="139"/>
      <c r="G4" s="139"/>
      <c r="H4" s="140"/>
      <c r="I4" s="15"/>
      <c r="J4" s="141" t="s">
        <v>6</v>
      </c>
      <c r="K4" s="139"/>
      <c r="L4" s="14" t="s">
        <v>1440</v>
      </c>
      <c r="M4" s="142" t="s">
        <v>1439</v>
      </c>
      <c r="N4" s="142"/>
      <c r="O4" s="142"/>
      <c r="P4" s="142"/>
      <c r="Q4" s="143"/>
      <c r="R4" s="16"/>
      <c r="S4" s="144" t="s">
        <v>1969</v>
      </c>
      <c r="T4" s="145"/>
      <c r="U4" s="145"/>
      <c r="V4" s="146" t="s">
        <v>356</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249</v>
      </c>
      <c r="D6" s="148" t="s">
        <v>1438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1437</v>
      </c>
      <c r="K8" s="22" t="s">
        <v>1436</v>
      </c>
      <c r="L8" s="22" t="s">
        <v>1435</v>
      </c>
      <c r="M8" s="22" t="s">
        <v>1434</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1433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1407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1432</v>
      </c>
      <c r="C21" s="174"/>
      <c r="D21" s="174"/>
      <c r="E21" s="174"/>
      <c r="F21" s="174"/>
      <c r="G21" s="174"/>
      <c r="H21" s="174"/>
      <c r="I21" s="174"/>
      <c r="J21" s="174"/>
      <c r="K21" s="174"/>
      <c r="L21" s="174"/>
      <c r="M21" s="175" t="s">
        <v>249</v>
      </c>
      <c r="N21" s="175"/>
      <c r="O21" s="175" t="s">
        <v>48</v>
      </c>
      <c r="P21" s="175"/>
      <c r="Q21" s="176" t="s">
        <v>362</v>
      </c>
      <c r="R21" s="176"/>
      <c r="S21" s="31" t="s">
        <v>60</v>
      </c>
      <c r="T21" s="31" t="s">
        <v>55</v>
      </c>
      <c r="U21" s="31" t="s">
        <v>55</v>
      </c>
      <c r="V21" s="31" t="str">
        <f>+IF(ISERR(U21/T21*100),"N/A",ROUND(U21/T21*100,2))</f>
        <v>N/A</v>
      </c>
      <c r="W21" s="32" t="str">
        <f>+IF(ISERR(U21/S21*100),"N/A",ROUND(U21/S21*100,2))</f>
        <v>N/A</v>
      </c>
    </row>
    <row r="22" spans="2:27" ht="56.25" customHeight="1" thickBot="1">
      <c r="B22" s="173" t="s">
        <v>1431</v>
      </c>
      <c r="C22" s="174"/>
      <c r="D22" s="174"/>
      <c r="E22" s="174"/>
      <c r="F22" s="174"/>
      <c r="G22" s="174"/>
      <c r="H22" s="174"/>
      <c r="I22" s="174"/>
      <c r="J22" s="174"/>
      <c r="K22" s="174"/>
      <c r="L22" s="174"/>
      <c r="M22" s="175" t="s">
        <v>249</v>
      </c>
      <c r="N22" s="175"/>
      <c r="O22" s="175" t="s">
        <v>48</v>
      </c>
      <c r="P22" s="175"/>
      <c r="Q22" s="176" t="s">
        <v>53</v>
      </c>
      <c r="R22" s="176"/>
      <c r="S22" s="31" t="s">
        <v>60</v>
      </c>
      <c r="T22" s="31" t="s">
        <v>55</v>
      </c>
      <c r="U22" s="31" t="s">
        <v>55</v>
      </c>
      <c r="V22" s="31" t="str">
        <f>+IF(ISERR(U22/T22*100),"N/A",ROUND(U22/T22*100,2))</f>
        <v>N/A</v>
      </c>
      <c r="W22" s="32" t="str">
        <f>+IF(ISERR(U22/S22*100),"N/A",ROUND(U22/S22*100,2))</f>
        <v>N/A</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242</v>
      </c>
      <c r="F26" s="109"/>
      <c r="G26" s="109"/>
      <c r="H26" s="36"/>
      <c r="I26" s="36"/>
      <c r="J26" s="36"/>
      <c r="K26" s="36"/>
      <c r="L26" s="36"/>
      <c r="M26" s="36"/>
      <c r="N26" s="36"/>
      <c r="O26" s="36"/>
      <c r="P26" s="37"/>
      <c r="Q26" s="37"/>
      <c r="R26" s="38" t="s">
        <v>238</v>
      </c>
      <c r="S26" s="39" t="s">
        <v>10</v>
      </c>
      <c r="T26" s="37"/>
      <c r="U26" s="39" t="s">
        <v>63</v>
      </c>
      <c r="V26" s="37"/>
      <c r="W26" s="40">
        <f>+IF(ISERR(U26/R26*100),"N/A",ROUND(U26/R26*100,2))</f>
        <v>0</v>
      </c>
    </row>
    <row r="27" spans="2:27" ht="26.25" customHeight="1" thickBot="1">
      <c r="B27" s="194" t="s">
        <v>71</v>
      </c>
      <c r="C27" s="195"/>
      <c r="D27" s="195"/>
      <c r="E27" s="110" t="s">
        <v>242</v>
      </c>
      <c r="F27" s="110"/>
      <c r="G27" s="110"/>
      <c r="H27" s="41"/>
      <c r="I27" s="41"/>
      <c r="J27" s="41"/>
      <c r="K27" s="41"/>
      <c r="L27" s="41"/>
      <c r="M27" s="41"/>
      <c r="N27" s="41"/>
      <c r="O27" s="41"/>
      <c r="P27" s="42"/>
      <c r="Q27" s="42"/>
      <c r="R27" s="43" t="s">
        <v>238</v>
      </c>
      <c r="S27" s="44" t="s">
        <v>451</v>
      </c>
      <c r="T27" s="44">
        <f>+IF(ISERR(S27/R27*100),"N/A",ROUND(S27/R27*100,2))</f>
        <v>17.86</v>
      </c>
      <c r="U27" s="44" t="s">
        <v>63</v>
      </c>
      <c r="V27" s="44">
        <f>+IF(ISERR(U27/S27*100),"N/A",ROUND(U27/S27*100,2))</f>
        <v>0</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2068</v>
      </c>
      <c r="C29" s="178"/>
      <c r="D29" s="178"/>
      <c r="E29" s="178"/>
      <c r="F29" s="178"/>
      <c r="G29" s="178"/>
      <c r="H29" s="178"/>
      <c r="I29" s="178"/>
      <c r="J29" s="178"/>
      <c r="K29" s="178"/>
      <c r="L29" s="178"/>
      <c r="M29" s="178"/>
      <c r="N29" s="178"/>
      <c r="O29" s="178"/>
      <c r="P29" s="178"/>
      <c r="Q29" s="178"/>
      <c r="R29" s="178"/>
      <c r="S29" s="178"/>
      <c r="T29" s="178"/>
      <c r="U29" s="178"/>
      <c r="V29" s="178"/>
      <c r="W29" s="179"/>
    </row>
    <row r="30" spans="2:27" ht="7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2069</v>
      </c>
      <c r="C31" s="178"/>
      <c r="D31" s="178"/>
      <c r="E31" s="178"/>
      <c r="F31" s="178"/>
      <c r="G31" s="178"/>
      <c r="H31" s="178"/>
      <c r="I31" s="178"/>
      <c r="J31" s="178"/>
      <c r="K31" s="178"/>
      <c r="L31" s="178"/>
      <c r="M31" s="178"/>
      <c r="N31" s="178"/>
      <c r="O31" s="178"/>
      <c r="P31" s="178"/>
      <c r="Q31" s="178"/>
      <c r="R31" s="178"/>
      <c r="S31" s="178"/>
      <c r="T31" s="178"/>
      <c r="U31" s="178"/>
      <c r="V31" s="178"/>
      <c r="W31" s="179"/>
    </row>
    <row r="32" spans="2:27" ht="48"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2070</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5.75"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1414</v>
      </c>
      <c r="D4" s="139" t="s">
        <v>1413</v>
      </c>
      <c r="E4" s="139"/>
      <c r="F4" s="139"/>
      <c r="G4" s="139"/>
      <c r="H4" s="140"/>
      <c r="I4" s="15"/>
      <c r="J4" s="141" t="s">
        <v>6</v>
      </c>
      <c r="K4" s="139"/>
      <c r="L4" s="14" t="s">
        <v>1462</v>
      </c>
      <c r="M4" s="142" t="s">
        <v>1461</v>
      </c>
      <c r="N4" s="142"/>
      <c r="O4" s="142"/>
      <c r="P4" s="142"/>
      <c r="Q4" s="143"/>
      <c r="R4" s="16"/>
      <c r="S4" s="144" t="s">
        <v>1969</v>
      </c>
      <c r="T4" s="145"/>
      <c r="U4" s="145"/>
      <c r="V4" s="146" t="s">
        <v>1460</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1352</v>
      </c>
      <c r="D6" s="148" t="s">
        <v>1459</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150</v>
      </c>
      <c r="D7" s="135" t="s">
        <v>1458</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1457</v>
      </c>
      <c r="K8" s="22" t="s">
        <v>1456</v>
      </c>
      <c r="L8" s="22" t="s">
        <v>1455</v>
      </c>
      <c r="M8" s="22" t="s">
        <v>501</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77.5" customHeight="1" thickTop="1" thickBot="1">
      <c r="B10" s="23" t="s">
        <v>21</v>
      </c>
      <c r="C10" s="146" t="s">
        <v>1454</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1407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1453</v>
      </c>
      <c r="C21" s="174"/>
      <c r="D21" s="174"/>
      <c r="E21" s="174"/>
      <c r="F21" s="174"/>
      <c r="G21" s="174"/>
      <c r="H21" s="174"/>
      <c r="I21" s="174"/>
      <c r="J21" s="174"/>
      <c r="K21" s="174"/>
      <c r="L21" s="174"/>
      <c r="M21" s="175" t="s">
        <v>1352</v>
      </c>
      <c r="N21" s="175"/>
      <c r="O21" s="175" t="s">
        <v>48</v>
      </c>
      <c r="P21" s="175"/>
      <c r="Q21" s="176" t="s">
        <v>49</v>
      </c>
      <c r="R21" s="176"/>
      <c r="S21" s="31" t="s">
        <v>60</v>
      </c>
      <c r="T21" s="31" t="s">
        <v>57</v>
      </c>
      <c r="U21" s="31" t="s">
        <v>1452</v>
      </c>
      <c r="V21" s="31">
        <f>+IF(ISERR(U21/T21*100),"N/A",ROUND(U21/T21*100,2))</f>
        <v>55</v>
      </c>
      <c r="W21" s="32">
        <f>+IF(ISERR(U21/S21*100),"N/A",ROUND(U21/S21*100,2))</f>
        <v>2.75</v>
      </c>
    </row>
    <row r="22" spans="2:27" ht="56.25" customHeight="1">
      <c r="B22" s="173" t="s">
        <v>1451</v>
      </c>
      <c r="C22" s="174"/>
      <c r="D22" s="174"/>
      <c r="E22" s="174"/>
      <c r="F22" s="174"/>
      <c r="G22" s="174"/>
      <c r="H22" s="174"/>
      <c r="I22" s="174"/>
      <c r="J22" s="174"/>
      <c r="K22" s="174"/>
      <c r="L22" s="174"/>
      <c r="M22" s="175" t="s">
        <v>1352</v>
      </c>
      <c r="N22" s="175"/>
      <c r="O22" s="175" t="s">
        <v>48</v>
      </c>
      <c r="P22" s="175"/>
      <c r="Q22" s="176" t="s">
        <v>49</v>
      </c>
      <c r="R22" s="176"/>
      <c r="S22" s="31" t="s">
        <v>60</v>
      </c>
      <c r="T22" s="31" t="s">
        <v>54</v>
      </c>
      <c r="U22" s="31" t="s">
        <v>979</v>
      </c>
      <c r="V22" s="31">
        <f>+IF(ISERR(U22/T22*100),"N/A",ROUND(U22/T22*100,2))</f>
        <v>232.8</v>
      </c>
      <c r="W22" s="32">
        <f>+IF(ISERR(U22/S22*100),"N/A",ROUND(U22/S22*100,2))</f>
        <v>58.2</v>
      </c>
    </row>
    <row r="23" spans="2:27" ht="56.25" customHeight="1">
      <c r="B23" s="173" t="s">
        <v>1450</v>
      </c>
      <c r="C23" s="174"/>
      <c r="D23" s="174"/>
      <c r="E23" s="174"/>
      <c r="F23" s="174"/>
      <c r="G23" s="174"/>
      <c r="H23" s="174"/>
      <c r="I23" s="174"/>
      <c r="J23" s="174"/>
      <c r="K23" s="174"/>
      <c r="L23" s="174"/>
      <c r="M23" s="175" t="s">
        <v>1352</v>
      </c>
      <c r="N23" s="175"/>
      <c r="O23" s="175" t="s">
        <v>48</v>
      </c>
      <c r="P23" s="175"/>
      <c r="Q23" s="176" t="s">
        <v>49</v>
      </c>
      <c r="R23" s="176"/>
      <c r="S23" s="31" t="s">
        <v>60</v>
      </c>
      <c r="T23" s="31" t="s">
        <v>223</v>
      </c>
      <c r="U23" s="31" t="s">
        <v>57</v>
      </c>
      <c r="V23" s="31">
        <f>+IF(ISERR(U23/T23*100),"N/A",ROUND(U23/T23*100,2))</f>
        <v>50</v>
      </c>
      <c r="W23" s="32">
        <f>+IF(ISERR(U23/S23*100),"N/A",ROUND(U23/S23*100,2))</f>
        <v>5</v>
      </c>
    </row>
    <row r="24" spans="2:27" ht="56.25" customHeight="1">
      <c r="B24" s="173" t="s">
        <v>1449</v>
      </c>
      <c r="C24" s="174"/>
      <c r="D24" s="174"/>
      <c r="E24" s="174"/>
      <c r="F24" s="174"/>
      <c r="G24" s="174"/>
      <c r="H24" s="174"/>
      <c r="I24" s="174"/>
      <c r="J24" s="174"/>
      <c r="K24" s="174"/>
      <c r="L24" s="174"/>
      <c r="M24" s="175" t="s">
        <v>150</v>
      </c>
      <c r="N24" s="175"/>
      <c r="O24" s="175" t="s">
        <v>48</v>
      </c>
      <c r="P24" s="175"/>
      <c r="Q24" s="176" t="s">
        <v>53</v>
      </c>
      <c r="R24" s="176"/>
      <c r="S24" s="31" t="s">
        <v>78</v>
      </c>
      <c r="T24" s="31" t="s">
        <v>55</v>
      </c>
      <c r="U24" s="31" t="s">
        <v>55</v>
      </c>
      <c r="V24" s="31" t="str">
        <f>+IF(ISERR(U24/T24*100),"N/A",ROUND(U24/T24*100,2))</f>
        <v>N/A</v>
      </c>
      <c r="W24" s="32" t="str">
        <f>+IF(ISERR(U24/S24*100),"N/A",ROUND(U24/S24*100,2))</f>
        <v>N/A</v>
      </c>
    </row>
    <row r="25" spans="2:27" ht="56.25" customHeight="1" thickBot="1">
      <c r="B25" s="173" t="s">
        <v>1448</v>
      </c>
      <c r="C25" s="174"/>
      <c r="D25" s="174"/>
      <c r="E25" s="174"/>
      <c r="F25" s="174"/>
      <c r="G25" s="174"/>
      <c r="H25" s="174"/>
      <c r="I25" s="174"/>
      <c r="J25" s="174"/>
      <c r="K25" s="174"/>
      <c r="L25" s="174"/>
      <c r="M25" s="175" t="s">
        <v>150</v>
      </c>
      <c r="N25" s="175"/>
      <c r="O25" s="175" t="s">
        <v>48</v>
      </c>
      <c r="P25" s="175"/>
      <c r="Q25" s="176" t="s">
        <v>362</v>
      </c>
      <c r="R25" s="176"/>
      <c r="S25" s="31" t="s">
        <v>78</v>
      </c>
      <c r="T25" s="31" t="s">
        <v>55</v>
      </c>
      <c r="U25" s="31" t="s">
        <v>55</v>
      </c>
      <c r="V25" s="31" t="str">
        <f>+IF(ISERR(U25/T25*100),"N/A",ROUND(U25/T25*100,2))</f>
        <v>N/A</v>
      </c>
      <c r="W25" s="32" t="str">
        <f>+IF(ISERR(U25/S25*100),"N/A",ROUND(U25/S25*100,2))</f>
        <v>N/A</v>
      </c>
    </row>
    <row r="26" spans="2:27" ht="21.75" customHeight="1" thickTop="1" thickBot="1">
      <c r="B26" s="8" t="s">
        <v>64</v>
      </c>
      <c r="C26" s="9"/>
      <c r="D26" s="9"/>
      <c r="E26" s="9"/>
      <c r="F26" s="9"/>
      <c r="G26" s="9"/>
      <c r="H26" s="10"/>
      <c r="I26" s="10"/>
      <c r="J26" s="10"/>
      <c r="K26" s="10"/>
      <c r="L26" s="10"/>
      <c r="M26" s="10"/>
      <c r="N26" s="10"/>
      <c r="O26" s="10"/>
      <c r="P26" s="10"/>
      <c r="Q26" s="10"/>
      <c r="R26" s="10"/>
      <c r="S26" s="10"/>
      <c r="T26" s="10"/>
      <c r="U26" s="10"/>
      <c r="V26" s="10"/>
      <c r="W26" s="11"/>
      <c r="X26" s="33"/>
    </row>
    <row r="27" spans="2:27" ht="29.25" customHeight="1" thickTop="1" thickBot="1">
      <c r="B27" s="186" t="s">
        <v>2251</v>
      </c>
      <c r="C27" s="187"/>
      <c r="D27" s="187"/>
      <c r="E27" s="187"/>
      <c r="F27" s="187"/>
      <c r="G27" s="187"/>
      <c r="H27" s="187"/>
      <c r="I27" s="187"/>
      <c r="J27" s="187"/>
      <c r="K27" s="187"/>
      <c r="L27" s="187"/>
      <c r="M27" s="187"/>
      <c r="N27" s="187"/>
      <c r="O27" s="187"/>
      <c r="P27" s="187"/>
      <c r="Q27" s="188"/>
      <c r="R27" s="34" t="s">
        <v>41</v>
      </c>
      <c r="S27" s="160" t="s">
        <v>42</v>
      </c>
      <c r="T27" s="160"/>
      <c r="U27" s="107" t="s">
        <v>65</v>
      </c>
      <c r="V27" s="159" t="s">
        <v>66</v>
      </c>
      <c r="W27" s="161"/>
    </row>
    <row r="28" spans="2:27" ht="30.75" customHeight="1" thickBot="1">
      <c r="B28" s="189"/>
      <c r="C28" s="190"/>
      <c r="D28" s="190"/>
      <c r="E28" s="190"/>
      <c r="F28" s="190"/>
      <c r="G28" s="190"/>
      <c r="H28" s="190"/>
      <c r="I28" s="190"/>
      <c r="J28" s="190"/>
      <c r="K28" s="190"/>
      <c r="L28" s="190"/>
      <c r="M28" s="190"/>
      <c r="N28" s="190"/>
      <c r="O28" s="190"/>
      <c r="P28" s="190"/>
      <c r="Q28" s="191"/>
      <c r="R28" s="108" t="s">
        <v>67</v>
      </c>
      <c r="S28" s="108" t="s">
        <v>67</v>
      </c>
      <c r="T28" s="108" t="s">
        <v>48</v>
      </c>
      <c r="U28" s="108" t="s">
        <v>67</v>
      </c>
      <c r="V28" s="108" t="s">
        <v>68</v>
      </c>
      <c r="W28" s="35" t="s">
        <v>53</v>
      </c>
      <c r="Y28" s="33"/>
    </row>
    <row r="29" spans="2:27" ht="23.25" customHeight="1" thickBot="1">
      <c r="B29" s="192" t="s">
        <v>69</v>
      </c>
      <c r="C29" s="193"/>
      <c r="D29" s="193"/>
      <c r="E29" s="109" t="s">
        <v>1447</v>
      </c>
      <c r="F29" s="109"/>
      <c r="G29" s="109"/>
      <c r="H29" s="36"/>
      <c r="I29" s="36"/>
      <c r="J29" s="36"/>
      <c r="K29" s="36"/>
      <c r="L29" s="36"/>
      <c r="M29" s="36"/>
      <c r="N29" s="36"/>
      <c r="O29" s="36"/>
      <c r="P29" s="37"/>
      <c r="Q29" s="37"/>
      <c r="R29" s="38" t="s">
        <v>1446</v>
      </c>
      <c r="S29" s="39" t="s">
        <v>10</v>
      </c>
      <c r="T29" s="37"/>
      <c r="U29" s="39" t="s">
        <v>118</v>
      </c>
      <c r="V29" s="37"/>
      <c r="W29" s="40">
        <f>+IF(ISERR(U29/R29*100),"N/A",ROUND(U29/R29*100,2))</f>
        <v>1.2</v>
      </c>
    </row>
    <row r="30" spans="2:27" ht="26.25" customHeight="1">
      <c r="B30" s="194" t="s">
        <v>71</v>
      </c>
      <c r="C30" s="195"/>
      <c r="D30" s="195"/>
      <c r="E30" s="110" t="s">
        <v>1447</v>
      </c>
      <c r="F30" s="110"/>
      <c r="G30" s="110"/>
      <c r="H30" s="41"/>
      <c r="I30" s="41"/>
      <c r="J30" s="41"/>
      <c r="K30" s="41"/>
      <c r="L30" s="41"/>
      <c r="M30" s="41"/>
      <c r="N30" s="41"/>
      <c r="O30" s="41"/>
      <c r="P30" s="42"/>
      <c r="Q30" s="42"/>
      <c r="R30" s="43" t="s">
        <v>1446</v>
      </c>
      <c r="S30" s="44" t="s">
        <v>1445</v>
      </c>
      <c r="T30" s="44">
        <f>+IF(ISERR(S30/R30*100),"N/A",ROUND(S30/R30*100,2))</f>
        <v>10.63</v>
      </c>
      <c r="U30" s="44" t="s">
        <v>118</v>
      </c>
      <c r="V30" s="44">
        <f>+IF(ISERR(U30/S30*100),"N/A",ROUND(U30/S30*100,2))</f>
        <v>11.29</v>
      </c>
      <c r="W30" s="45">
        <f>+IF(ISERR(U30/R30*100),"N/A",ROUND(U30/R30*100,2))</f>
        <v>1.2</v>
      </c>
    </row>
    <row r="31" spans="2:27" ht="23.25" customHeight="1" thickBot="1">
      <c r="B31" s="192" t="s">
        <v>69</v>
      </c>
      <c r="C31" s="193"/>
      <c r="D31" s="193"/>
      <c r="E31" s="109" t="s">
        <v>1444</v>
      </c>
      <c r="F31" s="109"/>
      <c r="G31" s="109"/>
      <c r="H31" s="36"/>
      <c r="I31" s="36"/>
      <c r="J31" s="36"/>
      <c r="K31" s="36"/>
      <c r="L31" s="36"/>
      <c r="M31" s="36"/>
      <c r="N31" s="36"/>
      <c r="O31" s="36"/>
      <c r="P31" s="37"/>
      <c r="Q31" s="37"/>
      <c r="R31" s="38" t="s">
        <v>1443</v>
      </c>
      <c r="S31" s="39" t="s">
        <v>10</v>
      </c>
      <c r="T31" s="37"/>
      <c r="U31" s="39" t="s">
        <v>1441</v>
      </c>
      <c r="V31" s="37"/>
      <c r="W31" s="40">
        <f>+IF(ISERR(U31/R31*100),"N/A",ROUND(U31/R31*100,2))</f>
        <v>14.8</v>
      </c>
    </row>
    <row r="32" spans="2:27" ht="26.25" customHeight="1" thickBot="1">
      <c r="B32" s="194" t="s">
        <v>71</v>
      </c>
      <c r="C32" s="195"/>
      <c r="D32" s="195"/>
      <c r="E32" s="110" t="s">
        <v>1444</v>
      </c>
      <c r="F32" s="110"/>
      <c r="G32" s="110"/>
      <c r="H32" s="41"/>
      <c r="I32" s="41"/>
      <c r="J32" s="41"/>
      <c r="K32" s="41"/>
      <c r="L32" s="41"/>
      <c r="M32" s="41"/>
      <c r="N32" s="41"/>
      <c r="O32" s="41"/>
      <c r="P32" s="42"/>
      <c r="Q32" s="42"/>
      <c r="R32" s="43" t="s">
        <v>1443</v>
      </c>
      <c r="S32" s="44" t="s">
        <v>1442</v>
      </c>
      <c r="T32" s="44">
        <f>+IF(ISERR(S32/R32*100),"N/A",ROUND(S32/R32*100,2))</f>
        <v>62.75</v>
      </c>
      <c r="U32" s="44" t="s">
        <v>1441</v>
      </c>
      <c r="V32" s="44">
        <f>+IF(ISERR(U32/S32*100),"N/A",ROUND(U32/S32*100,2))</f>
        <v>23.59</v>
      </c>
      <c r="W32" s="45">
        <f>+IF(ISERR(U32/R32*100),"N/A",ROUND(U32/R32*100,2))</f>
        <v>14.8</v>
      </c>
    </row>
    <row r="33" spans="2:23" ht="22.5" customHeight="1" thickTop="1" thickBot="1">
      <c r="B33" s="8" t="s">
        <v>73</v>
      </c>
      <c r="C33" s="9"/>
      <c r="D33" s="9"/>
      <c r="E33" s="9"/>
      <c r="F33" s="9"/>
      <c r="G33" s="9"/>
      <c r="H33" s="10"/>
      <c r="I33" s="10"/>
      <c r="J33" s="10"/>
      <c r="K33" s="10"/>
      <c r="L33" s="10"/>
      <c r="M33" s="10"/>
      <c r="N33" s="10"/>
      <c r="O33" s="10"/>
      <c r="P33" s="10"/>
      <c r="Q33" s="10"/>
      <c r="R33" s="10"/>
      <c r="S33" s="10"/>
      <c r="T33" s="10"/>
      <c r="U33" s="10"/>
      <c r="V33" s="10"/>
      <c r="W33" s="11"/>
    </row>
    <row r="34" spans="2:23" ht="37.5" customHeight="1" thickTop="1">
      <c r="B34" s="177" t="s">
        <v>2065</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45.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2066</v>
      </c>
      <c r="C36" s="178"/>
      <c r="D36" s="178"/>
      <c r="E36" s="178"/>
      <c r="F36" s="178"/>
      <c r="G36" s="178"/>
      <c r="H36" s="178"/>
      <c r="I36" s="178"/>
      <c r="J36" s="178"/>
      <c r="K36" s="178"/>
      <c r="L36" s="178"/>
      <c r="M36" s="178"/>
      <c r="N36" s="178"/>
      <c r="O36" s="178"/>
      <c r="P36" s="178"/>
      <c r="Q36" s="178"/>
      <c r="R36" s="178"/>
      <c r="S36" s="178"/>
      <c r="T36" s="178"/>
      <c r="U36" s="178"/>
      <c r="V36" s="178"/>
      <c r="W36" s="179"/>
    </row>
    <row r="37" spans="2:23" ht="103.5"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77" t="s">
        <v>2067</v>
      </c>
      <c r="C38" s="178"/>
      <c r="D38" s="178"/>
      <c r="E38" s="178"/>
      <c r="F38" s="178"/>
      <c r="G38" s="178"/>
      <c r="H38" s="178"/>
      <c r="I38" s="178"/>
      <c r="J38" s="178"/>
      <c r="K38" s="178"/>
      <c r="L38" s="178"/>
      <c r="M38" s="178"/>
      <c r="N38" s="178"/>
      <c r="O38" s="178"/>
      <c r="P38" s="178"/>
      <c r="Q38" s="178"/>
      <c r="R38" s="178"/>
      <c r="S38" s="178"/>
      <c r="T38" s="178"/>
      <c r="U38" s="178"/>
      <c r="V38" s="178"/>
      <c r="W38" s="179"/>
    </row>
    <row r="39" spans="2:23" ht="49.5" customHeight="1" thickBot="1">
      <c r="B39" s="183"/>
      <c r="C39" s="184"/>
      <c r="D39" s="184"/>
      <c r="E39" s="184"/>
      <c r="F39" s="184"/>
      <c r="G39" s="184"/>
      <c r="H39" s="184"/>
      <c r="I39" s="184"/>
      <c r="J39" s="184"/>
      <c r="K39" s="184"/>
      <c r="L39" s="184"/>
      <c r="M39" s="184"/>
      <c r="N39" s="184"/>
      <c r="O39" s="184"/>
      <c r="P39" s="184"/>
      <c r="Q39" s="184"/>
      <c r="R39" s="184"/>
      <c r="S39" s="184"/>
      <c r="T39" s="184"/>
      <c r="U39" s="184"/>
      <c r="V39" s="184"/>
      <c r="W39" s="185"/>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90.75" customHeight="1" thickTop="1" thickBot="1">
      <c r="A4" s="12"/>
      <c r="B4" s="13" t="s">
        <v>3</v>
      </c>
      <c r="C4" s="14" t="s">
        <v>1414</v>
      </c>
      <c r="D4" s="139" t="s">
        <v>1413</v>
      </c>
      <c r="E4" s="139"/>
      <c r="F4" s="139"/>
      <c r="G4" s="139"/>
      <c r="H4" s="140"/>
      <c r="I4" s="15"/>
      <c r="J4" s="141" t="s">
        <v>6</v>
      </c>
      <c r="K4" s="139"/>
      <c r="L4" s="14" t="s">
        <v>1478</v>
      </c>
      <c r="M4" s="142" t="s">
        <v>1477</v>
      </c>
      <c r="N4" s="142"/>
      <c r="O4" s="142"/>
      <c r="P4" s="142"/>
      <c r="Q4" s="143"/>
      <c r="R4" s="16"/>
      <c r="S4" s="144" t="s">
        <v>1969</v>
      </c>
      <c r="T4" s="145"/>
      <c r="U4" s="145"/>
      <c r="V4" s="146" t="s">
        <v>1476</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1467</v>
      </c>
      <c r="D6" s="148" t="s">
        <v>1475</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210</v>
      </c>
      <c r="K8" s="22" t="s">
        <v>1474</v>
      </c>
      <c r="L8" s="22" t="s">
        <v>1473</v>
      </c>
      <c r="M8" s="22" t="s">
        <v>1472</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44.5" customHeight="1" thickTop="1" thickBot="1">
      <c r="B10" s="23" t="s">
        <v>21</v>
      </c>
      <c r="C10" s="146" t="s">
        <v>1471</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1407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1470</v>
      </c>
      <c r="C21" s="174"/>
      <c r="D21" s="174"/>
      <c r="E21" s="174"/>
      <c r="F21" s="174"/>
      <c r="G21" s="174"/>
      <c r="H21" s="174"/>
      <c r="I21" s="174"/>
      <c r="J21" s="174"/>
      <c r="K21" s="174"/>
      <c r="L21" s="174"/>
      <c r="M21" s="175" t="s">
        <v>1467</v>
      </c>
      <c r="N21" s="175"/>
      <c r="O21" s="175" t="s">
        <v>48</v>
      </c>
      <c r="P21" s="175"/>
      <c r="Q21" s="176" t="s">
        <v>53</v>
      </c>
      <c r="R21" s="176"/>
      <c r="S21" s="31" t="s">
        <v>60</v>
      </c>
      <c r="T21" s="31" t="s">
        <v>55</v>
      </c>
      <c r="U21" s="31" t="s">
        <v>55</v>
      </c>
      <c r="V21" s="31" t="str">
        <f>+IF(ISERR(U21/T21*100),"N/A",ROUND(U21/T21*100,2))</f>
        <v>N/A</v>
      </c>
      <c r="W21" s="32" t="str">
        <f>+IF(ISERR(U21/S21*100),"N/A",ROUND(U21/S21*100,2))</f>
        <v>N/A</v>
      </c>
    </row>
    <row r="22" spans="2:27" ht="56.25" customHeight="1">
      <c r="B22" s="173" t="s">
        <v>1469</v>
      </c>
      <c r="C22" s="174"/>
      <c r="D22" s="174"/>
      <c r="E22" s="174"/>
      <c r="F22" s="174"/>
      <c r="G22" s="174"/>
      <c r="H22" s="174"/>
      <c r="I22" s="174"/>
      <c r="J22" s="174"/>
      <c r="K22" s="174"/>
      <c r="L22" s="174"/>
      <c r="M22" s="175" t="s">
        <v>1467</v>
      </c>
      <c r="N22" s="175"/>
      <c r="O22" s="175" t="s">
        <v>48</v>
      </c>
      <c r="P22" s="175"/>
      <c r="Q22" s="176" t="s">
        <v>49</v>
      </c>
      <c r="R22" s="176"/>
      <c r="S22" s="31" t="s">
        <v>135</v>
      </c>
      <c r="T22" s="31" t="s">
        <v>694</v>
      </c>
      <c r="U22" s="31" t="s">
        <v>63</v>
      </c>
      <c r="V22" s="31">
        <f>+IF(ISERR(U22/T22*100),"N/A",ROUND(U22/T22*100,2))</f>
        <v>0</v>
      </c>
      <c r="W22" s="32">
        <f>+IF(ISERR(U22/S22*100),"N/A",ROUND(U22/S22*100,2))</f>
        <v>0</v>
      </c>
    </row>
    <row r="23" spans="2:27" ht="56.25" customHeight="1" thickBot="1">
      <c r="B23" s="173" t="s">
        <v>1468</v>
      </c>
      <c r="C23" s="174"/>
      <c r="D23" s="174"/>
      <c r="E23" s="174"/>
      <c r="F23" s="174"/>
      <c r="G23" s="174"/>
      <c r="H23" s="174"/>
      <c r="I23" s="174"/>
      <c r="J23" s="174"/>
      <c r="K23" s="174"/>
      <c r="L23" s="174"/>
      <c r="M23" s="175" t="s">
        <v>1467</v>
      </c>
      <c r="N23" s="175"/>
      <c r="O23" s="175" t="s">
        <v>48</v>
      </c>
      <c r="P23" s="175"/>
      <c r="Q23" s="176" t="s">
        <v>53</v>
      </c>
      <c r="R23" s="176"/>
      <c r="S23" s="31" t="s">
        <v>469</v>
      </c>
      <c r="T23" s="31" t="s">
        <v>55</v>
      </c>
      <c r="U23" s="31" t="s">
        <v>55</v>
      </c>
      <c r="V23" s="31" t="str">
        <f>+IF(ISERR(U23/T23*100),"N/A",ROUND(U23/T23*100,2))</f>
        <v>N/A</v>
      </c>
      <c r="W23" s="32" t="str">
        <f>+IF(ISERR(U23/S23*100),"N/A",ROUND(U23/S23*100,2))</f>
        <v>N/A</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1466</v>
      </c>
      <c r="F27" s="109"/>
      <c r="G27" s="109"/>
      <c r="H27" s="36"/>
      <c r="I27" s="36"/>
      <c r="J27" s="36"/>
      <c r="K27" s="36"/>
      <c r="L27" s="36"/>
      <c r="M27" s="36"/>
      <c r="N27" s="36"/>
      <c r="O27" s="36"/>
      <c r="P27" s="37"/>
      <c r="Q27" s="37"/>
      <c r="R27" s="38" t="s">
        <v>1465</v>
      </c>
      <c r="S27" s="39" t="s">
        <v>10</v>
      </c>
      <c r="T27" s="37"/>
      <c r="U27" s="39" t="s">
        <v>1463</v>
      </c>
      <c r="V27" s="37"/>
      <c r="W27" s="40">
        <f>+IF(ISERR(U27/R27*100),"N/A",ROUND(U27/R27*100,2))</f>
        <v>11.02</v>
      </c>
    </row>
    <row r="28" spans="2:27" ht="26.25" customHeight="1" thickBot="1">
      <c r="B28" s="194" t="s">
        <v>71</v>
      </c>
      <c r="C28" s="195"/>
      <c r="D28" s="195"/>
      <c r="E28" s="110" t="s">
        <v>1466</v>
      </c>
      <c r="F28" s="110"/>
      <c r="G28" s="110"/>
      <c r="H28" s="41"/>
      <c r="I28" s="41"/>
      <c r="J28" s="41"/>
      <c r="K28" s="41"/>
      <c r="L28" s="41"/>
      <c r="M28" s="41"/>
      <c r="N28" s="41"/>
      <c r="O28" s="41"/>
      <c r="P28" s="42"/>
      <c r="Q28" s="42"/>
      <c r="R28" s="43" t="s">
        <v>1465</v>
      </c>
      <c r="S28" s="44" t="s">
        <v>1464</v>
      </c>
      <c r="T28" s="44">
        <f>+IF(ISERR(S28/R28*100),"N/A",ROUND(S28/R28*100,2))</f>
        <v>16.46</v>
      </c>
      <c r="U28" s="44" t="s">
        <v>1463</v>
      </c>
      <c r="V28" s="44">
        <f>+IF(ISERR(U28/S28*100),"N/A",ROUND(U28/S28*100,2))</f>
        <v>66.95</v>
      </c>
      <c r="W28" s="45">
        <f>+IF(ISERR(U28/R28*100),"N/A",ROUND(U28/R28*100,2))</f>
        <v>11.02</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2062</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41"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2063</v>
      </c>
      <c r="C32" s="178"/>
      <c r="D32" s="178"/>
      <c r="E32" s="178"/>
      <c r="F32" s="178"/>
      <c r="G32" s="178"/>
      <c r="H32" s="178"/>
      <c r="I32" s="178"/>
      <c r="J32" s="178"/>
      <c r="K32" s="178"/>
      <c r="L32" s="178"/>
      <c r="M32" s="178"/>
      <c r="N32" s="178"/>
      <c r="O32" s="178"/>
      <c r="P32" s="178"/>
      <c r="Q32" s="178"/>
      <c r="R32" s="178"/>
      <c r="S32" s="178"/>
      <c r="T32" s="178"/>
      <c r="U32" s="178"/>
      <c r="V32" s="178"/>
      <c r="W32" s="179"/>
    </row>
    <row r="33" spans="2:23" ht="85.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2064</v>
      </c>
      <c r="C34" s="178"/>
      <c r="D34" s="178"/>
      <c r="E34" s="178"/>
      <c r="F34" s="178"/>
      <c r="G34" s="178"/>
      <c r="H34" s="178"/>
      <c r="I34" s="178"/>
      <c r="J34" s="178"/>
      <c r="K34" s="178"/>
      <c r="L34" s="178"/>
      <c r="M34" s="178"/>
      <c r="N34" s="178"/>
      <c r="O34" s="178"/>
      <c r="P34" s="178"/>
      <c r="Q34" s="178"/>
      <c r="R34" s="178"/>
      <c r="S34" s="178"/>
      <c r="T34" s="178"/>
      <c r="U34" s="178"/>
      <c r="V34" s="178"/>
      <c r="W34" s="179"/>
    </row>
    <row r="35" spans="2:23" ht="69.75"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101</v>
      </c>
      <c r="D4" s="139" t="s">
        <v>100</v>
      </c>
      <c r="E4" s="139"/>
      <c r="F4" s="139"/>
      <c r="G4" s="139"/>
      <c r="H4" s="140"/>
      <c r="I4" s="15"/>
      <c r="J4" s="141" t="s">
        <v>6</v>
      </c>
      <c r="K4" s="139"/>
      <c r="L4" s="14" t="s">
        <v>164</v>
      </c>
      <c r="M4" s="142" t="s">
        <v>163</v>
      </c>
      <c r="N4" s="142"/>
      <c r="O4" s="142"/>
      <c r="P4" s="142"/>
      <c r="Q4" s="143"/>
      <c r="R4" s="16"/>
      <c r="S4" s="144" t="s">
        <v>1969</v>
      </c>
      <c r="T4" s="145"/>
      <c r="U4" s="145"/>
      <c r="V4" s="146" t="s">
        <v>156</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158</v>
      </c>
      <c r="D6" s="148" t="s">
        <v>162</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161</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160</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159</v>
      </c>
      <c r="C21" s="174"/>
      <c r="D21" s="174"/>
      <c r="E21" s="174"/>
      <c r="F21" s="174"/>
      <c r="G21" s="174"/>
      <c r="H21" s="174"/>
      <c r="I21" s="174"/>
      <c r="J21" s="174"/>
      <c r="K21" s="174"/>
      <c r="L21" s="174"/>
      <c r="M21" s="175" t="s">
        <v>158</v>
      </c>
      <c r="N21" s="175"/>
      <c r="O21" s="175" t="s">
        <v>48</v>
      </c>
      <c r="P21" s="175"/>
      <c r="Q21" s="176" t="s">
        <v>53</v>
      </c>
      <c r="R21" s="176"/>
      <c r="S21" s="31" t="s">
        <v>60</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157</v>
      </c>
      <c r="F25" s="109"/>
      <c r="G25" s="109"/>
      <c r="H25" s="36"/>
      <c r="I25" s="36"/>
      <c r="J25" s="36"/>
      <c r="K25" s="36"/>
      <c r="L25" s="36"/>
      <c r="M25" s="36"/>
      <c r="N25" s="36"/>
      <c r="O25" s="36"/>
      <c r="P25" s="37"/>
      <c r="Q25" s="37"/>
      <c r="R25" s="38" t="s">
        <v>156</v>
      </c>
      <c r="S25" s="39" t="s">
        <v>10</v>
      </c>
      <c r="T25" s="37"/>
      <c r="U25" s="39" t="s">
        <v>63</v>
      </c>
      <c r="V25" s="37"/>
      <c r="W25" s="40">
        <f>+IF(ISERR(U25/R25*100),"N/A",ROUND(U25/R25*100,2))</f>
        <v>0</v>
      </c>
    </row>
    <row r="26" spans="2:27" ht="26.25" customHeight="1" thickBot="1">
      <c r="B26" s="194" t="s">
        <v>71</v>
      </c>
      <c r="C26" s="195"/>
      <c r="D26" s="195"/>
      <c r="E26" s="110" t="s">
        <v>157</v>
      </c>
      <c r="F26" s="110"/>
      <c r="G26" s="110"/>
      <c r="H26" s="41"/>
      <c r="I26" s="41"/>
      <c r="J26" s="41"/>
      <c r="K26" s="41"/>
      <c r="L26" s="41"/>
      <c r="M26" s="41"/>
      <c r="N26" s="41"/>
      <c r="O26" s="41"/>
      <c r="P26" s="42"/>
      <c r="Q26" s="42"/>
      <c r="R26" s="43" t="s">
        <v>156</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2238</v>
      </c>
      <c r="C28" s="178"/>
      <c r="D28" s="178"/>
      <c r="E28" s="178"/>
      <c r="F28" s="178"/>
      <c r="G28" s="178"/>
      <c r="H28" s="178"/>
      <c r="I28" s="178"/>
      <c r="J28" s="178"/>
      <c r="K28" s="178"/>
      <c r="L28" s="178"/>
      <c r="M28" s="178"/>
      <c r="N28" s="178"/>
      <c r="O28" s="178"/>
      <c r="P28" s="178"/>
      <c r="Q28" s="178"/>
      <c r="R28" s="178"/>
      <c r="S28" s="178"/>
      <c r="T28" s="178"/>
      <c r="U28" s="178"/>
      <c r="V28" s="178"/>
      <c r="W28" s="179"/>
    </row>
    <row r="29" spans="2:27" ht="34.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2239</v>
      </c>
      <c r="C30" s="178"/>
      <c r="D30" s="178"/>
      <c r="E30" s="178"/>
      <c r="F30" s="178"/>
      <c r="G30" s="178"/>
      <c r="H30" s="178"/>
      <c r="I30" s="178"/>
      <c r="J30" s="178"/>
      <c r="K30" s="178"/>
      <c r="L30" s="178"/>
      <c r="M30" s="178"/>
      <c r="N30" s="178"/>
      <c r="O30" s="178"/>
      <c r="P30" s="178"/>
      <c r="Q30" s="178"/>
      <c r="R30" s="178"/>
      <c r="S30" s="178"/>
      <c r="T30" s="178"/>
      <c r="U30" s="178"/>
      <c r="V30" s="178"/>
      <c r="W30" s="179"/>
    </row>
    <row r="31" spans="2:27" ht="32.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2240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1414</v>
      </c>
      <c r="D4" s="139" t="s">
        <v>1413</v>
      </c>
      <c r="E4" s="139"/>
      <c r="F4" s="139"/>
      <c r="G4" s="139"/>
      <c r="H4" s="140"/>
      <c r="I4" s="15"/>
      <c r="J4" s="141" t="s">
        <v>6</v>
      </c>
      <c r="K4" s="139"/>
      <c r="L4" s="14" t="s">
        <v>1489</v>
      </c>
      <c r="M4" s="142" t="s">
        <v>1488</v>
      </c>
      <c r="N4" s="142"/>
      <c r="O4" s="142"/>
      <c r="P4" s="142"/>
      <c r="Q4" s="143"/>
      <c r="R4" s="16"/>
      <c r="S4" s="144" t="s">
        <v>1969</v>
      </c>
      <c r="T4" s="145"/>
      <c r="U4" s="145"/>
      <c r="V4" s="146" t="s">
        <v>1487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1483</v>
      </c>
      <c r="D6" s="148" t="s">
        <v>1486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14.75" customHeight="1" thickTop="1" thickBot="1">
      <c r="B10" s="23" t="s">
        <v>21</v>
      </c>
      <c r="C10" s="146" t="s">
        <v>1485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1407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1484</v>
      </c>
      <c r="C21" s="174"/>
      <c r="D21" s="174"/>
      <c r="E21" s="174"/>
      <c r="F21" s="174"/>
      <c r="G21" s="174"/>
      <c r="H21" s="174"/>
      <c r="I21" s="174"/>
      <c r="J21" s="174"/>
      <c r="K21" s="174"/>
      <c r="L21" s="174"/>
      <c r="M21" s="175" t="s">
        <v>1483</v>
      </c>
      <c r="N21" s="175"/>
      <c r="O21" s="175" t="s">
        <v>48</v>
      </c>
      <c r="P21" s="175"/>
      <c r="Q21" s="176" t="s">
        <v>53</v>
      </c>
      <c r="R21" s="176"/>
      <c r="S21" s="31" t="s">
        <v>60</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1482</v>
      </c>
      <c r="F25" s="109"/>
      <c r="G25" s="109"/>
      <c r="H25" s="36"/>
      <c r="I25" s="36"/>
      <c r="J25" s="36"/>
      <c r="K25" s="36"/>
      <c r="L25" s="36"/>
      <c r="M25" s="36"/>
      <c r="N25" s="36"/>
      <c r="O25" s="36"/>
      <c r="P25" s="37"/>
      <c r="Q25" s="37"/>
      <c r="R25" s="38" t="s">
        <v>1481</v>
      </c>
      <c r="S25" s="39" t="s">
        <v>10</v>
      </c>
      <c r="T25" s="37"/>
      <c r="U25" s="39" t="s">
        <v>1479</v>
      </c>
      <c r="V25" s="37"/>
      <c r="W25" s="40">
        <f>+IF(ISERR(U25/R25*100),"N/A",ROUND(U25/R25*100,2))</f>
        <v>11.94</v>
      </c>
    </row>
    <row r="26" spans="2:27" ht="26.25" customHeight="1" thickBot="1">
      <c r="B26" s="194" t="s">
        <v>71</v>
      </c>
      <c r="C26" s="195"/>
      <c r="D26" s="195"/>
      <c r="E26" s="110" t="s">
        <v>1482</v>
      </c>
      <c r="F26" s="110"/>
      <c r="G26" s="110"/>
      <c r="H26" s="41"/>
      <c r="I26" s="41"/>
      <c r="J26" s="41"/>
      <c r="K26" s="41"/>
      <c r="L26" s="41"/>
      <c r="M26" s="41"/>
      <c r="N26" s="41"/>
      <c r="O26" s="41"/>
      <c r="P26" s="42"/>
      <c r="Q26" s="42"/>
      <c r="R26" s="43" t="s">
        <v>1481</v>
      </c>
      <c r="S26" s="44" t="s">
        <v>1480</v>
      </c>
      <c r="T26" s="44">
        <f>+IF(ISERR(S26/R26*100),"N/A",ROUND(S26/R26*100,2))</f>
        <v>16.420000000000002</v>
      </c>
      <c r="U26" s="44" t="s">
        <v>1479</v>
      </c>
      <c r="V26" s="44">
        <f>+IF(ISERR(U26/S26*100),"N/A",ROUND(U26/S26*100,2))</f>
        <v>72.73</v>
      </c>
      <c r="W26" s="45">
        <f>+IF(ISERR(U26/R26*100),"N/A",ROUND(U26/R26*100,2))</f>
        <v>11.94</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2059</v>
      </c>
      <c r="C28" s="178"/>
      <c r="D28" s="178"/>
      <c r="E28" s="178"/>
      <c r="F28" s="178"/>
      <c r="G28" s="178"/>
      <c r="H28" s="178"/>
      <c r="I28" s="178"/>
      <c r="J28" s="178"/>
      <c r="K28" s="178"/>
      <c r="L28" s="178"/>
      <c r="M28" s="178"/>
      <c r="N28" s="178"/>
      <c r="O28" s="178"/>
      <c r="P28" s="178"/>
      <c r="Q28" s="178"/>
      <c r="R28" s="178"/>
      <c r="S28" s="178"/>
      <c r="T28" s="178"/>
      <c r="U28" s="178"/>
      <c r="V28" s="178"/>
      <c r="W28" s="179"/>
    </row>
    <row r="29" spans="2:27" ht="50.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2060</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2061</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1414</v>
      </c>
      <c r="D4" s="139" t="s">
        <v>1413</v>
      </c>
      <c r="E4" s="139"/>
      <c r="F4" s="139"/>
      <c r="G4" s="139"/>
      <c r="H4" s="140"/>
      <c r="I4" s="15"/>
      <c r="J4" s="141" t="s">
        <v>6</v>
      </c>
      <c r="K4" s="139"/>
      <c r="L4" s="14" t="s">
        <v>1504</v>
      </c>
      <c r="M4" s="142" t="s">
        <v>1503</v>
      </c>
      <c r="N4" s="142"/>
      <c r="O4" s="142"/>
      <c r="P4" s="142"/>
      <c r="Q4" s="143"/>
      <c r="R4" s="16"/>
      <c r="S4" s="144" t="s">
        <v>1969</v>
      </c>
      <c r="T4" s="145"/>
      <c r="U4" s="145"/>
      <c r="V4" s="146" t="s">
        <v>1502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1496</v>
      </c>
      <c r="D6" s="148" t="s">
        <v>1501</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1467</v>
      </c>
      <c r="D7" s="135" t="s">
        <v>1475</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210</v>
      </c>
      <c r="K8" s="22" t="s">
        <v>1474</v>
      </c>
      <c r="L8" s="22" t="s">
        <v>1473</v>
      </c>
      <c r="M8" s="22" t="s">
        <v>1472</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33.25" customHeight="1" thickTop="1" thickBot="1">
      <c r="B10" s="23" t="s">
        <v>21</v>
      </c>
      <c r="C10" s="146" t="s">
        <v>1500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1407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1499</v>
      </c>
      <c r="C21" s="174"/>
      <c r="D21" s="174"/>
      <c r="E21" s="174"/>
      <c r="F21" s="174"/>
      <c r="G21" s="174"/>
      <c r="H21" s="174"/>
      <c r="I21" s="174"/>
      <c r="J21" s="174"/>
      <c r="K21" s="174"/>
      <c r="L21" s="174"/>
      <c r="M21" s="175" t="s">
        <v>1496</v>
      </c>
      <c r="N21" s="175"/>
      <c r="O21" s="175" t="s">
        <v>48</v>
      </c>
      <c r="P21" s="175"/>
      <c r="Q21" s="176" t="s">
        <v>53</v>
      </c>
      <c r="R21" s="176"/>
      <c r="S21" s="31" t="s">
        <v>60</v>
      </c>
      <c r="T21" s="31" t="s">
        <v>55</v>
      </c>
      <c r="U21" s="31" t="s">
        <v>55</v>
      </c>
      <c r="V21" s="31" t="str">
        <f>+IF(ISERR(U21/T21*100),"N/A",ROUND(U21/T21*100,2))</f>
        <v>N/A</v>
      </c>
      <c r="W21" s="32" t="str">
        <f>+IF(ISERR(U21/S21*100),"N/A",ROUND(U21/S21*100,2))</f>
        <v>N/A</v>
      </c>
    </row>
    <row r="22" spans="2:27" ht="56.25" customHeight="1">
      <c r="B22" s="173" t="s">
        <v>1498</v>
      </c>
      <c r="C22" s="174"/>
      <c r="D22" s="174"/>
      <c r="E22" s="174"/>
      <c r="F22" s="174"/>
      <c r="G22" s="174"/>
      <c r="H22" s="174"/>
      <c r="I22" s="174"/>
      <c r="J22" s="174"/>
      <c r="K22" s="174"/>
      <c r="L22" s="174"/>
      <c r="M22" s="175" t="s">
        <v>1496</v>
      </c>
      <c r="N22" s="175"/>
      <c r="O22" s="175" t="s">
        <v>48</v>
      </c>
      <c r="P22" s="175"/>
      <c r="Q22" s="176" t="s">
        <v>53</v>
      </c>
      <c r="R22" s="176"/>
      <c r="S22" s="31" t="s">
        <v>60</v>
      </c>
      <c r="T22" s="31" t="s">
        <v>55</v>
      </c>
      <c r="U22" s="31" t="s">
        <v>55</v>
      </c>
      <c r="V22" s="31" t="str">
        <f>+IF(ISERR(U22/T22*100),"N/A",ROUND(U22/T22*100,2))</f>
        <v>N/A</v>
      </c>
      <c r="W22" s="32" t="str">
        <f>+IF(ISERR(U22/S22*100),"N/A",ROUND(U22/S22*100,2))</f>
        <v>N/A</v>
      </c>
    </row>
    <row r="23" spans="2:27" ht="56.25" customHeight="1">
      <c r="B23" s="173" t="s">
        <v>1497</v>
      </c>
      <c r="C23" s="174"/>
      <c r="D23" s="174"/>
      <c r="E23" s="174"/>
      <c r="F23" s="174"/>
      <c r="G23" s="174"/>
      <c r="H23" s="174"/>
      <c r="I23" s="174"/>
      <c r="J23" s="174"/>
      <c r="K23" s="174"/>
      <c r="L23" s="174"/>
      <c r="M23" s="175" t="s">
        <v>1496</v>
      </c>
      <c r="N23" s="175"/>
      <c r="O23" s="175" t="s">
        <v>48</v>
      </c>
      <c r="P23" s="175"/>
      <c r="Q23" s="176" t="s">
        <v>53</v>
      </c>
      <c r="R23" s="176"/>
      <c r="S23" s="31" t="s">
        <v>60</v>
      </c>
      <c r="T23" s="31" t="s">
        <v>55</v>
      </c>
      <c r="U23" s="31" t="s">
        <v>55</v>
      </c>
      <c r="V23" s="31" t="str">
        <f>+IF(ISERR(U23/T23*100),"N/A",ROUND(U23/T23*100,2))</f>
        <v>N/A</v>
      </c>
      <c r="W23" s="32" t="str">
        <f>+IF(ISERR(U23/S23*100),"N/A",ROUND(U23/S23*100,2))</f>
        <v>N/A</v>
      </c>
    </row>
    <row r="24" spans="2:27" ht="56.25" customHeight="1" thickBot="1">
      <c r="B24" s="173" t="s">
        <v>1495</v>
      </c>
      <c r="C24" s="174"/>
      <c r="D24" s="174"/>
      <c r="E24" s="174"/>
      <c r="F24" s="174"/>
      <c r="G24" s="174"/>
      <c r="H24" s="174"/>
      <c r="I24" s="174"/>
      <c r="J24" s="174"/>
      <c r="K24" s="174"/>
      <c r="L24" s="174"/>
      <c r="M24" s="175" t="s">
        <v>1467</v>
      </c>
      <c r="N24" s="175"/>
      <c r="O24" s="175" t="s">
        <v>48</v>
      </c>
      <c r="P24" s="175"/>
      <c r="Q24" s="176" t="s">
        <v>49</v>
      </c>
      <c r="R24" s="176"/>
      <c r="S24" s="31" t="s">
        <v>135</v>
      </c>
      <c r="T24" s="31" t="s">
        <v>694</v>
      </c>
      <c r="U24" s="31" t="s">
        <v>1494</v>
      </c>
      <c r="V24" s="31">
        <f>+IF(ISERR(U24/T24*100),"N/A",ROUND(U24/T24*100,2))</f>
        <v>120</v>
      </c>
      <c r="W24" s="32">
        <f>+IF(ISERR(U24/S24*100),"N/A",ROUND(U24/S24*100,2))</f>
        <v>60</v>
      </c>
    </row>
    <row r="25" spans="2:27" ht="21.75" customHeight="1" thickTop="1" thickBot="1">
      <c r="B25" s="8" t="s">
        <v>64</v>
      </c>
      <c r="C25" s="9"/>
      <c r="D25" s="9"/>
      <c r="E25" s="9"/>
      <c r="F25" s="9"/>
      <c r="G25" s="9"/>
      <c r="H25" s="10"/>
      <c r="I25" s="10"/>
      <c r="J25" s="10"/>
      <c r="K25" s="10"/>
      <c r="L25" s="10"/>
      <c r="M25" s="10"/>
      <c r="N25" s="10"/>
      <c r="O25" s="10"/>
      <c r="P25" s="10"/>
      <c r="Q25" s="10"/>
      <c r="R25" s="10"/>
      <c r="S25" s="10"/>
      <c r="T25" s="10"/>
      <c r="U25" s="10"/>
      <c r="V25" s="10"/>
      <c r="W25" s="11"/>
      <c r="X25" s="33"/>
    </row>
    <row r="26" spans="2:27" ht="29.25" customHeight="1" thickTop="1" thickBot="1">
      <c r="B26" s="186" t="s">
        <v>2251</v>
      </c>
      <c r="C26" s="187"/>
      <c r="D26" s="187"/>
      <c r="E26" s="187"/>
      <c r="F26" s="187"/>
      <c r="G26" s="187"/>
      <c r="H26" s="187"/>
      <c r="I26" s="187"/>
      <c r="J26" s="187"/>
      <c r="K26" s="187"/>
      <c r="L26" s="187"/>
      <c r="M26" s="187"/>
      <c r="N26" s="187"/>
      <c r="O26" s="187"/>
      <c r="P26" s="187"/>
      <c r="Q26" s="188"/>
      <c r="R26" s="34" t="s">
        <v>41</v>
      </c>
      <c r="S26" s="160" t="s">
        <v>42</v>
      </c>
      <c r="T26" s="160"/>
      <c r="U26" s="107" t="s">
        <v>65</v>
      </c>
      <c r="V26" s="159" t="s">
        <v>66</v>
      </c>
      <c r="W26" s="161"/>
    </row>
    <row r="27" spans="2:27" ht="30.75" customHeight="1" thickBot="1">
      <c r="B27" s="189"/>
      <c r="C27" s="190"/>
      <c r="D27" s="190"/>
      <c r="E27" s="190"/>
      <c r="F27" s="190"/>
      <c r="G27" s="190"/>
      <c r="H27" s="190"/>
      <c r="I27" s="190"/>
      <c r="J27" s="190"/>
      <c r="K27" s="190"/>
      <c r="L27" s="190"/>
      <c r="M27" s="190"/>
      <c r="N27" s="190"/>
      <c r="O27" s="190"/>
      <c r="P27" s="190"/>
      <c r="Q27" s="191"/>
      <c r="R27" s="108" t="s">
        <v>67</v>
      </c>
      <c r="S27" s="108" t="s">
        <v>67</v>
      </c>
      <c r="T27" s="108" t="s">
        <v>48</v>
      </c>
      <c r="U27" s="108" t="s">
        <v>67</v>
      </c>
      <c r="V27" s="108" t="s">
        <v>68</v>
      </c>
      <c r="W27" s="35" t="s">
        <v>53</v>
      </c>
      <c r="Y27" s="33"/>
    </row>
    <row r="28" spans="2:27" ht="23.25" customHeight="1" thickBot="1">
      <c r="B28" s="192" t="s">
        <v>69</v>
      </c>
      <c r="C28" s="193"/>
      <c r="D28" s="193"/>
      <c r="E28" s="109" t="s">
        <v>1493</v>
      </c>
      <c r="F28" s="109"/>
      <c r="G28" s="109"/>
      <c r="H28" s="36"/>
      <c r="I28" s="36"/>
      <c r="J28" s="36"/>
      <c r="K28" s="36"/>
      <c r="L28" s="36"/>
      <c r="M28" s="36"/>
      <c r="N28" s="36"/>
      <c r="O28" s="36"/>
      <c r="P28" s="37"/>
      <c r="Q28" s="37"/>
      <c r="R28" s="38" t="s">
        <v>1404</v>
      </c>
      <c r="S28" s="39" t="s">
        <v>10</v>
      </c>
      <c r="T28" s="37"/>
      <c r="U28" s="39" t="s">
        <v>326</v>
      </c>
      <c r="V28" s="37"/>
      <c r="W28" s="40">
        <f>+IF(ISERR(U28/R28*100),"N/A",ROUND(U28/R28*100,2))</f>
        <v>21.82</v>
      </c>
    </row>
    <row r="29" spans="2:27" ht="26.25" customHeight="1">
      <c r="B29" s="194" t="s">
        <v>71</v>
      </c>
      <c r="C29" s="195"/>
      <c r="D29" s="195"/>
      <c r="E29" s="110" t="s">
        <v>1493</v>
      </c>
      <c r="F29" s="110"/>
      <c r="G29" s="110"/>
      <c r="H29" s="41"/>
      <c r="I29" s="41"/>
      <c r="J29" s="41"/>
      <c r="K29" s="41"/>
      <c r="L29" s="41"/>
      <c r="M29" s="41"/>
      <c r="N29" s="41"/>
      <c r="O29" s="41"/>
      <c r="P29" s="42"/>
      <c r="Q29" s="42"/>
      <c r="R29" s="43" t="s">
        <v>1404</v>
      </c>
      <c r="S29" s="44" t="s">
        <v>1492</v>
      </c>
      <c r="T29" s="44">
        <f>+IF(ISERR(S29/R29*100),"N/A",ROUND(S29/R29*100,2))</f>
        <v>28.18</v>
      </c>
      <c r="U29" s="44" t="s">
        <v>326</v>
      </c>
      <c r="V29" s="44">
        <f>+IF(ISERR(U29/S29*100),"N/A",ROUND(U29/S29*100,2))</f>
        <v>77.42</v>
      </c>
      <c r="W29" s="45">
        <f>+IF(ISERR(U29/R29*100),"N/A",ROUND(U29/R29*100,2))</f>
        <v>21.82</v>
      </c>
    </row>
    <row r="30" spans="2:27" ht="23.25" customHeight="1" thickBot="1">
      <c r="B30" s="192" t="s">
        <v>69</v>
      </c>
      <c r="C30" s="193"/>
      <c r="D30" s="193"/>
      <c r="E30" s="109" t="s">
        <v>1466</v>
      </c>
      <c r="F30" s="109"/>
      <c r="G30" s="109"/>
      <c r="H30" s="36"/>
      <c r="I30" s="36"/>
      <c r="J30" s="36"/>
      <c r="K30" s="36"/>
      <c r="L30" s="36"/>
      <c r="M30" s="36"/>
      <c r="N30" s="36"/>
      <c r="O30" s="36"/>
      <c r="P30" s="37"/>
      <c r="Q30" s="37"/>
      <c r="R30" s="38" t="s">
        <v>1491</v>
      </c>
      <c r="S30" s="39" t="s">
        <v>10</v>
      </c>
      <c r="T30" s="37"/>
      <c r="U30" s="39" t="s">
        <v>623</v>
      </c>
      <c r="V30" s="37"/>
      <c r="W30" s="40">
        <f>+IF(ISERR(U30/R30*100),"N/A",ROUND(U30/R30*100,2))</f>
        <v>13.78</v>
      </c>
    </row>
    <row r="31" spans="2:27" ht="26.25" customHeight="1" thickBot="1">
      <c r="B31" s="194" t="s">
        <v>71</v>
      </c>
      <c r="C31" s="195"/>
      <c r="D31" s="195"/>
      <c r="E31" s="110" t="s">
        <v>1466</v>
      </c>
      <c r="F31" s="110"/>
      <c r="G31" s="110"/>
      <c r="H31" s="41"/>
      <c r="I31" s="41"/>
      <c r="J31" s="41"/>
      <c r="K31" s="41"/>
      <c r="L31" s="41"/>
      <c r="M31" s="41"/>
      <c r="N31" s="41"/>
      <c r="O31" s="41"/>
      <c r="P31" s="42"/>
      <c r="Q31" s="42"/>
      <c r="R31" s="43" t="s">
        <v>1491</v>
      </c>
      <c r="S31" s="44" t="s">
        <v>1490</v>
      </c>
      <c r="T31" s="44">
        <f>+IF(ISERR(S31/R31*100),"N/A",ROUND(S31/R31*100,2))</f>
        <v>24.93</v>
      </c>
      <c r="U31" s="44" t="s">
        <v>623</v>
      </c>
      <c r="V31" s="44">
        <f>+IF(ISERR(U31/S31*100),"N/A",ROUND(U31/S31*100,2))</f>
        <v>55.29</v>
      </c>
      <c r="W31" s="45">
        <f>+IF(ISERR(U31/R31*100),"N/A",ROUND(U31/R31*100,2))</f>
        <v>13.78</v>
      </c>
    </row>
    <row r="32" spans="2:27" ht="22.5" customHeight="1" thickTop="1" thickBot="1">
      <c r="B32" s="8" t="s">
        <v>73</v>
      </c>
      <c r="C32" s="9"/>
      <c r="D32" s="9"/>
      <c r="E32" s="9"/>
      <c r="F32" s="9"/>
      <c r="G32" s="9"/>
      <c r="H32" s="10"/>
      <c r="I32" s="10"/>
      <c r="J32" s="10"/>
      <c r="K32" s="10"/>
      <c r="L32" s="10"/>
      <c r="M32" s="10"/>
      <c r="N32" s="10"/>
      <c r="O32" s="10"/>
      <c r="P32" s="10"/>
      <c r="Q32" s="10"/>
      <c r="R32" s="10"/>
      <c r="S32" s="10"/>
      <c r="T32" s="10"/>
      <c r="U32" s="10"/>
      <c r="V32" s="10"/>
      <c r="W32" s="11"/>
    </row>
    <row r="33" spans="2:23" ht="37.5" customHeight="1" thickTop="1">
      <c r="B33" s="177" t="s">
        <v>2056</v>
      </c>
      <c r="C33" s="178"/>
      <c r="D33" s="178"/>
      <c r="E33" s="178"/>
      <c r="F33" s="178"/>
      <c r="G33" s="178"/>
      <c r="H33" s="178"/>
      <c r="I33" s="178"/>
      <c r="J33" s="178"/>
      <c r="K33" s="178"/>
      <c r="L33" s="178"/>
      <c r="M33" s="178"/>
      <c r="N33" s="178"/>
      <c r="O33" s="178"/>
      <c r="P33" s="178"/>
      <c r="Q33" s="178"/>
      <c r="R33" s="178"/>
      <c r="S33" s="178"/>
      <c r="T33" s="178"/>
      <c r="U33" s="178"/>
      <c r="V33" s="178"/>
      <c r="W33" s="179"/>
    </row>
    <row r="34" spans="2:23" ht="233.2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2057</v>
      </c>
      <c r="C35" s="178"/>
      <c r="D35" s="178"/>
      <c r="E35" s="178"/>
      <c r="F35" s="178"/>
      <c r="G35" s="178"/>
      <c r="H35" s="178"/>
      <c r="I35" s="178"/>
      <c r="J35" s="178"/>
      <c r="K35" s="178"/>
      <c r="L35" s="178"/>
      <c r="M35" s="178"/>
      <c r="N35" s="178"/>
      <c r="O35" s="178"/>
      <c r="P35" s="178"/>
      <c r="Q35" s="178"/>
      <c r="R35" s="178"/>
      <c r="S35" s="178"/>
      <c r="T35" s="178"/>
      <c r="U35" s="178"/>
      <c r="V35" s="178"/>
      <c r="W35" s="179"/>
    </row>
    <row r="36" spans="2:23" ht="52.5" customHeight="1" thickBot="1">
      <c r="B36" s="180"/>
      <c r="C36" s="181"/>
      <c r="D36" s="181"/>
      <c r="E36" s="181"/>
      <c r="F36" s="181"/>
      <c r="G36" s="181"/>
      <c r="H36" s="181"/>
      <c r="I36" s="181"/>
      <c r="J36" s="181"/>
      <c r="K36" s="181"/>
      <c r="L36" s="181"/>
      <c r="M36" s="181"/>
      <c r="N36" s="181"/>
      <c r="O36" s="181"/>
      <c r="P36" s="181"/>
      <c r="Q36" s="181"/>
      <c r="R36" s="181"/>
      <c r="S36" s="181"/>
      <c r="T36" s="181"/>
      <c r="U36" s="181"/>
      <c r="V36" s="181"/>
      <c r="W36" s="182"/>
    </row>
    <row r="37" spans="2:23" ht="37.5" customHeight="1" thickTop="1">
      <c r="B37" s="177" t="s">
        <v>2058</v>
      </c>
      <c r="C37" s="178"/>
      <c r="D37" s="178"/>
      <c r="E37" s="178"/>
      <c r="F37" s="178"/>
      <c r="G37" s="178"/>
      <c r="H37" s="178"/>
      <c r="I37" s="178"/>
      <c r="J37" s="178"/>
      <c r="K37" s="178"/>
      <c r="L37" s="178"/>
      <c r="M37" s="178"/>
      <c r="N37" s="178"/>
      <c r="O37" s="178"/>
      <c r="P37" s="178"/>
      <c r="Q37" s="178"/>
      <c r="R37" s="178"/>
      <c r="S37" s="178"/>
      <c r="T37" s="178"/>
      <c r="U37" s="178"/>
      <c r="V37" s="178"/>
      <c r="W37" s="179"/>
    </row>
    <row r="38" spans="2:23" ht="141.75" customHeight="1" thickBot="1">
      <c r="B38" s="183"/>
      <c r="C38" s="184"/>
      <c r="D38" s="184"/>
      <c r="E38" s="184"/>
      <c r="F38" s="184"/>
      <c r="G38" s="184"/>
      <c r="H38" s="184"/>
      <c r="I38" s="184"/>
      <c r="J38" s="184"/>
      <c r="K38" s="184"/>
      <c r="L38" s="184"/>
      <c r="M38" s="184"/>
      <c r="N38" s="184"/>
      <c r="O38" s="184"/>
      <c r="P38" s="184"/>
      <c r="Q38" s="184"/>
      <c r="R38" s="184"/>
      <c r="S38" s="184"/>
      <c r="T38" s="184"/>
      <c r="U38" s="184"/>
      <c r="V38" s="184"/>
      <c r="W38" s="185"/>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107.25" customHeight="1" thickTop="1" thickBot="1">
      <c r="A4" s="12"/>
      <c r="B4" s="13" t="s">
        <v>3</v>
      </c>
      <c r="C4" s="14" t="s">
        <v>1535</v>
      </c>
      <c r="D4" s="139" t="s">
        <v>1534</v>
      </c>
      <c r="E4" s="139"/>
      <c r="F4" s="139"/>
      <c r="G4" s="139"/>
      <c r="H4" s="140"/>
      <c r="I4" s="15"/>
      <c r="J4" s="141" t="s">
        <v>6</v>
      </c>
      <c r="K4" s="139"/>
      <c r="L4" s="14" t="s">
        <v>1533</v>
      </c>
      <c r="M4" s="142" t="s">
        <v>1532</v>
      </c>
      <c r="N4" s="142"/>
      <c r="O4" s="142"/>
      <c r="P4" s="142"/>
      <c r="Q4" s="143"/>
      <c r="R4" s="16"/>
      <c r="S4" s="144" t="s">
        <v>1969</v>
      </c>
      <c r="T4" s="145"/>
      <c r="U4" s="145"/>
      <c r="V4" s="146" t="s">
        <v>1531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1483</v>
      </c>
      <c r="D6" s="148" t="s">
        <v>1530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189</v>
      </c>
      <c r="M8" s="22" t="s">
        <v>1529</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70.25" customHeight="1" thickTop="1" thickBot="1">
      <c r="B10" s="23" t="s">
        <v>21</v>
      </c>
      <c r="C10" s="146" t="s">
        <v>1528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1527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1526</v>
      </c>
      <c r="C21" s="174"/>
      <c r="D21" s="174"/>
      <c r="E21" s="174"/>
      <c r="F21" s="174"/>
      <c r="G21" s="174"/>
      <c r="H21" s="174"/>
      <c r="I21" s="174"/>
      <c r="J21" s="174"/>
      <c r="K21" s="174"/>
      <c r="L21" s="174"/>
      <c r="M21" s="175" t="s">
        <v>1483</v>
      </c>
      <c r="N21" s="175"/>
      <c r="O21" s="175" t="s">
        <v>48</v>
      </c>
      <c r="P21" s="175"/>
      <c r="Q21" s="176" t="s">
        <v>53</v>
      </c>
      <c r="R21" s="176"/>
      <c r="S21" s="31" t="s">
        <v>1525</v>
      </c>
      <c r="T21" s="31" t="s">
        <v>55</v>
      </c>
      <c r="U21" s="31" t="s">
        <v>55</v>
      </c>
      <c r="V21" s="31" t="str">
        <f t="shared" ref="V21:V35" si="0">+IF(ISERR(U21/T21*100),"N/A",ROUND(U21/T21*100,2))</f>
        <v>N/A</v>
      </c>
      <c r="W21" s="32" t="str">
        <f t="shared" ref="W21:W35" si="1">+IF(ISERR(U21/S21*100),"N/A",ROUND(U21/S21*100,2))</f>
        <v>N/A</v>
      </c>
    </row>
    <row r="22" spans="2:27" ht="56.25" customHeight="1">
      <c r="B22" s="173" t="s">
        <v>1524</v>
      </c>
      <c r="C22" s="174"/>
      <c r="D22" s="174"/>
      <c r="E22" s="174"/>
      <c r="F22" s="174"/>
      <c r="G22" s="174"/>
      <c r="H22" s="174"/>
      <c r="I22" s="174"/>
      <c r="J22" s="174"/>
      <c r="K22" s="174"/>
      <c r="L22" s="174"/>
      <c r="M22" s="175" t="s">
        <v>1483</v>
      </c>
      <c r="N22" s="175"/>
      <c r="O22" s="175" t="s">
        <v>48</v>
      </c>
      <c r="P22" s="175"/>
      <c r="Q22" s="176" t="s">
        <v>53</v>
      </c>
      <c r="R22" s="176"/>
      <c r="S22" s="31" t="s">
        <v>60</v>
      </c>
      <c r="T22" s="31" t="s">
        <v>55</v>
      </c>
      <c r="U22" s="31" t="s">
        <v>55</v>
      </c>
      <c r="V22" s="31" t="str">
        <f t="shared" si="0"/>
        <v>N/A</v>
      </c>
      <c r="W22" s="32" t="str">
        <f t="shared" si="1"/>
        <v>N/A</v>
      </c>
    </row>
    <row r="23" spans="2:27" ht="56.25" customHeight="1">
      <c r="B23" s="173" t="s">
        <v>1523</v>
      </c>
      <c r="C23" s="174"/>
      <c r="D23" s="174"/>
      <c r="E23" s="174"/>
      <c r="F23" s="174"/>
      <c r="G23" s="174"/>
      <c r="H23" s="174"/>
      <c r="I23" s="174"/>
      <c r="J23" s="174"/>
      <c r="K23" s="174"/>
      <c r="L23" s="174"/>
      <c r="M23" s="175" t="s">
        <v>1483</v>
      </c>
      <c r="N23" s="175"/>
      <c r="O23" s="175" t="s">
        <v>48</v>
      </c>
      <c r="P23" s="175"/>
      <c r="Q23" s="176" t="s">
        <v>362</v>
      </c>
      <c r="R23" s="176"/>
      <c r="S23" s="31" t="s">
        <v>60</v>
      </c>
      <c r="T23" s="31" t="s">
        <v>55</v>
      </c>
      <c r="U23" s="31" t="s">
        <v>55</v>
      </c>
      <c r="V23" s="31" t="str">
        <f t="shared" si="0"/>
        <v>N/A</v>
      </c>
      <c r="W23" s="32" t="str">
        <f t="shared" si="1"/>
        <v>N/A</v>
      </c>
    </row>
    <row r="24" spans="2:27" ht="56.25" customHeight="1">
      <c r="B24" s="173" t="s">
        <v>1522</v>
      </c>
      <c r="C24" s="174"/>
      <c r="D24" s="174"/>
      <c r="E24" s="174"/>
      <c r="F24" s="174"/>
      <c r="G24" s="174"/>
      <c r="H24" s="174"/>
      <c r="I24" s="174"/>
      <c r="J24" s="174"/>
      <c r="K24" s="174"/>
      <c r="L24" s="174"/>
      <c r="M24" s="175" t="s">
        <v>1483</v>
      </c>
      <c r="N24" s="175"/>
      <c r="O24" s="175" t="s">
        <v>48</v>
      </c>
      <c r="P24" s="175"/>
      <c r="Q24" s="176" t="s">
        <v>362</v>
      </c>
      <c r="R24" s="176"/>
      <c r="S24" s="31" t="s">
        <v>60</v>
      </c>
      <c r="T24" s="31" t="s">
        <v>55</v>
      </c>
      <c r="U24" s="31" t="s">
        <v>55</v>
      </c>
      <c r="V24" s="31" t="str">
        <f t="shared" si="0"/>
        <v>N/A</v>
      </c>
      <c r="W24" s="32" t="str">
        <f t="shared" si="1"/>
        <v>N/A</v>
      </c>
    </row>
    <row r="25" spans="2:27" ht="56.25" customHeight="1">
      <c r="B25" s="173" t="s">
        <v>1521</v>
      </c>
      <c r="C25" s="174"/>
      <c r="D25" s="174"/>
      <c r="E25" s="174"/>
      <c r="F25" s="174"/>
      <c r="G25" s="174"/>
      <c r="H25" s="174"/>
      <c r="I25" s="174"/>
      <c r="J25" s="174"/>
      <c r="K25" s="174"/>
      <c r="L25" s="174"/>
      <c r="M25" s="175" t="s">
        <v>1483</v>
      </c>
      <c r="N25" s="175"/>
      <c r="O25" s="175" t="s">
        <v>48</v>
      </c>
      <c r="P25" s="175"/>
      <c r="Q25" s="176" t="s">
        <v>362</v>
      </c>
      <c r="R25" s="176"/>
      <c r="S25" s="31" t="s">
        <v>1520</v>
      </c>
      <c r="T25" s="31" t="s">
        <v>55</v>
      </c>
      <c r="U25" s="31" t="s">
        <v>55</v>
      </c>
      <c r="V25" s="31" t="str">
        <f t="shared" si="0"/>
        <v>N/A</v>
      </c>
      <c r="W25" s="32" t="str">
        <f t="shared" si="1"/>
        <v>N/A</v>
      </c>
    </row>
    <row r="26" spans="2:27" ht="56.25" customHeight="1">
      <c r="B26" s="173" t="s">
        <v>1519</v>
      </c>
      <c r="C26" s="174"/>
      <c r="D26" s="174"/>
      <c r="E26" s="174"/>
      <c r="F26" s="174"/>
      <c r="G26" s="174"/>
      <c r="H26" s="174"/>
      <c r="I26" s="174"/>
      <c r="J26" s="174"/>
      <c r="K26" s="174"/>
      <c r="L26" s="174"/>
      <c r="M26" s="175" t="s">
        <v>1483</v>
      </c>
      <c r="N26" s="175"/>
      <c r="O26" s="175" t="s">
        <v>48</v>
      </c>
      <c r="P26" s="175"/>
      <c r="Q26" s="176" t="s">
        <v>49</v>
      </c>
      <c r="R26" s="176"/>
      <c r="S26" s="31" t="s">
        <v>60</v>
      </c>
      <c r="T26" s="31" t="s">
        <v>60</v>
      </c>
      <c r="U26" s="31" t="s">
        <v>60</v>
      </c>
      <c r="V26" s="31">
        <f t="shared" si="0"/>
        <v>100</v>
      </c>
      <c r="W26" s="32">
        <f t="shared" si="1"/>
        <v>100</v>
      </c>
    </row>
    <row r="27" spans="2:27" ht="56.25" customHeight="1">
      <c r="B27" s="173" t="s">
        <v>1518</v>
      </c>
      <c r="C27" s="174"/>
      <c r="D27" s="174"/>
      <c r="E27" s="174"/>
      <c r="F27" s="174"/>
      <c r="G27" s="174"/>
      <c r="H27" s="174"/>
      <c r="I27" s="174"/>
      <c r="J27" s="174"/>
      <c r="K27" s="174"/>
      <c r="L27" s="174"/>
      <c r="M27" s="175" t="s">
        <v>1483</v>
      </c>
      <c r="N27" s="175"/>
      <c r="O27" s="175" t="s">
        <v>48</v>
      </c>
      <c r="P27" s="175"/>
      <c r="Q27" s="176" t="s">
        <v>49</v>
      </c>
      <c r="R27" s="176"/>
      <c r="S27" s="31" t="s">
        <v>60</v>
      </c>
      <c r="T27" s="31" t="s">
        <v>60</v>
      </c>
      <c r="U27" s="31" t="s">
        <v>60</v>
      </c>
      <c r="V27" s="31">
        <f t="shared" si="0"/>
        <v>100</v>
      </c>
      <c r="W27" s="32">
        <f t="shared" si="1"/>
        <v>100</v>
      </c>
    </row>
    <row r="28" spans="2:27" ht="56.25" customHeight="1">
      <c r="B28" s="173" t="s">
        <v>1517</v>
      </c>
      <c r="C28" s="174"/>
      <c r="D28" s="174"/>
      <c r="E28" s="174"/>
      <c r="F28" s="174"/>
      <c r="G28" s="174"/>
      <c r="H28" s="174"/>
      <c r="I28" s="174"/>
      <c r="J28" s="174"/>
      <c r="K28" s="174"/>
      <c r="L28" s="174"/>
      <c r="M28" s="175" t="s">
        <v>1483</v>
      </c>
      <c r="N28" s="175"/>
      <c r="O28" s="175" t="s">
        <v>48</v>
      </c>
      <c r="P28" s="175"/>
      <c r="Q28" s="176" t="s">
        <v>49</v>
      </c>
      <c r="R28" s="176"/>
      <c r="S28" s="31" t="s">
        <v>60</v>
      </c>
      <c r="T28" s="31" t="s">
        <v>60</v>
      </c>
      <c r="U28" s="31" t="s">
        <v>60</v>
      </c>
      <c r="V28" s="31">
        <f t="shared" si="0"/>
        <v>100</v>
      </c>
      <c r="W28" s="32">
        <f t="shared" si="1"/>
        <v>100</v>
      </c>
    </row>
    <row r="29" spans="2:27" ht="56.25" customHeight="1">
      <c r="B29" s="173" t="s">
        <v>1516</v>
      </c>
      <c r="C29" s="174"/>
      <c r="D29" s="174"/>
      <c r="E29" s="174"/>
      <c r="F29" s="174"/>
      <c r="G29" s="174"/>
      <c r="H29" s="174"/>
      <c r="I29" s="174"/>
      <c r="J29" s="174"/>
      <c r="K29" s="174"/>
      <c r="L29" s="174"/>
      <c r="M29" s="175" t="s">
        <v>1483</v>
      </c>
      <c r="N29" s="175"/>
      <c r="O29" s="175" t="s">
        <v>48</v>
      </c>
      <c r="P29" s="175"/>
      <c r="Q29" s="176" t="s">
        <v>53</v>
      </c>
      <c r="R29" s="176"/>
      <c r="S29" s="31" t="s">
        <v>60</v>
      </c>
      <c r="T29" s="31" t="s">
        <v>55</v>
      </c>
      <c r="U29" s="31" t="s">
        <v>55</v>
      </c>
      <c r="V29" s="31" t="str">
        <f t="shared" si="0"/>
        <v>N/A</v>
      </c>
      <c r="W29" s="32" t="str">
        <f t="shared" si="1"/>
        <v>N/A</v>
      </c>
    </row>
    <row r="30" spans="2:27" ht="56.25" customHeight="1">
      <c r="B30" s="173" t="s">
        <v>1515</v>
      </c>
      <c r="C30" s="174"/>
      <c r="D30" s="174"/>
      <c r="E30" s="174"/>
      <c r="F30" s="174"/>
      <c r="G30" s="174"/>
      <c r="H30" s="174"/>
      <c r="I30" s="174"/>
      <c r="J30" s="174"/>
      <c r="K30" s="174"/>
      <c r="L30" s="174"/>
      <c r="M30" s="175" t="s">
        <v>1483</v>
      </c>
      <c r="N30" s="175"/>
      <c r="O30" s="175" t="s">
        <v>48</v>
      </c>
      <c r="P30" s="175"/>
      <c r="Q30" s="176" t="s">
        <v>49</v>
      </c>
      <c r="R30" s="176"/>
      <c r="S30" s="31" t="s">
        <v>60</v>
      </c>
      <c r="T30" s="31" t="s">
        <v>60</v>
      </c>
      <c r="U30" s="31" t="s">
        <v>60</v>
      </c>
      <c r="V30" s="31">
        <f t="shared" si="0"/>
        <v>100</v>
      </c>
      <c r="W30" s="32">
        <f t="shared" si="1"/>
        <v>100</v>
      </c>
    </row>
    <row r="31" spans="2:27" ht="56.25" customHeight="1">
      <c r="B31" s="173" t="s">
        <v>1514</v>
      </c>
      <c r="C31" s="174"/>
      <c r="D31" s="174"/>
      <c r="E31" s="174"/>
      <c r="F31" s="174"/>
      <c r="G31" s="174"/>
      <c r="H31" s="174"/>
      <c r="I31" s="174"/>
      <c r="J31" s="174"/>
      <c r="K31" s="174"/>
      <c r="L31" s="174"/>
      <c r="M31" s="175" t="s">
        <v>1483</v>
      </c>
      <c r="N31" s="175"/>
      <c r="O31" s="175" t="s">
        <v>48</v>
      </c>
      <c r="P31" s="175"/>
      <c r="Q31" s="176" t="s">
        <v>49</v>
      </c>
      <c r="R31" s="176"/>
      <c r="S31" s="31" t="s">
        <v>60</v>
      </c>
      <c r="T31" s="31" t="s">
        <v>60</v>
      </c>
      <c r="U31" s="31" t="s">
        <v>60</v>
      </c>
      <c r="V31" s="31">
        <f t="shared" si="0"/>
        <v>100</v>
      </c>
      <c r="W31" s="32">
        <f t="shared" si="1"/>
        <v>100</v>
      </c>
    </row>
    <row r="32" spans="2:27" ht="56.25" customHeight="1">
      <c r="B32" s="173" t="s">
        <v>1513</v>
      </c>
      <c r="C32" s="174"/>
      <c r="D32" s="174"/>
      <c r="E32" s="174"/>
      <c r="F32" s="174"/>
      <c r="G32" s="174"/>
      <c r="H32" s="174"/>
      <c r="I32" s="174"/>
      <c r="J32" s="174"/>
      <c r="K32" s="174"/>
      <c r="L32" s="174"/>
      <c r="M32" s="175" t="s">
        <v>1483</v>
      </c>
      <c r="N32" s="175"/>
      <c r="O32" s="175" t="s">
        <v>48</v>
      </c>
      <c r="P32" s="175"/>
      <c r="Q32" s="176" t="s">
        <v>49</v>
      </c>
      <c r="R32" s="176"/>
      <c r="S32" s="31" t="s">
        <v>60</v>
      </c>
      <c r="T32" s="31" t="s">
        <v>60</v>
      </c>
      <c r="U32" s="31" t="s">
        <v>60</v>
      </c>
      <c r="V32" s="31">
        <f t="shared" si="0"/>
        <v>100</v>
      </c>
      <c r="W32" s="32">
        <f t="shared" si="1"/>
        <v>100</v>
      </c>
    </row>
    <row r="33" spans="2:25" ht="56.25" customHeight="1">
      <c r="B33" s="173" t="s">
        <v>1512</v>
      </c>
      <c r="C33" s="174"/>
      <c r="D33" s="174"/>
      <c r="E33" s="174"/>
      <c r="F33" s="174"/>
      <c r="G33" s="174"/>
      <c r="H33" s="174"/>
      <c r="I33" s="174"/>
      <c r="J33" s="174"/>
      <c r="K33" s="174"/>
      <c r="L33" s="174"/>
      <c r="M33" s="175" t="s">
        <v>1483</v>
      </c>
      <c r="N33" s="175"/>
      <c r="O33" s="175" t="s">
        <v>48</v>
      </c>
      <c r="P33" s="175"/>
      <c r="Q33" s="176" t="s">
        <v>49</v>
      </c>
      <c r="R33" s="176"/>
      <c r="S33" s="31" t="s">
        <v>60</v>
      </c>
      <c r="T33" s="31" t="s">
        <v>63</v>
      </c>
      <c r="U33" s="31" t="s">
        <v>63</v>
      </c>
      <c r="V33" s="31" t="str">
        <f t="shared" si="0"/>
        <v>N/A</v>
      </c>
      <c r="W33" s="32">
        <f t="shared" si="1"/>
        <v>0</v>
      </c>
    </row>
    <row r="34" spans="2:25" ht="56.25" customHeight="1">
      <c r="B34" s="173" t="s">
        <v>1511</v>
      </c>
      <c r="C34" s="174"/>
      <c r="D34" s="174"/>
      <c r="E34" s="174"/>
      <c r="F34" s="174"/>
      <c r="G34" s="174"/>
      <c r="H34" s="174"/>
      <c r="I34" s="174"/>
      <c r="J34" s="174"/>
      <c r="K34" s="174"/>
      <c r="L34" s="174"/>
      <c r="M34" s="175" t="s">
        <v>1483</v>
      </c>
      <c r="N34" s="175"/>
      <c r="O34" s="175" t="s">
        <v>48</v>
      </c>
      <c r="P34" s="175"/>
      <c r="Q34" s="176" t="s">
        <v>49</v>
      </c>
      <c r="R34" s="176"/>
      <c r="S34" s="31" t="s">
        <v>60</v>
      </c>
      <c r="T34" s="31" t="s">
        <v>60</v>
      </c>
      <c r="U34" s="31" t="s">
        <v>1510</v>
      </c>
      <c r="V34" s="31">
        <f t="shared" si="0"/>
        <v>58.33</v>
      </c>
      <c r="W34" s="32">
        <f t="shared" si="1"/>
        <v>58.33</v>
      </c>
    </row>
    <row r="35" spans="2:25" ht="56.25" customHeight="1" thickBot="1">
      <c r="B35" s="173" t="s">
        <v>1509</v>
      </c>
      <c r="C35" s="174"/>
      <c r="D35" s="174"/>
      <c r="E35" s="174"/>
      <c r="F35" s="174"/>
      <c r="G35" s="174"/>
      <c r="H35" s="174"/>
      <c r="I35" s="174"/>
      <c r="J35" s="174"/>
      <c r="K35" s="174"/>
      <c r="L35" s="174"/>
      <c r="M35" s="175" t="s">
        <v>1483</v>
      </c>
      <c r="N35" s="175"/>
      <c r="O35" s="175" t="s">
        <v>48</v>
      </c>
      <c r="P35" s="175"/>
      <c r="Q35" s="176" t="s">
        <v>362</v>
      </c>
      <c r="R35" s="176"/>
      <c r="S35" s="31" t="s">
        <v>60</v>
      </c>
      <c r="T35" s="31" t="s">
        <v>55</v>
      </c>
      <c r="U35" s="31" t="s">
        <v>55</v>
      </c>
      <c r="V35" s="31" t="str">
        <f t="shared" si="0"/>
        <v>N/A</v>
      </c>
      <c r="W35" s="32" t="str">
        <f t="shared" si="1"/>
        <v>N/A</v>
      </c>
    </row>
    <row r="36" spans="2:25" ht="21.75" customHeight="1" thickTop="1" thickBot="1">
      <c r="B36" s="8" t="s">
        <v>64</v>
      </c>
      <c r="C36" s="9"/>
      <c r="D36" s="9"/>
      <c r="E36" s="9"/>
      <c r="F36" s="9"/>
      <c r="G36" s="9"/>
      <c r="H36" s="10"/>
      <c r="I36" s="10"/>
      <c r="J36" s="10"/>
      <c r="K36" s="10"/>
      <c r="L36" s="10"/>
      <c r="M36" s="10"/>
      <c r="N36" s="10"/>
      <c r="O36" s="10"/>
      <c r="P36" s="10"/>
      <c r="Q36" s="10"/>
      <c r="R36" s="10"/>
      <c r="S36" s="10"/>
      <c r="T36" s="10"/>
      <c r="U36" s="10"/>
      <c r="V36" s="10"/>
      <c r="W36" s="11"/>
      <c r="X36" s="33"/>
    </row>
    <row r="37" spans="2:25" ht="29.25" customHeight="1" thickTop="1" thickBot="1">
      <c r="B37" s="186" t="s">
        <v>2251</v>
      </c>
      <c r="C37" s="187"/>
      <c r="D37" s="187"/>
      <c r="E37" s="187"/>
      <c r="F37" s="187"/>
      <c r="G37" s="187"/>
      <c r="H37" s="187"/>
      <c r="I37" s="187"/>
      <c r="J37" s="187"/>
      <c r="K37" s="187"/>
      <c r="L37" s="187"/>
      <c r="M37" s="187"/>
      <c r="N37" s="187"/>
      <c r="O37" s="187"/>
      <c r="P37" s="187"/>
      <c r="Q37" s="188"/>
      <c r="R37" s="34" t="s">
        <v>41</v>
      </c>
      <c r="S37" s="160" t="s">
        <v>42</v>
      </c>
      <c r="T37" s="160"/>
      <c r="U37" s="107" t="s">
        <v>65</v>
      </c>
      <c r="V37" s="159" t="s">
        <v>66</v>
      </c>
      <c r="W37" s="161"/>
    </row>
    <row r="38" spans="2:25" ht="30.75" customHeight="1" thickBot="1">
      <c r="B38" s="189"/>
      <c r="C38" s="190"/>
      <c r="D38" s="190"/>
      <c r="E38" s="190"/>
      <c r="F38" s="190"/>
      <c r="G38" s="190"/>
      <c r="H38" s="190"/>
      <c r="I38" s="190"/>
      <c r="J38" s="190"/>
      <c r="K38" s="190"/>
      <c r="L38" s="190"/>
      <c r="M38" s="190"/>
      <c r="N38" s="190"/>
      <c r="O38" s="190"/>
      <c r="P38" s="190"/>
      <c r="Q38" s="191"/>
      <c r="R38" s="108" t="s">
        <v>67</v>
      </c>
      <c r="S38" s="108" t="s">
        <v>67</v>
      </c>
      <c r="T38" s="108" t="s">
        <v>48</v>
      </c>
      <c r="U38" s="108" t="s">
        <v>67</v>
      </c>
      <c r="V38" s="108" t="s">
        <v>68</v>
      </c>
      <c r="W38" s="35" t="s">
        <v>53</v>
      </c>
      <c r="Y38" s="33"/>
    </row>
    <row r="39" spans="2:25" ht="23.25" customHeight="1" thickBot="1">
      <c r="B39" s="192" t="s">
        <v>69</v>
      </c>
      <c r="C39" s="193"/>
      <c r="D39" s="193"/>
      <c r="E39" s="109" t="s">
        <v>1482</v>
      </c>
      <c r="F39" s="109"/>
      <c r="G39" s="109"/>
      <c r="H39" s="36"/>
      <c r="I39" s="36"/>
      <c r="J39" s="36"/>
      <c r="K39" s="36"/>
      <c r="L39" s="36"/>
      <c r="M39" s="36"/>
      <c r="N39" s="36"/>
      <c r="O39" s="36"/>
      <c r="P39" s="37"/>
      <c r="Q39" s="37"/>
      <c r="R39" s="38" t="s">
        <v>1508</v>
      </c>
      <c r="S39" s="39" t="s">
        <v>10</v>
      </c>
      <c r="T39" s="37"/>
      <c r="U39" s="39" t="s">
        <v>1505</v>
      </c>
      <c r="V39" s="37"/>
      <c r="W39" s="40">
        <f>+IF(ISERR(U39/R39*100),"N/A",ROUND(U39/R39*100,2))</f>
        <v>10.69</v>
      </c>
    </row>
    <row r="40" spans="2:25" ht="26.25" customHeight="1" thickBot="1">
      <c r="B40" s="194" t="s">
        <v>71</v>
      </c>
      <c r="C40" s="195"/>
      <c r="D40" s="195"/>
      <c r="E40" s="110" t="s">
        <v>1482</v>
      </c>
      <c r="F40" s="110"/>
      <c r="G40" s="110"/>
      <c r="H40" s="41"/>
      <c r="I40" s="41"/>
      <c r="J40" s="41"/>
      <c r="K40" s="41"/>
      <c r="L40" s="41"/>
      <c r="M40" s="41"/>
      <c r="N40" s="41"/>
      <c r="O40" s="41"/>
      <c r="P40" s="42"/>
      <c r="Q40" s="42"/>
      <c r="R40" s="43" t="s">
        <v>1507</v>
      </c>
      <c r="S40" s="44" t="s">
        <v>1506</v>
      </c>
      <c r="T40" s="44">
        <f>+IF(ISERR(S40/R40*100),"N/A",ROUND(S40/R40*100,2))</f>
        <v>19.62</v>
      </c>
      <c r="U40" s="44" t="s">
        <v>1505</v>
      </c>
      <c r="V40" s="44">
        <f>+IF(ISERR(U40/S40*100),"N/A",ROUND(U40/S40*100,2))</f>
        <v>54.32</v>
      </c>
      <c r="W40" s="45">
        <f>+IF(ISERR(U40/R40*100),"N/A",ROUND(U40/R40*100,2))</f>
        <v>10.65</v>
      </c>
    </row>
    <row r="41" spans="2:25" ht="22.5" customHeight="1" thickTop="1" thickBot="1">
      <c r="B41" s="8" t="s">
        <v>73</v>
      </c>
      <c r="C41" s="9"/>
      <c r="D41" s="9"/>
      <c r="E41" s="9"/>
      <c r="F41" s="9"/>
      <c r="G41" s="9"/>
      <c r="H41" s="10"/>
      <c r="I41" s="10"/>
      <c r="J41" s="10"/>
      <c r="K41" s="10"/>
      <c r="L41" s="10"/>
      <c r="M41" s="10"/>
      <c r="N41" s="10"/>
      <c r="O41" s="10"/>
      <c r="P41" s="10"/>
      <c r="Q41" s="10"/>
      <c r="R41" s="10"/>
      <c r="S41" s="10"/>
      <c r="T41" s="10"/>
      <c r="U41" s="10"/>
      <c r="V41" s="10"/>
      <c r="W41" s="11"/>
    </row>
    <row r="42" spans="2:25" ht="37.5" customHeight="1" thickTop="1">
      <c r="B42" s="177" t="s">
        <v>2053</v>
      </c>
      <c r="C42" s="178"/>
      <c r="D42" s="178"/>
      <c r="E42" s="178"/>
      <c r="F42" s="178"/>
      <c r="G42" s="178"/>
      <c r="H42" s="178"/>
      <c r="I42" s="178"/>
      <c r="J42" s="178"/>
      <c r="K42" s="178"/>
      <c r="L42" s="178"/>
      <c r="M42" s="178"/>
      <c r="N42" s="178"/>
      <c r="O42" s="178"/>
      <c r="P42" s="178"/>
      <c r="Q42" s="178"/>
      <c r="R42" s="178"/>
      <c r="S42" s="178"/>
      <c r="T42" s="178"/>
      <c r="U42" s="178"/>
      <c r="V42" s="178"/>
      <c r="W42" s="179"/>
    </row>
    <row r="43" spans="2:25" ht="100.5" customHeight="1" thickBot="1">
      <c r="B43" s="180"/>
      <c r="C43" s="181"/>
      <c r="D43" s="181"/>
      <c r="E43" s="181"/>
      <c r="F43" s="181"/>
      <c r="G43" s="181"/>
      <c r="H43" s="181"/>
      <c r="I43" s="181"/>
      <c r="J43" s="181"/>
      <c r="K43" s="181"/>
      <c r="L43" s="181"/>
      <c r="M43" s="181"/>
      <c r="N43" s="181"/>
      <c r="O43" s="181"/>
      <c r="P43" s="181"/>
      <c r="Q43" s="181"/>
      <c r="R43" s="181"/>
      <c r="S43" s="181"/>
      <c r="T43" s="181"/>
      <c r="U43" s="181"/>
      <c r="V43" s="181"/>
      <c r="W43" s="182"/>
    </row>
    <row r="44" spans="2:25" ht="37.5" customHeight="1" thickTop="1">
      <c r="B44" s="177" t="s">
        <v>2054</v>
      </c>
      <c r="C44" s="178"/>
      <c r="D44" s="178"/>
      <c r="E44" s="178"/>
      <c r="F44" s="178"/>
      <c r="G44" s="178"/>
      <c r="H44" s="178"/>
      <c r="I44" s="178"/>
      <c r="J44" s="178"/>
      <c r="K44" s="178"/>
      <c r="L44" s="178"/>
      <c r="M44" s="178"/>
      <c r="N44" s="178"/>
      <c r="O44" s="178"/>
      <c r="P44" s="178"/>
      <c r="Q44" s="178"/>
      <c r="R44" s="178"/>
      <c r="S44" s="178"/>
      <c r="T44" s="178"/>
      <c r="U44" s="178"/>
      <c r="V44" s="178"/>
      <c r="W44" s="179"/>
    </row>
    <row r="45" spans="2:25" ht="79.5" customHeight="1" thickBot="1">
      <c r="B45" s="180"/>
      <c r="C45" s="181"/>
      <c r="D45" s="181"/>
      <c r="E45" s="181"/>
      <c r="F45" s="181"/>
      <c r="G45" s="181"/>
      <c r="H45" s="181"/>
      <c r="I45" s="181"/>
      <c r="J45" s="181"/>
      <c r="K45" s="181"/>
      <c r="L45" s="181"/>
      <c r="M45" s="181"/>
      <c r="N45" s="181"/>
      <c r="O45" s="181"/>
      <c r="P45" s="181"/>
      <c r="Q45" s="181"/>
      <c r="R45" s="181"/>
      <c r="S45" s="181"/>
      <c r="T45" s="181"/>
      <c r="U45" s="181"/>
      <c r="V45" s="181"/>
      <c r="W45" s="182"/>
    </row>
    <row r="46" spans="2:25" ht="37.5" customHeight="1" thickTop="1">
      <c r="B46" s="177" t="s">
        <v>2055</v>
      </c>
      <c r="C46" s="178"/>
      <c r="D46" s="178"/>
      <c r="E46" s="178"/>
      <c r="F46" s="178"/>
      <c r="G46" s="178"/>
      <c r="H46" s="178"/>
      <c r="I46" s="178"/>
      <c r="J46" s="178"/>
      <c r="K46" s="178"/>
      <c r="L46" s="178"/>
      <c r="M46" s="178"/>
      <c r="N46" s="178"/>
      <c r="O46" s="178"/>
      <c r="P46" s="178"/>
      <c r="Q46" s="178"/>
      <c r="R46" s="178"/>
      <c r="S46" s="178"/>
      <c r="T46" s="178"/>
      <c r="U46" s="178"/>
      <c r="V46" s="178"/>
      <c r="W46" s="179"/>
    </row>
    <row r="47" spans="2:25" ht="57" customHeight="1" thickBot="1">
      <c r="B47" s="183"/>
      <c r="C47" s="184"/>
      <c r="D47" s="184"/>
      <c r="E47" s="184"/>
      <c r="F47" s="184"/>
      <c r="G47" s="184"/>
      <c r="H47" s="184"/>
      <c r="I47" s="184"/>
      <c r="J47" s="184"/>
      <c r="K47" s="184"/>
      <c r="L47" s="184"/>
      <c r="M47" s="184"/>
      <c r="N47" s="184"/>
      <c r="O47" s="184"/>
      <c r="P47" s="184"/>
      <c r="Q47" s="184"/>
      <c r="R47" s="184"/>
      <c r="S47" s="184"/>
      <c r="T47" s="184"/>
      <c r="U47" s="184"/>
      <c r="V47" s="184"/>
      <c r="W47" s="185"/>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44:W45"/>
    <mergeCell ref="B46:W47"/>
    <mergeCell ref="B37:Q38"/>
    <mergeCell ref="S37:T37"/>
    <mergeCell ref="V37:W37"/>
    <mergeCell ref="B39:D39"/>
    <mergeCell ref="B40:D40"/>
    <mergeCell ref="B42:W43"/>
    <mergeCell ref="B33:L33"/>
    <mergeCell ref="M33:N33"/>
    <mergeCell ref="O33:P33"/>
    <mergeCell ref="Q33:R33"/>
    <mergeCell ref="B34:L34"/>
    <mergeCell ref="M34:N34"/>
    <mergeCell ref="O34:P34"/>
    <mergeCell ref="Q34:R34"/>
    <mergeCell ref="B35:L35"/>
    <mergeCell ref="M35:N35"/>
    <mergeCell ref="O35:P35"/>
    <mergeCell ref="Q35:R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1535</v>
      </c>
      <c r="D4" s="139" t="s">
        <v>1534</v>
      </c>
      <c r="E4" s="139"/>
      <c r="F4" s="139"/>
      <c r="G4" s="139"/>
      <c r="H4" s="140"/>
      <c r="I4" s="15"/>
      <c r="J4" s="141" t="s">
        <v>6</v>
      </c>
      <c r="K4" s="139"/>
      <c r="L4" s="14" t="s">
        <v>202</v>
      </c>
      <c r="M4" s="142" t="s">
        <v>201</v>
      </c>
      <c r="N4" s="142"/>
      <c r="O4" s="142"/>
      <c r="P4" s="142"/>
      <c r="Q4" s="143"/>
      <c r="R4" s="16"/>
      <c r="S4" s="144" t="s">
        <v>1969</v>
      </c>
      <c r="T4" s="145"/>
      <c r="U4" s="145"/>
      <c r="V4" s="146" t="s">
        <v>1554</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363</v>
      </c>
      <c r="D6" s="148" t="s">
        <v>1553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1552</v>
      </c>
      <c r="K8" s="22" t="s">
        <v>1551</v>
      </c>
      <c r="L8" s="22" t="s">
        <v>1550</v>
      </c>
      <c r="M8" s="22" t="s">
        <v>1549</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1548</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1547</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1546</v>
      </c>
      <c r="C21" s="174"/>
      <c r="D21" s="174"/>
      <c r="E21" s="174"/>
      <c r="F21" s="174"/>
      <c r="G21" s="174"/>
      <c r="H21" s="174"/>
      <c r="I21" s="174"/>
      <c r="J21" s="174"/>
      <c r="K21" s="174"/>
      <c r="L21" s="174"/>
      <c r="M21" s="175" t="s">
        <v>363</v>
      </c>
      <c r="N21" s="175"/>
      <c r="O21" s="175" t="s">
        <v>48</v>
      </c>
      <c r="P21" s="175"/>
      <c r="Q21" s="176" t="s">
        <v>49</v>
      </c>
      <c r="R21" s="176"/>
      <c r="S21" s="31" t="s">
        <v>60</v>
      </c>
      <c r="T21" s="31" t="s">
        <v>60</v>
      </c>
      <c r="U21" s="31" t="s">
        <v>1545</v>
      </c>
      <c r="V21" s="31">
        <f>+IF(ISERR(U21/T21*100),"N/A",ROUND(U21/T21*100,2))</f>
        <v>71.66</v>
      </c>
      <c r="W21" s="32">
        <f>+IF(ISERR(U21/S21*100),"N/A",ROUND(U21/S21*100,2))</f>
        <v>71.66</v>
      </c>
    </row>
    <row r="22" spans="2:27" ht="56.25" customHeight="1">
      <c r="B22" s="173" t="s">
        <v>1544</v>
      </c>
      <c r="C22" s="174"/>
      <c r="D22" s="174"/>
      <c r="E22" s="174"/>
      <c r="F22" s="174"/>
      <c r="G22" s="174"/>
      <c r="H22" s="174"/>
      <c r="I22" s="174"/>
      <c r="J22" s="174"/>
      <c r="K22" s="174"/>
      <c r="L22" s="174"/>
      <c r="M22" s="175" t="s">
        <v>363</v>
      </c>
      <c r="N22" s="175"/>
      <c r="O22" s="175" t="s">
        <v>48</v>
      </c>
      <c r="P22" s="175"/>
      <c r="Q22" s="176" t="s">
        <v>49</v>
      </c>
      <c r="R22" s="176"/>
      <c r="S22" s="31" t="s">
        <v>60</v>
      </c>
      <c r="T22" s="31" t="s">
        <v>60</v>
      </c>
      <c r="U22" s="31" t="s">
        <v>1543</v>
      </c>
      <c r="V22" s="31">
        <f>+IF(ISERR(U22/T22*100),"N/A",ROUND(U22/T22*100,2))</f>
        <v>56</v>
      </c>
      <c r="W22" s="32">
        <f>+IF(ISERR(U22/S22*100),"N/A",ROUND(U22/S22*100,2))</f>
        <v>56</v>
      </c>
    </row>
    <row r="23" spans="2:27" ht="56.25" customHeight="1">
      <c r="B23" s="173" t="s">
        <v>1542</v>
      </c>
      <c r="C23" s="174"/>
      <c r="D23" s="174"/>
      <c r="E23" s="174"/>
      <c r="F23" s="174"/>
      <c r="G23" s="174"/>
      <c r="H23" s="174"/>
      <c r="I23" s="174"/>
      <c r="J23" s="174"/>
      <c r="K23" s="174"/>
      <c r="L23" s="174"/>
      <c r="M23" s="175" t="s">
        <v>363</v>
      </c>
      <c r="N23" s="175"/>
      <c r="O23" s="175" t="s">
        <v>48</v>
      </c>
      <c r="P23" s="175"/>
      <c r="Q23" s="176" t="s">
        <v>49</v>
      </c>
      <c r="R23" s="176"/>
      <c r="S23" s="31" t="s">
        <v>821</v>
      </c>
      <c r="T23" s="31" t="s">
        <v>821</v>
      </c>
      <c r="U23" s="31" t="s">
        <v>821</v>
      </c>
      <c r="V23" s="31">
        <f>+IF(ISERR(U23/T23*100),"N/A",ROUND(U23/T23*100,2))</f>
        <v>100</v>
      </c>
      <c r="W23" s="32">
        <f>+IF(ISERR(U23/S23*100),"N/A",ROUND(U23/S23*100,2))</f>
        <v>100</v>
      </c>
    </row>
    <row r="24" spans="2:27" ht="56.25" customHeight="1">
      <c r="B24" s="173" t="s">
        <v>1541</v>
      </c>
      <c r="C24" s="174"/>
      <c r="D24" s="174"/>
      <c r="E24" s="174"/>
      <c r="F24" s="174"/>
      <c r="G24" s="174"/>
      <c r="H24" s="174"/>
      <c r="I24" s="174"/>
      <c r="J24" s="174"/>
      <c r="K24" s="174"/>
      <c r="L24" s="174"/>
      <c r="M24" s="175" t="s">
        <v>363</v>
      </c>
      <c r="N24" s="175"/>
      <c r="O24" s="175" t="s">
        <v>48</v>
      </c>
      <c r="P24" s="175"/>
      <c r="Q24" s="176" t="s">
        <v>49</v>
      </c>
      <c r="R24" s="176"/>
      <c r="S24" s="31" t="s">
        <v>60</v>
      </c>
      <c r="T24" s="31" t="s">
        <v>1540</v>
      </c>
      <c r="U24" s="31" t="s">
        <v>63</v>
      </c>
      <c r="V24" s="31">
        <f>+IF(ISERR(U24/T24*100),"N/A",ROUND(U24/T24*100,2))</f>
        <v>0</v>
      </c>
      <c r="W24" s="32">
        <f>+IF(ISERR(U24/S24*100),"N/A",ROUND(U24/S24*100,2))</f>
        <v>0</v>
      </c>
    </row>
    <row r="25" spans="2:27" ht="56.25" customHeight="1" thickBot="1">
      <c r="B25" s="173" t="s">
        <v>1539</v>
      </c>
      <c r="C25" s="174"/>
      <c r="D25" s="174"/>
      <c r="E25" s="174"/>
      <c r="F25" s="174"/>
      <c r="G25" s="174"/>
      <c r="H25" s="174"/>
      <c r="I25" s="174"/>
      <c r="J25" s="174"/>
      <c r="K25" s="174"/>
      <c r="L25" s="174"/>
      <c r="M25" s="175" t="s">
        <v>363</v>
      </c>
      <c r="N25" s="175"/>
      <c r="O25" s="175" t="s">
        <v>48</v>
      </c>
      <c r="P25" s="175"/>
      <c r="Q25" s="176" t="s">
        <v>49</v>
      </c>
      <c r="R25" s="176"/>
      <c r="S25" s="31" t="s">
        <v>821</v>
      </c>
      <c r="T25" s="31" t="s">
        <v>821</v>
      </c>
      <c r="U25" s="31" t="s">
        <v>63</v>
      </c>
      <c r="V25" s="31">
        <f>+IF(ISERR(U25/T25*100),"N/A",ROUND(U25/T25*100,2))</f>
        <v>0</v>
      </c>
      <c r="W25" s="32">
        <f>+IF(ISERR(U25/S25*100),"N/A",ROUND(U25/S25*100,2))</f>
        <v>0</v>
      </c>
    </row>
    <row r="26" spans="2:27" ht="21.75" customHeight="1" thickTop="1" thickBot="1">
      <c r="B26" s="8" t="s">
        <v>64</v>
      </c>
      <c r="C26" s="9"/>
      <c r="D26" s="9"/>
      <c r="E26" s="9"/>
      <c r="F26" s="9"/>
      <c r="G26" s="9"/>
      <c r="H26" s="10"/>
      <c r="I26" s="10"/>
      <c r="J26" s="10"/>
      <c r="K26" s="10"/>
      <c r="L26" s="10"/>
      <c r="M26" s="10"/>
      <c r="N26" s="10"/>
      <c r="O26" s="10"/>
      <c r="P26" s="10"/>
      <c r="Q26" s="10"/>
      <c r="R26" s="10"/>
      <c r="S26" s="10"/>
      <c r="T26" s="10"/>
      <c r="U26" s="10"/>
      <c r="V26" s="10"/>
      <c r="W26" s="11"/>
      <c r="X26" s="33"/>
    </row>
    <row r="27" spans="2:27" ht="29.25" customHeight="1" thickTop="1" thickBot="1">
      <c r="B27" s="186" t="s">
        <v>2251</v>
      </c>
      <c r="C27" s="187"/>
      <c r="D27" s="187"/>
      <c r="E27" s="187"/>
      <c r="F27" s="187"/>
      <c r="G27" s="187"/>
      <c r="H27" s="187"/>
      <c r="I27" s="187"/>
      <c r="J27" s="187"/>
      <c r="K27" s="187"/>
      <c r="L27" s="187"/>
      <c r="M27" s="187"/>
      <c r="N27" s="187"/>
      <c r="O27" s="187"/>
      <c r="P27" s="187"/>
      <c r="Q27" s="188"/>
      <c r="R27" s="34" t="s">
        <v>41</v>
      </c>
      <c r="S27" s="160" t="s">
        <v>42</v>
      </c>
      <c r="T27" s="160"/>
      <c r="U27" s="107" t="s">
        <v>65</v>
      </c>
      <c r="V27" s="159" t="s">
        <v>66</v>
      </c>
      <c r="W27" s="161"/>
    </row>
    <row r="28" spans="2:27" ht="30.75" customHeight="1" thickBot="1">
      <c r="B28" s="189"/>
      <c r="C28" s="190"/>
      <c r="D28" s="190"/>
      <c r="E28" s="190"/>
      <c r="F28" s="190"/>
      <c r="G28" s="190"/>
      <c r="H28" s="190"/>
      <c r="I28" s="190"/>
      <c r="J28" s="190"/>
      <c r="K28" s="190"/>
      <c r="L28" s="190"/>
      <c r="M28" s="190"/>
      <c r="N28" s="190"/>
      <c r="O28" s="190"/>
      <c r="P28" s="190"/>
      <c r="Q28" s="191"/>
      <c r="R28" s="108" t="s">
        <v>67</v>
      </c>
      <c r="S28" s="108" t="s">
        <v>67</v>
      </c>
      <c r="T28" s="108" t="s">
        <v>48</v>
      </c>
      <c r="U28" s="108" t="s">
        <v>67</v>
      </c>
      <c r="V28" s="108" t="s">
        <v>68</v>
      </c>
      <c r="W28" s="35" t="s">
        <v>53</v>
      </c>
      <c r="Y28" s="33"/>
    </row>
    <row r="29" spans="2:27" ht="23.25" customHeight="1" thickBot="1">
      <c r="B29" s="192" t="s">
        <v>69</v>
      </c>
      <c r="C29" s="193"/>
      <c r="D29" s="193"/>
      <c r="E29" s="109" t="s">
        <v>359</v>
      </c>
      <c r="F29" s="109"/>
      <c r="G29" s="109"/>
      <c r="H29" s="36"/>
      <c r="I29" s="36"/>
      <c r="J29" s="36"/>
      <c r="K29" s="36"/>
      <c r="L29" s="36"/>
      <c r="M29" s="36"/>
      <c r="N29" s="36"/>
      <c r="O29" s="36"/>
      <c r="P29" s="37"/>
      <c r="Q29" s="37"/>
      <c r="R29" s="38" t="s">
        <v>1538</v>
      </c>
      <c r="S29" s="39" t="s">
        <v>10</v>
      </c>
      <c r="T29" s="37"/>
      <c r="U29" s="39" t="s">
        <v>1536</v>
      </c>
      <c r="V29" s="37"/>
      <c r="W29" s="40">
        <f>+IF(ISERR(U29/R29*100),"N/A",ROUND(U29/R29*100,2))</f>
        <v>7.06</v>
      </c>
    </row>
    <row r="30" spans="2:27" ht="26.25" customHeight="1" thickBot="1">
      <c r="B30" s="194" t="s">
        <v>71</v>
      </c>
      <c r="C30" s="195"/>
      <c r="D30" s="195"/>
      <c r="E30" s="110" t="s">
        <v>359</v>
      </c>
      <c r="F30" s="110"/>
      <c r="G30" s="110"/>
      <c r="H30" s="41"/>
      <c r="I30" s="41"/>
      <c r="J30" s="41"/>
      <c r="K30" s="41"/>
      <c r="L30" s="41"/>
      <c r="M30" s="41"/>
      <c r="N30" s="41"/>
      <c r="O30" s="41"/>
      <c r="P30" s="42"/>
      <c r="Q30" s="42"/>
      <c r="R30" s="43" t="s">
        <v>1538</v>
      </c>
      <c r="S30" s="44" t="s">
        <v>1537</v>
      </c>
      <c r="T30" s="44">
        <f>+IF(ISERR(S30/R30*100),"N/A",ROUND(S30/R30*100,2))</f>
        <v>20.65</v>
      </c>
      <c r="U30" s="44" t="s">
        <v>1536</v>
      </c>
      <c r="V30" s="44">
        <f>+IF(ISERR(U30/S30*100),"N/A",ROUND(U30/S30*100,2))</f>
        <v>34.17</v>
      </c>
      <c r="W30" s="45">
        <f>+IF(ISERR(U30/R30*100),"N/A",ROUND(U30/R30*100,2))</f>
        <v>7.06</v>
      </c>
    </row>
    <row r="31" spans="2:27" ht="22.5" customHeight="1" thickTop="1" thickBot="1">
      <c r="B31" s="8" t="s">
        <v>73</v>
      </c>
      <c r="C31" s="9"/>
      <c r="D31" s="9"/>
      <c r="E31" s="9"/>
      <c r="F31" s="9"/>
      <c r="G31" s="9"/>
      <c r="H31" s="10"/>
      <c r="I31" s="10"/>
      <c r="J31" s="10"/>
      <c r="K31" s="10"/>
      <c r="L31" s="10"/>
      <c r="M31" s="10"/>
      <c r="N31" s="10"/>
      <c r="O31" s="10"/>
      <c r="P31" s="10"/>
      <c r="Q31" s="10"/>
      <c r="R31" s="10"/>
      <c r="S31" s="10"/>
      <c r="T31" s="10"/>
      <c r="U31" s="10"/>
      <c r="V31" s="10"/>
      <c r="W31" s="11"/>
    </row>
    <row r="32" spans="2:27" ht="37.5" customHeight="1" thickTop="1">
      <c r="B32" s="177" t="s">
        <v>2050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80.2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2051</v>
      </c>
      <c r="C34" s="178"/>
      <c r="D34" s="178"/>
      <c r="E34" s="178"/>
      <c r="F34" s="178"/>
      <c r="G34" s="178"/>
      <c r="H34" s="178"/>
      <c r="I34" s="178"/>
      <c r="J34" s="178"/>
      <c r="K34" s="178"/>
      <c r="L34" s="178"/>
      <c r="M34" s="178"/>
      <c r="N34" s="178"/>
      <c r="O34" s="178"/>
      <c r="P34" s="178"/>
      <c r="Q34" s="178"/>
      <c r="R34" s="178"/>
      <c r="S34" s="178"/>
      <c r="T34" s="178"/>
      <c r="U34" s="178"/>
      <c r="V34" s="178"/>
      <c r="W34" s="179"/>
    </row>
    <row r="35" spans="2:23" ht="84"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2052</v>
      </c>
      <c r="C36" s="178"/>
      <c r="D36" s="178"/>
      <c r="E36" s="178"/>
      <c r="F36" s="178"/>
      <c r="G36" s="178"/>
      <c r="H36" s="178"/>
      <c r="I36" s="178"/>
      <c r="J36" s="178"/>
      <c r="K36" s="178"/>
      <c r="L36" s="178"/>
      <c r="M36" s="178"/>
      <c r="N36" s="178"/>
      <c r="O36" s="178"/>
      <c r="P36" s="178"/>
      <c r="Q36" s="178"/>
      <c r="R36" s="178"/>
      <c r="S36" s="178"/>
      <c r="T36" s="178"/>
      <c r="U36" s="178"/>
      <c r="V36" s="178"/>
      <c r="W36" s="179"/>
    </row>
    <row r="37" spans="2:23" ht="15.75" thickBot="1">
      <c r="B37" s="183"/>
      <c r="C37" s="184"/>
      <c r="D37" s="184"/>
      <c r="E37" s="184"/>
      <c r="F37" s="184"/>
      <c r="G37" s="184"/>
      <c r="H37" s="184"/>
      <c r="I37" s="184"/>
      <c r="J37" s="184"/>
      <c r="K37" s="184"/>
      <c r="L37" s="184"/>
      <c r="M37" s="184"/>
      <c r="N37" s="184"/>
      <c r="O37" s="184"/>
      <c r="P37" s="184"/>
      <c r="Q37" s="184"/>
      <c r="R37" s="184"/>
      <c r="S37" s="184"/>
      <c r="T37" s="184"/>
      <c r="U37" s="184"/>
      <c r="V37" s="184"/>
      <c r="W37" s="185"/>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85.5" customHeight="1" thickTop="1" thickBot="1">
      <c r="A4" s="12"/>
      <c r="B4" s="13" t="s">
        <v>3</v>
      </c>
      <c r="C4" s="14" t="s">
        <v>1569</v>
      </c>
      <c r="D4" s="139" t="s">
        <v>1568</v>
      </c>
      <c r="E4" s="139"/>
      <c r="F4" s="139"/>
      <c r="G4" s="139"/>
      <c r="H4" s="140"/>
      <c r="I4" s="15"/>
      <c r="J4" s="141" t="s">
        <v>6</v>
      </c>
      <c r="K4" s="139"/>
      <c r="L4" s="14" t="s">
        <v>345</v>
      </c>
      <c r="M4" s="142" t="s">
        <v>1567</v>
      </c>
      <c r="N4" s="142"/>
      <c r="O4" s="142"/>
      <c r="P4" s="142"/>
      <c r="Q4" s="143"/>
      <c r="R4" s="16"/>
      <c r="S4" s="144" t="s">
        <v>1969</v>
      </c>
      <c r="T4" s="145"/>
      <c r="U4" s="145"/>
      <c r="V4" s="146" t="s">
        <v>627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1560</v>
      </c>
      <c r="D6" s="148" t="s">
        <v>1566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1558</v>
      </c>
      <c r="D7" s="135" t="s">
        <v>1565</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1564</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1563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1562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1561</v>
      </c>
      <c r="C21" s="174"/>
      <c r="D21" s="174"/>
      <c r="E21" s="174"/>
      <c r="F21" s="174"/>
      <c r="G21" s="174"/>
      <c r="H21" s="174"/>
      <c r="I21" s="174"/>
      <c r="J21" s="174"/>
      <c r="K21" s="174"/>
      <c r="L21" s="174"/>
      <c r="M21" s="175" t="s">
        <v>1560</v>
      </c>
      <c r="N21" s="175"/>
      <c r="O21" s="175" t="s">
        <v>48</v>
      </c>
      <c r="P21" s="175"/>
      <c r="Q21" s="176" t="s">
        <v>49</v>
      </c>
      <c r="R21" s="176"/>
      <c r="S21" s="31" t="s">
        <v>60</v>
      </c>
      <c r="T21" s="31" t="s">
        <v>57</v>
      </c>
      <c r="U21" s="31" t="s">
        <v>138</v>
      </c>
      <c r="V21" s="31">
        <f>+IF(ISERR(U21/T21*100),"N/A",ROUND(U21/T21*100,2))</f>
        <v>60</v>
      </c>
      <c r="W21" s="32">
        <f>+IF(ISERR(U21/S21*100),"N/A",ROUND(U21/S21*100,2))</f>
        <v>3</v>
      </c>
    </row>
    <row r="22" spans="2:27" ht="56.25" customHeight="1" thickBot="1">
      <c r="B22" s="173" t="s">
        <v>1559</v>
      </c>
      <c r="C22" s="174"/>
      <c r="D22" s="174"/>
      <c r="E22" s="174"/>
      <c r="F22" s="174"/>
      <c r="G22" s="174"/>
      <c r="H22" s="174"/>
      <c r="I22" s="174"/>
      <c r="J22" s="174"/>
      <c r="K22" s="174"/>
      <c r="L22" s="174"/>
      <c r="M22" s="175" t="s">
        <v>1558</v>
      </c>
      <c r="N22" s="175"/>
      <c r="O22" s="175" t="s">
        <v>48</v>
      </c>
      <c r="P22" s="175"/>
      <c r="Q22" s="176" t="s">
        <v>49</v>
      </c>
      <c r="R22" s="176"/>
      <c r="S22" s="31" t="s">
        <v>60</v>
      </c>
      <c r="T22" s="31" t="s">
        <v>63</v>
      </c>
      <c r="U22" s="31" t="s">
        <v>63</v>
      </c>
      <c r="V22" s="31" t="str">
        <f>+IF(ISERR(U22/T22*100),"N/A",ROUND(U22/T22*100,2))</f>
        <v>N/A</v>
      </c>
      <c r="W22" s="32">
        <f>+IF(ISERR(U22/S22*100),"N/A",ROUND(U22/S22*100,2))</f>
        <v>0</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1557</v>
      </c>
      <c r="F26" s="109"/>
      <c r="G26" s="109"/>
      <c r="H26" s="36"/>
      <c r="I26" s="36"/>
      <c r="J26" s="36"/>
      <c r="K26" s="36"/>
      <c r="L26" s="36"/>
      <c r="M26" s="36"/>
      <c r="N26" s="36"/>
      <c r="O26" s="36"/>
      <c r="P26" s="37"/>
      <c r="Q26" s="37"/>
      <c r="R26" s="38" t="s">
        <v>565</v>
      </c>
      <c r="S26" s="39" t="s">
        <v>10</v>
      </c>
      <c r="T26" s="37"/>
      <c r="U26" s="39" t="s">
        <v>63</v>
      </c>
      <c r="V26" s="37"/>
      <c r="W26" s="40">
        <f>+IF(ISERR(U26/R26*100),"N/A",ROUND(U26/R26*100,2))</f>
        <v>0</v>
      </c>
    </row>
    <row r="27" spans="2:27" ht="26.25" customHeight="1">
      <c r="B27" s="194" t="s">
        <v>71</v>
      </c>
      <c r="C27" s="195"/>
      <c r="D27" s="195"/>
      <c r="E27" s="110" t="s">
        <v>1557</v>
      </c>
      <c r="F27" s="110"/>
      <c r="G27" s="110"/>
      <c r="H27" s="41"/>
      <c r="I27" s="41"/>
      <c r="J27" s="41"/>
      <c r="K27" s="41"/>
      <c r="L27" s="41"/>
      <c r="M27" s="41"/>
      <c r="N27" s="41"/>
      <c r="O27" s="41"/>
      <c r="P27" s="42"/>
      <c r="Q27" s="42"/>
      <c r="R27" s="43" t="s">
        <v>565</v>
      </c>
      <c r="S27" s="44" t="s">
        <v>63</v>
      </c>
      <c r="T27" s="44">
        <f>+IF(ISERR(S27/R27*100),"N/A",ROUND(S27/R27*100,2))</f>
        <v>0</v>
      </c>
      <c r="U27" s="44" t="s">
        <v>63</v>
      </c>
      <c r="V27" s="44" t="str">
        <f>+IF(ISERR(U27/S27*100),"N/A",ROUND(U27/S27*100,2))</f>
        <v>N/A</v>
      </c>
      <c r="W27" s="45">
        <f>+IF(ISERR(U27/R27*100),"N/A",ROUND(U27/R27*100,2))</f>
        <v>0</v>
      </c>
    </row>
    <row r="28" spans="2:27" ht="23.25" customHeight="1" thickBot="1">
      <c r="B28" s="192" t="s">
        <v>69</v>
      </c>
      <c r="C28" s="193"/>
      <c r="D28" s="193"/>
      <c r="E28" s="109" t="s">
        <v>1556</v>
      </c>
      <c r="F28" s="109"/>
      <c r="G28" s="109"/>
      <c r="H28" s="36"/>
      <c r="I28" s="36"/>
      <c r="J28" s="36"/>
      <c r="K28" s="36"/>
      <c r="L28" s="36"/>
      <c r="M28" s="36"/>
      <c r="N28" s="36"/>
      <c r="O28" s="36"/>
      <c r="P28" s="37"/>
      <c r="Q28" s="37"/>
      <c r="R28" s="38" t="s">
        <v>1555</v>
      </c>
      <c r="S28" s="39" t="s">
        <v>10</v>
      </c>
      <c r="T28" s="37"/>
      <c r="U28" s="39" t="s">
        <v>63</v>
      </c>
      <c r="V28" s="37"/>
      <c r="W28" s="40">
        <f>+IF(ISERR(U28/R28*100),"N/A",ROUND(U28/R28*100,2))</f>
        <v>0</v>
      </c>
    </row>
    <row r="29" spans="2:27" ht="26.25" customHeight="1" thickBot="1">
      <c r="B29" s="194" t="s">
        <v>71</v>
      </c>
      <c r="C29" s="195"/>
      <c r="D29" s="195"/>
      <c r="E29" s="110" t="s">
        <v>1556</v>
      </c>
      <c r="F29" s="110"/>
      <c r="G29" s="110"/>
      <c r="H29" s="41"/>
      <c r="I29" s="41"/>
      <c r="J29" s="41"/>
      <c r="K29" s="41"/>
      <c r="L29" s="41"/>
      <c r="M29" s="41"/>
      <c r="N29" s="41"/>
      <c r="O29" s="41"/>
      <c r="P29" s="42"/>
      <c r="Q29" s="42"/>
      <c r="R29" s="43" t="s">
        <v>1555</v>
      </c>
      <c r="S29" s="44" t="s">
        <v>63</v>
      </c>
      <c r="T29" s="44">
        <f>+IF(ISERR(S29/R29*100),"N/A",ROUND(S29/R29*100,2))</f>
        <v>0</v>
      </c>
      <c r="U29" s="44" t="s">
        <v>63</v>
      </c>
      <c r="V29" s="44" t="str">
        <f>+IF(ISERR(U29/S29*100),"N/A",ROUND(U29/S29*100,2))</f>
        <v>N/A</v>
      </c>
      <c r="W29" s="45">
        <f>+IF(ISERR(U29/R29*100),"N/A",ROUND(U29/R29*100,2))</f>
        <v>0</v>
      </c>
    </row>
    <row r="30" spans="2:27" ht="22.5" customHeight="1" thickTop="1" thickBot="1">
      <c r="B30" s="8" t="s">
        <v>73</v>
      </c>
      <c r="C30" s="9"/>
      <c r="D30" s="9"/>
      <c r="E30" s="9"/>
      <c r="F30" s="9"/>
      <c r="G30" s="9"/>
      <c r="H30" s="10"/>
      <c r="I30" s="10"/>
      <c r="J30" s="10"/>
      <c r="K30" s="10"/>
      <c r="L30" s="10"/>
      <c r="M30" s="10"/>
      <c r="N30" s="10"/>
      <c r="O30" s="10"/>
      <c r="P30" s="10"/>
      <c r="Q30" s="10"/>
      <c r="R30" s="10"/>
      <c r="S30" s="10"/>
      <c r="T30" s="10"/>
      <c r="U30" s="10"/>
      <c r="V30" s="10"/>
      <c r="W30" s="11"/>
    </row>
    <row r="31" spans="2:27" ht="37.5" customHeight="1" thickTop="1">
      <c r="B31" s="177" t="s">
        <v>2047</v>
      </c>
      <c r="C31" s="178"/>
      <c r="D31" s="178"/>
      <c r="E31" s="178"/>
      <c r="F31" s="178"/>
      <c r="G31" s="178"/>
      <c r="H31" s="178"/>
      <c r="I31" s="178"/>
      <c r="J31" s="178"/>
      <c r="K31" s="178"/>
      <c r="L31" s="178"/>
      <c r="M31" s="178"/>
      <c r="N31" s="178"/>
      <c r="O31" s="178"/>
      <c r="P31" s="178"/>
      <c r="Q31" s="178"/>
      <c r="R31" s="178"/>
      <c r="S31" s="178"/>
      <c r="T31" s="178"/>
      <c r="U31" s="178"/>
      <c r="V31" s="178"/>
      <c r="W31" s="179"/>
    </row>
    <row r="32" spans="2:27" ht="87"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2048</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02"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2049</v>
      </c>
      <c r="C35" s="178"/>
      <c r="D35" s="178"/>
      <c r="E35" s="178"/>
      <c r="F35" s="178"/>
      <c r="G35" s="178"/>
      <c r="H35" s="178"/>
      <c r="I35" s="178"/>
      <c r="J35" s="178"/>
      <c r="K35" s="178"/>
      <c r="L35" s="178"/>
      <c r="M35" s="178"/>
      <c r="N35" s="178"/>
      <c r="O35" s="178"/>
      <c r="P35" s="178"/>
      <c r="Q35" s="178"/>
      <c r="R35" s="178"/>
      <c r="S35" s="178"/>
      <c r="T35" s="178"/>
      <c r="U35" s="178"/>
      <c r="V35" s="178"/>
      <c r="W35" s="179"/>
    </row>
    <row r="36" spans="2:23" ht="85.5" customHeight="1" thickBot="1">
      <c r="B36" s="183"/>
      <c r="C36" s="184"/>
      <c r="D36" s="184"/>
      <c r="E36" s="184"/>
      <c r="F36" s="184"/>
      <c r="G36" s="184"/>
      <c r="H36" s="184"/>
      <c r="I36" s="184"/>
      <c r="J36" s="184"/>
      <c r="K36" s="184"/>
      <c r="L36" s="184"/>
      <c r="M36" s="184"/>
      <c r="N36" s="184"/>
      <c r="O36" s="184"/>
      <c r="P36" s="184"/>
      <c r="Q36" s="184"/>
      <c r="R36" s="184"/>
      <c r="S36" s="184"/>
      <c r="T36" s="184"/>
      <c r="U36" s="184"/>
      <c r="V36" s="184"/>
      <c r="W36" s="185"/>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1588</v>
      </c>
      <c r="D4" s="139" t="s">
        <v>1587</v>
      </c>
      <c r="E4" s="139"/>
      <c r="F4" s="139"/>
      <c r="G4" s="139"/>
      <c r="H4" s="140"/>
      <c r="I4" s="15"/>
      <c r="J4" s="141" t="s">
        <v>6</v>
      </c>
      <c r="K4" s="139"/>
      <c r="L4" s="14" t="s">
        <v>1586</v>
      </c>
      <c r="M4" s="142" t="s">
        <v>1585</v>
      </c>
      <c r="N4" s="142"/>
      <c r="O4" s="142"/>
      <c r="P4" s="142"/>
      <c r="Q4" s="143"/>
      <c r="R4" s="16"/>
      <c r="S4" s="144" t="s">
        <v>1969</v>
      </c>
      <c r="T4" s="145"/>
      <c r="U4" s="145"/>
      <c r="V4" s="146" t="s">
        <v>1584</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1572</v>
      </c>
      <c r="D6" s="148" t="s">
        <v>1583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1582</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41.5" customHeight="1" thickTop="1" thickBot="1">
      <c r="B10" s="23" t="s">
        <v>21</v>
      </c>
      <c r="C10" s="146" t="s">
        <v>1581</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1580</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1579</v>
      </c>
      <c r="C21" s="174"/>
      <c r="D21" s="174"/>
      <c r="E21" s="174"/>
      <c r="F21" s="174"/>
      <c r="G21" s="174"/>
      <c r="H21" s="174"/>
      <c r="I21" s="174"/>
      <c r="J21" s="174"/>
      <c r="K21" s="174"/>
      <c r="L21" s="174"/>
      <c r="M21" s="175" t="s">
        <v>1572</v>
      </c>
      <c r="N21" s="175"/>
      <c r="O21" s="175" t="s">
        <v>48</v>
      </c>
      <c r="P21" s="175"/>
      <c r="Q21" s="176" t="s">
        <v>362</v>
      </c>
      <c r="R21" s="176"/>
      <c r="S21" s="31" t="s">
        <v>1578</v>
      </c>
      <c r="T21" s="31" t="s">
        <v>55</v>
      </c>
      <c r="U21" s="31" t="s">
        <v>55</v>
      </c>
      <c r="V21" s="31" t="str">
        <f>+IF(ISERR(U21/T21*100),"N/A",ROUND(U21/T21*100,2))</f>
        <v>N/A</v>
      </c>
      <c r="W21" s="32" t="str">
        <f>+IF(ISERR(U21/S21*100),"N/A",ROUND(U21/S21*100,2))</f>
        <v>N/A</v>
      </c>
    </row>
    <row r="22" spans="2:27" ht="56.25" customHeight="1">
      <c r="B22" s="173" t="s">
        <v>1577</v>
      </c>
      <c r="C22" s="174"/>
      <c r="D22" s="174"/>
      <c r="E22" s="174"/>
      <c r="F22" s="174"/>
      <c r="G22" s="174"/>
      <c r="H22" s="174"/>
      <c r="I22" s="174"/>
      <c r="J22" s="174"/>
      <c r="K22" s="174"/>
      <c r="L22" s="174"/>
      <c r="M22" s="175" t="s">
        <v>1572</v>
      </c>
      <c r="N22" s="175"/>
      <c r="O22" s="175" t="s">
        <v>48</v>
      </c>
      <c r="P22" s="175"/>
      <c r="Q22" s="176" t="s">
        <v>53</v>
      </c>
      <c r="R22" s="176"/>
      <c r="S22" s="31" t="s">
        <v>361</v>
      </c>
      <c r="T22" s="31" t="s">
        <v>55</v>
      </c>
      <c r="U22" s="31" t="s">
        <v>55</v>
      </c>
      <c r="V22" s="31" t="str">
        <f>+IF(ISERR(U22/T22*100),"N/A",ROUND(U22/T22*100,2))</f>
        <v>N/A</v>
      </c>
      <c r="W22" s="32" t="str">
        <f>+IF(ISERR(U22/S22*100),"N/A",ROUND(U22/S22*100,2))</f>
        <v>N/A</v>
      </c>
    </row>
    <row r="23" spans="2:27" ht="56.25" customHeight="1">
      <c r="B23" s="173" t="s">
        <v>1576</v>
      </c>
      <c r="C23" s="174"/>
      <c r="D23" s="174"/>
      <c r="E23" s="174"/>
      <c r="F23" s="174"/>
      <c r="G23" s="174"/>
      <c r="H23" s="174"/>
      <c r="I23" s="174"/>
      <c r="J23" s="174"/>
      <c r="K23" s="174"/>
      <c r="L23" s="174"/>
      <c r="M23" s="175" t="s">
        <v>1572</v>
      </c>
      <c r="N23" s="175"/>
      <c r="O23" s="175" t="s">
        <v>48</v>
      </c>
      <c r="P23" s="175"/>
      <c r="Q23" s="176" t="s">
        <v>53</v>
      </c>
      <c r="R23" s="176"/>
      <c r="S23" s="31" t="s">
        <v>1574</v>
      </c>
      <c r="T23" s="31" t="s">
        <v>55</v>
      </c>
      <c r="U23" s="31" t="s">
        <v>55</v>
      </c>
      <c r="V23" s="31" t="str">
        <f>+IF(ISERR(U23/T23*100),"N/A",ROUND(U23/T23*100,2))</f>
        <v>N/A</v>
      </c>
      <c r="W23" s="32" t="str">
        <f>+IF(ISERR(U23/S23*100),"N/A",ROUND(U23/S23*100,2))</f>
        <v>N/A</v>
      </c>
    </row>
    <row r="24" spans="2:27" ht="56.25" customHeight="1">
      <c r="B24" s="173" t="s">
        <v>1575</v>
      </c>
      <c r="C24" s="174"/>
      <c r="D24" s="174"/>
      <c r="E24" s="174"/>
      <c r="F24" s="174"/>
      <c r="G24" s="174"/>
      <c r="H24" s="174"/>
      <c r="I24" s="174"/>
      <c r="J24" s="174"/>
      <c r="K24" s="174"/>
      <c r="L24" s="174"/>
      <c r="M24" s="175" t="s">
        <v>1572</v>
      </c>
      <c r="N24" s="175"/>
      <c r="O24" s="175" t="s">
        <v>48</v>
      </c>
      <c r="P24" s="175"/>
      <c r="Q24" s="176" t="s">
        <v>53</v>
      </c>
      <c r="R24" s="176"/>
      <c r="S24" s="31" t="s">
        <v>1574</v>
      </c>
      <c r="T24" s="31" t="s">
        <v>55</v>
      </c>
      <c r="U24" s="31" t="s">
        <v>55</v>
      </c>
      <c r="V24" s="31" t="str">
        <f>+IF(ISERR(U24/T24*100),"N/A",ROUND(U24/T24*100,2))</f>
        <v>N/A</v>
      </c>
      <c r="W24" s="32" t="str">
        <f>+IF(ISERR(U24/S24*100),"N/A",ROUND(U24/S24*100,2))</f>
        <v>N/A</v>
      </c>
    </row>
    <row r="25" spans="2:27" ht="56.25" customHeight="1" thickBot="1">
      <c r="B25" s="173" t="s">
        <v>1573</v>
      </c>
      <c r="C25" s="174"/>
      <c r="D25" s="174"/>
      <c r="E25" s="174"/>
      <c r="F25" s="174"/>
      <c r="G25" s="174"/>
      <c r="H25" s="174"/>
      <c r="I25" s="174"/>
      <c r="J25" s="174"/>
      <c r="K25" s="174"/>
      <c r="L25" s="174"/>
      <c r="M25" s="175" t="s">
        <v>1572</v>
      </c>
      <c r="N25" s="175"/>
      <c r="O25" s="175" t="s">
        <v>48</v>
      </c>
      <c r="P25" s="175"/>
      <c r="Q25" s="176" t="s">
        <v>53</v>
      </c>
      <c r="R25" s="176"/>
      <c r="S25" s="31" t="s">
        <v>51</v>
      </c>
      <c r="T25" s="31" t="s">
        <v>55</v>
      </c>
      <c r="U25" s="31" t="s">
        <v>55</v>
      </c>
      <c r="V25" s="31" t="str">
        <f>+IF(ISERR(U25/T25*100),"N/A",ROUND(U25/T25*100,2))</f>
        <v>N/A</v>
      </c>
      <c r="W25" s="32" t="str">
        <f>+IF(ISERR(U25/S25*100),"N/A",ROUND(U25/S25*100,2))</f>
        <v>N/A</v>
      </c>
    </row>
    <row r="26" spans="2:27" ht="21.75" customHeight="1" thickTop="1" thickBot="1">
      <c r="B26" s="8" t="s">
        <v>64</v>
      </c>
      <c r="C26" s="9"/>
      <c r="D26" s="9"/>
      <c r="E26" s="9"/>
      <c r="F26" s="9"/>
      <c r="G26" s="9"/>
      <c r="H26" s="10"/>
      <c r="I26" s="10"/>
      <c r="J26" s="10"/>
      <c r="K26" s="10"/>
      <c r="L26" s="10"/>
      <c r="M26" s="10"/>
      <c r="N26" s="10"/>
      <c r="O26" s="10"/>
      <c r="P26" s="10"/>
      <c r="Q26" s="10"/>
      <c r="R26" s="10"/>
      <c r="S26" s="10"/>
      <c r="T26" s="10"/>
      <c r="U26" s="10"/>
      <c r="V26" s="10"/>
      <c r="W26" s="11"/>
      <c r="X26" s="33"/>
    </row>
    <row r="27" spans="2:27" ht="29.25" customHeight="1" thickTop="1" thickBot="1">
      <c r="B27" s="186" t="s">
        <v>2251</v>
      </c>
      <c r="C27" s="187"/>
      <c r="D27" s="187"/>
      <c r="E27" s="187"/>
      <c r="F27" s="187"/>
      <c r="G27" s="187"/>
      <c r="H27" s="187"/>
      <c r="I27" s="187"/>
      <c r="J27" s="187"/>
      <c r="K27" s="187"/>
      <c r="L27" s="187"/>
      <c r="M27" s="187"/>
      <c r="N27" s="187"/>
      <c r="O27" s="187"/>
      <c r="P27" s="187"/>
      <c r="Q27" s="188"/>
      <c r="R27" s="34" t="s">
        <v>41</v>
      </c>
      <c r="S27" s="160" t="s">
        <v>42</v>
      </c>
      <c r="T27" s="160"/>
      <c r="U27" s="107" t="s">
        <v>65</v>
      </c>
      <c r="V27" s="159" t="s">
        <v>66</v>
      </c>
      <c r="W27" s="161"/>
    </row>
    <row r="28" spans="2:27" ht="30.75" customHeight="1" thickBot="1">
      <c r="B28" s="189"/>
      <c r="C28" s="190"/>
      <c r="D28" s="190"/>
      <c r="E28" s="190"/>
      <c r="F28" s="190"/>
      <c r="G28" s="190"/>
      <c r="H28" s="190"/>
      <c r="I28" s="190"/>
      <c r="J28" s="190"/>
      <c r="K28" s="190"/>
      <c r="L28" s="190"/>
      <c r="M28" s="190"/>
      <c r="N28" s="190"/>
      <c r="O28" s="190"/>
      <c r="P28" s="190"/>
      <c r="Q28" s="191"/>
      <c r="R28" s="108" t="s">
        <v>67</v>
      </c>
      <c r="S28" s="108" t="s">
        <v>67</v>
      </c>
      <c r="T28" s="108" t="s">
        <v>48</v>
      </c>
      <c r="U28" s="108" t="s">
        <v>67</v>
      </c>
      <c r="V28" s="108" t="s">
        <v>68</v>
      </c>
      <c r="W28" s="35" t="s">
        <v>53</v>
      </c>
      <c r="Y28" s="33"/>
    </row>
    <row r="29" spans="2:27" ht="23.25" customHeight="1" thickBot="1">
      <c r="B29" s="192" t="s">
        <v>69</v>
      </c>
      <c r="C29" s="193"/>
      <c r="D29" s="193"/>
      <c r="E29" s="109" t="s">
        <v>1571</v>
      </c>
      <c r="F29" s="109"/>
      <c r="G29" s="109"/>
      <c r="H29" s="36"/>
      <c r="I29" s="36"/>
      <c r="J29" s="36"/>
      <c r="K29" s="36"/>
      <c r="L29" s="36"/>
      <c r="M29" s="36"/>
      <c r="N29" s="36"/>
      <c r="O29" s="36"/>
      <c r="P29" s="37"/>
      <c r="Q29" s="37"/>
      <c r="R29" s="38" t="s">
        <v>1570</v>
      </c>
      <c r="S29" s="39" t="s">
        <v>10</v>
      </c>
      <c r="T29" s="37"/>
      <c r="U29" s="39" t="s">
        <v>1570</v>
      </c>
      <c r="V29" s="37"/>
      <c r="W29" s="40">
        <f>+IF(ISERR(U29/R29*100),"N/A",ROUND(U29/R29*100,2))</f>
        <v>100</v>
      </c>
    </row>
    <row r="30" spans="2:27" ht="26.25" customHeight="1" thickBot="1">
      <c r="B30" s="194" t="s">
        <v>71</v>
      </c>
      <c r="C30" s="195"/>
      <c r="D30" s="195"/>
      <c r="E30" s="110" t="s">
        <v>1571</v>
      </c>
      <c r="F30" s="110"/>
      <c r="G30" s="110"/>
      <c r="H30" s="41"/>
      <c r="I30" s="41"/>
      <c r="J30" s="41"/>
      <c r="K30" s="41"/>
      <c r="L30" s="41"/>
      <c r="M30" s="41"/>
      <c r="N30" s="41"/>
      <c r="O30" s="41"/>
      <c r="P30" s="42"/>
      <c r="Q30" s="42"/>
      <c r="R30" s="43" t="s">
        <v>1570</v>
      </c>
      <c r="S30" s="44" t="s">
        <v>1570</v>
      </c>
      <c r="T30" s="44">
        <f>+IF(ISERR(S30/R30*100),"N/A",ROUND(S30/R30*100,2))</f>
        <v>100</v>
      </c>
      <c r="U30" s="44" t="s">
        <v>1570</v>
      </c>
      <c r="V30" s="44">
        <f>+IF(ISERR(U30/S30*100),"N/A",ROUND(U30/S30*100,2))</f>
        <v>100</v>
      </c>
      <c r="W30" s="45">
        <f>+IF(ISERR(U30/R30*100),"N/A",ROUND(U30/R30*100,2))</f>
        <v>100</v>
      </c>
    </row>
    <row r="31" spans="2:27" ht="22.5" customHeight="1" thickTop="1" thickBot="1">
      <c r="B31" s="8" t="s">
        <v>73</v>
      </c>
      <c r="C31" s="9"/>
      <c r="D31" s="9"/>
      <c r="E31" s="9"/>
      <c r="F31" s="9"/>
      <c r="G31" s="9"/>
      <c r="H31" s="10"/>
      <c r="I31" s="10"/>
      <c r="J31" s="10"/>
      <c r="K31" s="10"/>
      <c r="L31" s="10"/>
      <c r="M31" s="10"/>
      <c r="N31" s="10"/>
      <c r="O31" s="10"/>
      <c r="P31" s="10"/>
      <c r="Q31" s="10"/>
      <c r="R31" s="10"/>
      <c r="S31" s="10"/>
      <c r="T31" s="10"/>
      <c r="U31" s="10"/>
      <c r="V31" s="10"/>
      <c r="W31" s="11"/>
    </row>
    <row r="32" spans="2:27" ht="37.5" customHeight="1" thickTop="1">
      <c r="B32" s="177" t="s">
        <v>2044</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05.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2045</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2046</v>
      </c>
      <c r="C36" s="178"/>
      <c r="D36" s="178"/>
      <c r="E36" s="178"/>
      <c r="F36" s="178"/>
      <c r="G36" s="178"/>
      <c r="H36" s="178"/>
      <c r="I36" s="178"/>
      <c r="J36" s="178"/>
      <c r="K36" s="178"/>
      <c r="L36" s="178"/>
      <c r="M36" s="178"/>
      <c r="N36" s="178"/>
      <c r="O36" s="178"/>
      <c r="P36" s="178"/>
      <c r="Q36" s="178"/>
      <c r="R36" s="178"/>
      <c r="S36" s="178"/>
      <c r="T36" s="178"/>
      <c r="U36" s="178"/>
      <c r="V36" s="178"/>
      <c r="W36" s="179"/>
    </row>
    <row r="37" spans="2:23" ht="34.5" customHeight="1" thickBot="1">
      <c r="B37" s="183"/>
      <c r="C37" s="184"/>
      <c r="D37" s="184"/>
      <c r="E37" s="184"/>
      <c r="F37" s="184"/>
      <c r="G37" s="184"/>
      <c r="H37" s="184"/>
      <c r="I37" s="184"/>
      <c r="J37" s="184"/>
      <c r="K37" s="184"/>
      <c r="L37" s="184"/>
      <c r="M37" s="184"/>
      <c r="N37" s="184"/>
      <c r="O37" s="184"/>
      <c r="P37" s="184"/>
      <c r="Q37" s="184"/>
      <c r="R37" s="184"/>
      <c r="S37" s="184"/>
      <c r="T37" s="184"/>
      <c r="U37" s="184"/>
      <c r="V37" s="184"/>
      <c r="W37" s="185"/>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1588</v>
      </c>
      <c r="D4" s="139" t="s">
        <v>1587</v>
      </c>
      <c r="E4" s="139"/>
      <c r="F4" s="139"/>
      <c r="G4" s="139"/>
      <c r="H4" s="140"/>
      <c r="I4" s="15"/>
      <c r="J4" s="141" t="s">
        <v>6</v>
      </c>
      <c r="K4" s="139"/>
      <c r="L4" s="14" t="s">
        <v>1604</v>
      </c>
      <c r="M4" s="142" t="s">
        <v>1603</v>
      </c>
      <c r="N4" s="142"/>
      <c r="O4" s="142"/>
      <c r="P4" s="142"/>
      <c r="Q4" s="143"/>
      <c r="R4" s="16"/>
      <c r="S4" s="144" t="s">
        <v>1969</v>
      </c>
      <c r="T4" s="145"/>
      <c r="U4" s="145"/>
      <c r="V4" s="146" t="s">
        <v>1602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1572</v>
      </c>
      <c r="D6" s="148" t="s">
        <v>1583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1601</v>
      </c>
      <c r="K8" s="22" t="s">
        <v>1600</v>
      </c>
      <c r="L8" s="22" t="s">
        <v>1599</v>
      </c>
      <c r="M8" s="22" t="s">
        <v>1598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34.25" customHeight="1" thickTop="1" thickBot="1">
      <c r="B10" s="23" t="s">
        <v>21</v>
      </c>
      <c r="C10" s="146" t="s">
        <v>1597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1580</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1596</v>
      </c>
      <c r="C21" s="174"/>
      <c r="D21" s="174"/>
      <c r="E21" s="174"/>
      <c r="F21" s="174"/>
      <c r="G21" s="174"/>
      <c r="H21" s="174"/>
      <c r="I21" s="174"/>
      <c r="J21" s="174"/>
      <c r="K21" s="174"/>
      <c r="L21" s="174"/>
      <c r="M21" s="175" t="s">
        <v>1572</v>
      </c>
      <c r="N21" s="175"/>
      <c r="O21" s="175" t="s">
        <v>48</v>
      </c>
      <c r="P21" s="175"/>
      <c r="Q21" s="176" t="s">
        <v>49</v>
      </c>
      <c r="R21" s="176"/>
      <c r="S21" s="31" t="s">
        <v>741</v>
      </c>
      <c r="T21" s="31" t="s">
        <v>208</v>
      </c>
      <c r="U21" s="31" t="s">
        <v>1595</v>
      </c>
      <c r="V21" s="31">
        <f>+IF(ISERR(U21/T21*100),"N/A",ROUND(U21/T21*100,2))</f>
        <v>102.27</v>
      </c>
      <c r="W21" s="32">
        <f>+IF(ISERR(U21/S21*100),"N/A",ROUND(U21/S21*100,2))</f>
        <v>22.96</v>
      </c>
    </row>
    <row r="22" spans="2:27" ht="56.25" customHeight="1">
      <c r="B22" s="173" t="s">
        <v>1594</v>
      </c>
      <c r="C22" s="174"/>
      <c r="D22" s="174"/>
      <c r="E22" s="174"/>
      <c r="F22" s="174"/>
      <c r="G22" s="174"/>
      <c r="H22" s="174"/>
      <c r="I22" s="174"/>
      <c r="J22" s="174"/>
      <c r="K22" s="174"/>
      <c r="L22" s="174"/>
      <c r="M22" s="175" t="s">
        <v>1572</v>
      </c>
      <c r="N22" s="175"/>
      <c r="O22" s="175" t="s">
        <v>48</v>
      </c>
      <c r="P22" s="175"/>
      <c r="Q22" s="176" t="s">
        <v>49</v>
      </c>
      <c r="R22" s="176"/>
      <c r="S22" s="31" t="s">
        <v>1101</v>
      </c>
      <c r="T22" s="31" t="s">
        <v>1593</v>
      </c>
      <c r="U22" s="31" t="s">
        <v>1593</v>
      </c>
      <c r="V22" s="31">
        <f>+IF(ISERR(U22/T22*100),"N/A",ROUND(U22/T22*100,2))</f>
        <v>100</v>
      </c>
      <c r="W22" s="32">
        <f>+IF(ISERR(U22/S22*100),"N/A",ROUND(U22/S22*100,2))</f>
        <v>95.32</v>
      </c>
    </row>
    <row r="23" spans="2:27" ht="56.25" customHeight="1" thickBot="1">
      <c r="B23" s="173" t="s">
        <v>1592</v>
      </c>
      <c r="C23" s="174"/>
      <c r="D23" s="174"/>
      <c r="E23" s="174"/>
      <c r="F23" s="174"/>
      <c r="G23" s="174"/>
      <c r="H23" s="174"/>
      <c r="I23" s="174"/>
      <c r="J23" s="174"/>
      <c r="K23" s="174"/>
      <c r="L23" s="174"/>
      <c r="M23" s="175" t="s">
        <v>1572</v>
      </c>
      <c r="N23" s="175"/>
      <c r="O23" s="175" t="s">
        <v>48</v>
      </c>
      <c r="P23" s="175"/>
      <c r="Q23" s="176" t="s">
        <v>49</v>
      </c>
      <c r="R23" s="176"/>
      <c r="S23" s="31" t="s">
        <v>1271</v>
      </c>
      <c r="T23" s="31" t="s">
        <v>1591</v>
      </c>
      <c r="U23" s="31" t="s">
        <v>1591</v>
      </c>
      <c r="V23" s="31">
        <f>+IF(ISERR(U23/T23*100),"N/A",ROUND(U23/T23*100,2))</f>
        <v>100</v>
      </c>
      <c r="W23" s="32">
        <f>+IF(ISERR(U23/S23*100),"N/A",ROUND(U23/S23*100,2))</f>
        <v>76.3</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1571</v>
      </c>
      <c r="F27" s="109"/>
      <c r="G27" s="109"/>
      <c r="H27" s="36"/>
      <c r="I27" s="36"/>
      <c r="J27" s="36"/>
      <c r="K27" s="36"/>
      <c r="L27" s="36"/>
      <c r="M27" s="36"/>
      <c r="N27" s="36"/>
      <c r="O27" s="36"/>
      <c r="P27" s="37"/>
      <c r="Q27" s="37"/>
      <c r="R27" s="38" t="s">
        <v>1590</v>
      </c>
      <c r="S27" s="39" t="s">
        <v>10</v>
      </c>
      <c r="T27" s="37"/>
      <c r="U27" s="39" t="s">
        <v>1589</v>
      </c>
      <c r="V27" s="37"/>
      <c r="W27" s="40">
        <f>+IF(ISERR(U27/R27*100),"N/A",ROUND(U27/R27*100,2))</f>
        <v>25.84</v>
      </c>
    </row>
    <row r="28" spans="2:27" ht="26.25" customHeight="1" thickBot="1">
      <c r="B28" s="194" t="s">
        <v>71</v>
      </c>
      <c r="C28" s="195"/>
      <c r="D28" s="195"/>
      <c r="E28" s="110" t="s">
        <v>1571</v>
      </c>
      <c r="F28" s="110"/>
      <c r="G28" s="110"/>
      <c r="H28" s="41"/>
      <c r="I28" s="41"/>
      <c r="J28" s="41"/>
      <c r="K28" s="41"/>
      <c r="L28" s="41"/>
      <c r="M28" s="41"/>
      <c r="N28" s="41"/>
      <c r="O28" s="41"/>
      <c r="P28" s="42"/>
      <c r="Q28" s="42"/>
      <c r="R28" s="43" t="s">
        <v>1590</v>
      </c>
      <c r="S28" s="44" t="s">
        <v>1589</v>
      </c>
      <c r="T28" s="44">
        <f>+IF(ISERR(S28/R28*100),"N/A",ROUND(S28/R28*100,2))</f>
        <v>25.84</v>
      </c>
      <c r="U28" s="44" t="s">
        <v>1589</v>
      </c>
      <c r="V28" s="44">
        <f>+IF(ISERR(U28/S28*100),"N/A",ROUND(U28/S28*100,2))</f>
        <v>100</v>
      </c>
      <c r="W28" s="45">
        <f>+IF(ISERR(U28/R28*100),"N/A",ROUND(U28/R28*100,2))</f>
        <v>25.84</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2041</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11.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2042</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2043</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11.75"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1624</v>
      </c>
      <c r="D4" s="139" t="s">
        <v>1623</v>
      </c>
      <c r="E4" s="139"/>
      <c r="F4" s="139"/>
      <c r="G4" s="139"/>
      <c r="H4" s="140"/>
      <c r="I4" s="15"/>
      <c r="J4" s="141" t="s">
        <v>6</v>
      </c>
      <c r="K4" s="139"/>
      <c r="L4" s="14" t="s">
        <v>1201</v>
      </c>
      <c r="M4" s="142" t="s">
        <v>1622</v>
      </c>
      <c r="N4" s="142"/>
      <c r="O4" s="142"/>
      <c r="P4" s="142"/>
      <c r="Q4" s="143"/>
      <c r="R4" s="16"/>
      <c r="S4" s="144" t="s">
        <v>1969</v>
      </c>
      <c r="T4" s="145"/>
      <c r="U4" s="145"/>
      <c r="V4" s="146" t="s">
        <v>1621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1608</v>
      </c>
      <c r="D6" s="148" t="s">
        <v>1620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1619</v>
      </c>
      <c r="K8" s="22" t="s">
        <v>1618</v>
      </c>
      <c r="L8" s="22" t="s">
        <v>1619</v>
      </c>
      <c r="M8" s="22" t="s">
        <v>1618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1617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1616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1615</v>
      </c>
      <c r="C21" s="174"/>
      <c r="D21" s="174"/>
      <c r="E21" s="174"/>
      <c r="F21" s="174"/>
      <c r="G21" s="174"/>
      <c r="H21" s="174"/>
      <c r="I21" s="174"/>
      <c r="J21" s="174"/>
      <c r="K21" s="174"/>
      <c r="L21" s="174"/>
      <c r="M21" s="175" t="s">
        <v>1608</v>
      </c>
      <c r="N21" s="175"/>
      <c r="O21" s="175" t="s">
        <v>48</v>
      </c>
      <c r="P21" s="175"/>
      <c r="Q21" s="176" t="s">
        <v>49</v>
      </c>
      <c r="R21" s="176"/>
      <c r="S21" s="31" t="s">
        <v>60</v>
      </c>
      <c r="T21" s="31" t="s">
        <v>54</v>
      </c>
      <c r="U21" s="31" t="s">
        <v>54</v>
      </c>
      <c r="V21" s="31">
        <f t="shared" ref="V21:V27" si="0">+IF(ISERR(U21/T21*100),"N/A",ROUND(U21/T21*100,2))</f>
        <v>100</v>
      </c>
      <c r="W21" s="32">
        <f t="shared" ref="W21:W27" si="1">+IF(ISERR(U21/S21*100),"N/A",ROUND(U21/S21*100,2))</f>
        <v>25</v>
      </c>
    </row>
    <row r="22" spans="2:27" ht="56.25" customHeight="1">
      <c r="B22" s="173" t="s">
        <v>1614</v>
      </c>
      <c r="C22" s="174"/>
      <c r="D22" s="174"/>
      <c r="E22" s="174"/>
      <c r="F22" s="174"/>
      <c r="G22" s="174"/>
      <c r="H22" s="174"/>
      <c r="I22" s="174"/>
      <c r="J22" s="174"/>
      <c r="K22" s="174"/>
      <c r="L22" s="174"/>
      <c r="M22" s="175" t="s">
        <v>1608</v>
      </c>
      <c r="N22" s="175"/>
      <c r="O22" s="175" t="s">
        <v>48</v>
      </c>
      <c r="P22" s="175"/>
      <c r="Q22" s="176" t="s">
        <v>49</v>
      </c>
      <c r="R22" s="176"/>
      <c r="S22" s="31" t="s">
        <v>60</v>
      </c>
      <c r="T22" s="31" t="s">
        <v>54</v>
      </c>
      <c r="U22" s="31" t="s">
        <v>54</v>
      </c>
      <c r="V22" s="31">
        <f t="shared" si="0"/>
        <v>100</v>
      </c>
      <c r="W22" s="32">
        <f t="shared" si="1"/>
        <v>25</v>
      </c>
    </row>
    <row r="23" spans="2:27" ht="56.25" customHeight="1">
      <c r="B23" s="173" t="s">
        <v>1613</v>
      </c>
      <c r="C23" s="174"/>
      <c r="D23" s="174"/>
      <c r="E23" s="174"/>
      <c r="F23" s="174"/>
      <c r="G23" s="174"/>
      <c r="H23" s="174"/>
      <c r="I23" s="174"/>
      <c r="J23" s="174"/>
      <c r="K23" s="174"/>
      <c r="L23" s="174"/>
      <c r="M23" s="175" t="s">
        <v>1608</v>
      </c>
      <c r="N23" s="175"/>
      <c r="O23" s="175" t="s">
        <v>48</v>
      </c>
      <c r="P23" s="175"/>
      <c r="Q23" s="176" t="s">
        <v>49</v>
      </c>
      <c r="R23" s="176"/>
      <c r="S23" s="31" t="s">
        <v>60</v>
      </c>
      <c r="T23" s="31" t="s">
        <v>54</v>
      </c>
      <c r="U23" s="31" t="s">
        <v>54</v>
      </c>
      <c r="V23" s="31">
        <f t="shared" si="0"/>
        <v>100</v>
      </c>
      <c r="W23" s="32">
        <f t="shared" si="1"/>
        <v>25</v>
      </c>
    </row>
    <row r="24" spans="2:27" ht="56.25" customHeight="1">
      <c r="B24" s="173" t="s">
        <v>1612</v>
      </c>
      <c r="C24" s="174"/>
      <c r="D24" s="174"/>
      <c r="E24" s="174"/>
      <c r="F24" s="174"/>
      <c r="G24" s="174"/>
      <c r="H24" s="174"/>
      <c r="I24" s="174"/>
      <c r="J24" s="174"/>
      <c r="K24" s="174"/>
      <c r="L24" s="174"/>
      <c r="M24" s="175" t="s">
        <v>1608</v>
      </c>
      <c r="N24" s="175"/>
      <c r="O24" s="175" t="s">
        <v>48</v>
      </c>
      <c r="P24" s="175"/>
      <c r="Q24" s="176" t="s">
        <v>49</v>
      </c>
      <c r="R24" s="176"/>
      <c r="S24" s="31" t="s">
        <v>60</v>
      </c>
      <c r="T24" s="31" t="s">
        <v>54</v>
      </c>
      <c r="U24" s="31" t="s">
        <v>54</v>
      </c>
      <c r="V24" s="31">
        <f t="shared" si="0"/>
        <v>100</v>
      </c>
      <c r="W24" s="32">
        <f t="shared" si="1"/>
        <v>25</v>
      </c>
    </row>
    <row r="25" spans="2:27" ht="56.25" customHeight="1">
      <c r="B25" s="173" t="s">
        <v>1611</v>
      </c>
      <c r="C25" s="174"/>
      <c r="D25" s="174"/>
      <c r="E25" s="174"/>
      <c r="F25" s="174"/>
      <c r="G25" s="174"/>
      <c r="H25" s="174"/>
      <c r="I25" s="174"/>
      <c r="J25" s="174"/>
      <c r="K25" s="174"/>
      <c r="L25" s="174"/>
      <c r="M25" s="175" t="s">
        <v>1608</v>
      </c>
      <c r="N25" s="175"/>
      <c r="O25" s="175" t="s">
        <v>48</v>
      </c>
      <c r="P25" s="175"/>
      <c r="Q25" s="176" t="s">
        <v>49</v>
      </c>
      <c r="R25" s="176"/>
      <c r="S25" s="31" t="s">
        <v>60</v>
      </c>
      <c r="T25" s="31" t="s">
        <v>54</v>
      </c>
      <c r="U25" s="31" t="s">
        <v>54</v>
      </c>
      <c r="V25" s="31">
        <f t="shared" si="0"/>
        <v>100</v>
      </c>
      <c r="W25" s="32">
        <f t="shared" si="1"/>
        <v>25</v>
      </c>
    </row>
    <row r="26" spans="2:27" ht="56.25" customHeight="1">
      <c r="B26" s="173" t="s">
        <v>1610</v>
      </c>
      <c r="C26" s="174"/>
      <c r="D26" s="174"/>
      <c r="E26" s="174"/>
      <c r="F26" s="174"/>
      <c r="G26" s="174"/>
      <c r="H26" s="174"/>
      <c r="I26" s="174"/>
      <c r="J26" s="174"/>
      <c r="K26" s="174"/>
      <c r="L26" s="174"/>
      <c r="M26" s="175" t="s">
        <v>1608</v>
      </c>
      <c r="N26" s="175"/>
      <c r="O26" s="175" t="s">
        <v>48</v>
      </c>
      <c r="P26" s="175"/>
      <c r="Q26" s="176" t="s">
        <v>49</v>
      </c>
      <c r="R26" s="176"/>
      <c r="S26" s="31" t="s">
        <v>60</v>
      </c>
      <c r="T26" s="31" t="s">
        <v>54</v>
      </c>
      <c r="U26" s="31" t="s">
        <v>54</v>
      </c>
      <c r="V26" s="31">
        <f t="shared" si="0"/>
        <v>100</v>
      </c>
      <c r="W26" s="32">
        <f t="shared" si="1"/>
        <v>25</v>
      </c>
    </row>
    <row r="27" spans="2:27" ht="56.25" customHeight="1" thickBot="1">
      <c r="B27" s="173" t="s">
        <v>1609</v>
      </c>
      <c r="C27" s="174"/>
      <c r="D27" s="174"/>
      <c r="E27" s="174"/>
      <c r="F27" s="174"/>
      <c r="G27" s="174"/>
      <c r="H27" s="174"/>
      <c r="I27" s="174"/>
      <c r="J27" s="174"/>
      <c r="K27" s="174"/>
      <c r="L27" s="174"/>
      <c r="M27" s="175" t="s">
        <v>1608</v>
      </c>
      <c r="N27" s="175"/>
      <c r="O27" s="175" t="s">
        <v>48</v>
      </c>
      <c r="P27" s="175"/>
      <c r="Q27" s="176" t="s">
        <v>49</v>
      </c>
      <c r="R27" s="176"/>
      <c r="S27" s="31" t="s">
        <v>60</v>
      </c>
      <c r="T27" s="31" t="s">
        <v>54</v>
      </c>
      <c r="U27" s="31" t="s">
        <v>54</v>
      </c>
      <c r="V27" s="31">
        <f t="shared" si="0"/>
        <v>100</v>
      </c>
      <c r="W27" s="32">
        <f t="shared" si="1"/>
        <v>25</v>
      </c>
    </row>
    <row r="28" spans="2:27" ht="21.75" customHeight="1" thickTop="1" thickBot="1">
      <c r="B28" s="8" t="s">
        <v>64</v>
      </c>
      <c r="C28" s="9"/>
      <c r="D28" s="9"/>
      <c r="E28" s="9"/>
      <c r="F28" s="9"/>
      <c r="G28" s="9"/>
      <c r="H28" s="10"/>
      <c r="I28" s="10"/>
      <c r="J28" s="10"/>
      <c r="K28" s="10"/>
      <c r="L28" s="10"/>
      <c r="M28" s="10"/>
      <c r="N28" s="10"/>
      <c r="O28" s="10"/>
      <c r="P28" s="10"/>
      <c r="Q28" s="10"/>
      <c r="R28" s="10"/>
      <c r="S28" s="10"/>
      <c r="T28" s="10"/>
      <c r="U28" s="10"/>
      <c r="V28" s="10"/>
      <c r="W28" s="11"/>
      <c r="X28" s="33"/>
    </row>
    <row r="29" spans="2:27" ht="29.25" customHeight="1" thickTop="1" thickBot="1">
      <c r="B29" s="186" t="s">
        <v>2251</v>
      </c>
      <c r="C29" s="187"/>
      <c r="D29" s="187"/>
      <c r="E29" s="187"/>
      <c r="F29" s="187"/>
      <c r="G29" s="187"/>
      <c r="H29" s="187"/>
      <c r="I29" s="187"/>
      <c r="J29" s="187"/>
      <c r="K29" s="187"/>
      <c r="L29" s="187"/>
      <c r="M29" s="187"/>
      <c r="N29" s="187"/>
      <c r="O29" s="187"/>
      <c r="P29" s="187"/>
      <c r="Q29" s="188"/>
      <c r="R29" s="34" t="s">
        <v>41</v>
      </c>
      <c r="S29" s="160" t="s">
        <v>42</v>
      </c>
      <c r="T29" s="160"/>
      <c r="U29" s="107" t="s">
        <v>65</v>
      </c>
      <c r="V29" s="159" t="s">
        <v>66</v>
      </c>
      <c r="W29" s="161"/>
    </row>
    <row r="30" spans="2:27" ht="30.75" customHeight="1" thickBot="1">
      <c r="B30" s="189"/>
      <c r="C30" s="190"/>
      <c r="D30" s="190"/>
      <c r="E30" s="190"/>
      <c r="F30" s="190"/>
      <c r="G30" s="190"/>
      <c r="H30" s="190"/>
      <c r="I30" s="190"/>
      <c r="J30" s="190"/>
      <c r="K30" s="190"/>
      <c r="L30" s="190"/>
      <c r="M30" s="190"/>
      <c r="N30" s="190"/>
      <c r="O30" s="190"/>
      <c r="P30" s="190"/>
      <c r="Q30" s="191"/>
      <c r="R30" s="108" t="s">
        <v>67</v>
      </c>
      <c r="S30" s="108" t="s">
        <v>67</v>
      </c>
      <c r="T30" s="108" t="s">
        <v>48</v>
      </c>
      <c r="U30" s="108" t="s">
        <v>67</v>
      </c>
      <c r="V30" s="108" t="s">
        <v>68</v>
      </c>
      <c r="W30" s="35" t="s">
        <v>53</v>
      </c>
      <c r="Y30" s="33"/>
    </row>
    <row r="31" spans="2:27" ht="23.25" customHeight="1" thickBot="1">
      <c r="B31" s="192" t="s">
        <v>69</v>
      </c>
      <c r="C31" s="193"/>
      <c r="D31" s="193"/>
      <c r="E31" s="109" t="s">
        <v>1607</v>
      </c>
      <c r="F31" s="109"/>
      <c r="G31" s="109"/>
      <c r="H31" s="36"/>
      <c r="I31" s="36"/>
      <c r="J31" s="36"/>
      <c r="K31" s="36"/>
      <c r="L31" s="36"/>
      <c r="M31" s="36"/>
      <c r="N31" s="36"/>
      <c r="O31" s="36"/>
      <c r="P31" s="37"/>
      <c r="Q31" s="37"/>
      <c r="R31" s="38" t="s">
        <v>1606</v>
      </c>
      <c r="S31" s="39" t="s">
        <v>10</v>
      </c>
      <c r="T31" s="37"/>
      <c r="U31" s="39" t="s">
        <v>1605</v>
      </c>
      <c r="V31" s="37"/>
      <c r="W31" s="40">
        <f>+IF(ISERR(U31/R31*100),"N/A",ROUND(U31/R31*100,2))</f>
        <v>9.27</v>
      </c>
    </row>
    <row r="32" spans="2:27" ht="26.25" customHeight="1" thickBot="1">
      <c r="B32" s="194" t="s">
        <v>71</v>
      </c>
      <c r="C32" s="195"/>
      <c r="D32" s="195"/>
      <c r="E32" s="110" t="s">
        <v>1607</v>
      </c>
      <c r="F32" s="110"/>
      <c r="G32" s="110"/>
      <c r="H32" s="41"/>
      <c r="I32" s="41"/>
      <c r="J32" s="41"/>
      <c r="K32" s="41"/>
      <c r="L32" s="41"/>
      <c r="M32" s="41"/>
      <c r="N32" s="41"/>
      <c r="O32" s="41"/>
      <c r="P32" s="42"/>
      <c r="Q32" s="42"/>
      <c r="R32" s="43" t="s">
        <v>1606</v>
      </c>
      <c r="S32" s="44" t="s">
        <v>1605</v>
      </c>
      <c r="T32" s="44">
        <f>+IF(ISERR(S32/R32*100),"N/A",ROUND(S32/R32*100,2))</f>
        <v>9.27</v>
      </c>
      <c r="U32" s="44" t="s">
        <v>1605</v>
      </c>
      <c r="V32" s="44">
        <f>+IF(ISERR(U32/S32*100),"N/A",ROUND(U32/S32*100,2))</f>
        <v>100</v>
      </c>
      <c r="W32" s="45">
        <f>+IF(ISERR(U32/R32*100),"N/A",ROUND(U32/R32*100,2))</f>
        <v>9.27</v>
      </c>
    </row>
    <row r="33" spans="2:23" ht="22.5" customHeight="1" thickTop="1" thickBot="1">
      <c r="B33" s="8" t="s">
        <v>73</v>
      </c>
      <c r="C33" s="9"/>
      <c r="D33" s="9"/>
      <c r="E33" s="9"/>
      <c r="F33" s="9"/>
      <c r="G33" s="9"/>
      <c r="H33" s="10"/>
      <c r="I33" s="10"/>
      <c r="J33" s="10"/>
      <c r="K33" s="10"/>
      <c r="L33" s="10"/>
      <c r="M33" s="10"/>
      <c r="N33" s="10"/>
      <c r="O33" s="10"/>
      <c r="P33" s="10"/>
      <c r="Q33" s="10"/>
      <c r="R33" s="10"/>
      <c r="S33" s="10"/>
      <c r="T33" s="10"/>
      <c r="U33" s="10"/>
      <c r="V33" s="10"/>
      <c r="W33" s="11"/>
    </row>
    <row r="34" spans="2:23" ht="37.5" customHeight="1" thickTop="1">
      <c r="B34" s="177" t="s">
        <v>2038</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24.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2039</v>
      </c>
      <c r="C36" s="178"/>
      <c r="D36" s="178"/>
      <c r="E36" s="178"/>
      <c r="F36" s="178"/>
      <c r="G36" s="178"/>
      <c r="H36" s="178"/>
      <c r="I36" s="178"/>
      <c r="J36" s="178"/>
      <c r="K36" s="178"/>
      <c r="L36" s="178"/>
      <c r="M36" s="178"/>
      <c r="N36" s="178"/>
      <c r="O36" s="178"/>
      <c r="P36" s="178"/>
      <c r="Q36" s="178"/>
      <c r="R36" s="178"/>
      <c r="S36" s="178"/>
      <c r="T36" s="178"/>
      <c r="U36" s="178"/>
      <c r="V36" s="178"/>
      <c r="W36" s="179"/>
    </row>
    <row r="37" spans="2:23" ht="15"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77" t="s">
        <v>2040</v>
      </c>
      <c r="C38" s="178"/>
      <c r="D38" s="178"/>
      <c r="E38" s="178"/>
      <c r="F38" s="178"/>
      <c r="G38" s="178"/>
      <c r="H38" s="178"/>
      <c r="I38" s="178"/>
      <c r="J38" s="178"/>
      <c r="K38" s="178"/>
      <c r="L38" s="178"/>
      <c r="M38" s="178"/>
      <c r="N38" s="178"/>
      <c r="O38" s="178"/>
      <c r="P38" s="178"/>
      <c r="Q38" s="178"/>
      <c r="R38" s="178"/>
      <c r="S38" s="178"/>
      <c r="T38" s="178"/>
      <c r="U38" s="178"/>
      <c r="V38" s="178"/>
      <c r="W38" s="179"/>
    </row>
    <row r="39" spans="2:23" ht="15.75" thickBot="1">
      <c r="B39" s="183"/>
      <c r="C39" s="184"/>
      <c r="D39" s="184"/>
      <c r="E39" s="184"/>
      <c r="F39" s="184"/>
      <c r="G39" s="184"/>
      <c r="H39" s="184"/>
      <c r="I39" s="184"/>
      <c r="J39" s="184"/>
      <c r="K39" s="184"/>
      <c r="L39" s="184"/>
      <c r="M39" s="184"/>
      <c r="N39" s="184"/>
      <c r="O39" s="184"/>
      <c r="P39" s="184"/>
      <c r="Q39" s="184"/>
      <c r="R39" s="184"/>
      <c r="S39" s="184"/>
      <c r="T39" s="184"/>
      <c r="U39" s="184"/>
      <c r="V39" s="184"/>
      <c r="W39" s="185"/>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6:W37"/>
    <mergeCell ref="B38:W39"/>
    <mergeCell ref="B29:Q30"/>
    <mergeCell ref="S29:T29"/>
    <mergeCell ref="V29:W29"/>
    <mergeCell ref="B31:D31"/>
    <mergeCell ref="B32:D32"/>
    <mergeCell ref="B34:W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1550</v>
      </c>
      <c r="D4" s="139" t="s">
        <v>1642</v>
      </c>
      <c r="E4" s="139"/>
      <c r="F4" s="139"/>
      <c r="G4" s="139"/>
      <c r="H4" s="140"/>
      <c r="I4" s="15"/>
      <c r="J4" s="141" t="s">
        <v>6</v>
      </c>
      <c r="K4" s="139"/>
      <c r="L4" s="14" t="s">
        <v>202</v>
      </c>
      <c r="M4" s="142" t="s">
        <v>201</v>
      </c>
      <c r="N4" s="142"/>
      <c r="O4" s="142"/>
      <c r="P4" s="142"/>
      <c r="Q4" s="143"/>
      <c r="R4" s="16"/>
      <c r="S4" s="144" t="s">
        <v>1969</v>
      </c>
      <c r="T4" s="145"/>
      <c r="U4" s="145"/>
      <c r="V4" s="146" t="s">
        <v>1641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1629</v>
      </c>
      <c r="D6" s="148" t="s">
        <v>1640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1639</v>
      </c>
      <c r="K8" s="22" t="s">
        <v>1638</v>
      </c>
      <c r="L8" s="22" t="s">
        <v>1637</v>
      </c>
      <c r="M8" s="22" t="s">
        <v>1636</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83.75" customHeight="1" thickTop="1" thickBot="1">
      <c r="B10" s="23" t="s">
        <v>21</v>
      </c>
      <c r="C10" s="146" t="s">
        <v>1635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1634</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1633</v>
      </c>
      <c r="C21" s="174"/>
      <c r="D21" s="174"/>
      <c r="E21" s="174"/>
      <c r="F21" s="174"/>
      <c r="G21" s="174"/>
      <c r="H21" s="174"/>
      <c r="I21" s="174"/>
      <c r="J21" s="174"/>
      <c r="K21" s="174"/>
      <c r="L21" s="174"/>
      <c r="M21" s="175" t="s">
        <v>1629</v>
      </c>
      <c r="N21" s="175"/>
      <c r="O21" s="175" t="s">
        <v>48</v>
      </c>
      <c r="P21" s="175"/>
      <c r="Q21" s="176" t="s">
        <v>49</v>
      </c>
      <c r="R21" s="176"/>
      <c r="S21" s="31" t="s">
        <v>60</v>
      </c>
      <c r="T21" s="31" t="s">
        <v>63</v>
      </c>
      <c r="U21" s="31" t="s">
        <v>63</v>
      </c>
      <c r="V21" s="31" t="str">
        <f>+IF(ISERR(U21/T21*100),"N/A",ROUND(U21/T21*100,2))</f>
        <v>N/A</v>
      </c>
      <c r="W21" s="32">
        <f>+IF(ISERR(U21/S21*100),"N/A",ROUND(U21/S21*100,2))</f>
        <v>0</v>
      </c>
    </row>
    <row r="22" spans="2:27" ht="56.25" customHeight="1">
      <c r="B22" s="173" t="s">
        <v>1632</v>
      </c>
      <c r="C22" s="174"/>
      <c r="D22" s="174"/>
      <c r="E22" s="174"/>
      <c r="F22" s="174"/>
      <c r="G22" s="174"/>
      <c r="H22" s="174"/>
      <c r="I22" s="174"/>
      <c r="J22" s="174"/>
      <c r="K22" s="174"/>
      <c r="L22" s="174"/>
      <c r="M22" s="175" t="s">
        <v>1629</v>
      </c>
      <c r="N22" s="175"/>
      <c r="O22" s="175" t="s">
        <v>48</v>
      </c>
      <c r="P22" s="175"/>
      <c r="Q22" s="176" t="s">
        <v>49</v>
      </c>
      <c r="R22" s="176"/>
      <c r="S22" s="31" t="s">
        <v>60</v>
      </c>
      <c r="T22" s="31" t="s">
        <v>221</v>
      </c>
      <c r="U22" s="31" t="s">
        <v>1631</v>
      </c>
      <c r="V22" s="31">
        <f>+IF(ISERR(U22/T22*100),"N/A",ROUND(U22/T22*100,2))</f>
        <v>94.5</v>
      </c>
      <c r="W22" s="32">
        <f>+IF(ISERR(U22/S22*100),"N/A",ROUND(U22/S22*100,2))</f>
        <v>18.899999999999999</v>
      </c>
    </row>
    <row r="23" spans="2:27" ht="56.25" customHeight="1" thickBot="1">
      <c r="B23" s="173" t="s">
        <v>1630</v>
      </c>
      <c r="C23" s="174"/>
      <c r="D23" s="174"/>
      <c r="E23" s="174"/>
      <c r="F23" s="174"/>
      <c r="G23" s="174"/>
      <c r="H23" s="174"/>
      <c r="I23" s="174"/>
      <c r="J23" s="174"/>
      <c r="K23" s="174"/>
      <c r="L23" s="174"/>
      <c r="M23" s="175" t="s">
        <v>1629</v>
      </c>
      <c r="N23" s="175"/>
      <c r="O23" s="175" t="s">
        <v>48</v>
      </c>
      <c r="P23" s="175"/>
      <c r="Q23" s="176" t="s">
        <v>49</v>
      </c>
      <c r="R23" s="176"/>
      <c r="S23" s="31" t="s">
        <v>60</v>
      </c>
      <c r="T23" s="31" t="s">
        <v>221</v>
      </c>
      <c r="U23" s="31" t="s">
        <v>221</v>
      </c>
      <c r="V23" s="31">
        <f>+IF(ISERR(U23/T23*100),"N/A",ROUND(U23/T23*100,2))</f>
        <v>100</v>
      </c>
      <c r="W23" s="32">
        <f>+IF(ISERR(U23/S23*100),"N/A",ROUND(U23/S23*100,2))</f>
        <v>20</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1627</v>
      </c>
      <c r="F27" s="109"/>
      <c r="G27" s="109"/>
      <c r="H27" s="36"/>
      <c r="I27" s="36"/>
      <c r="J27" s="36"/>
      <c r="K27" s="36"/>
      <c r="L27" s="36"/>
      <c r="M27" s="36"/>
      <c r="N27" s="36"/>
      <c r="O27" s="36"/>
      <c r="P27" s="37"/>
      <c r="Q27" s="37"/>
      <c r="R27" s="38" t="s">
        <v>1628</v>
      </c>
      <c r="S27" s="39" t="s">
        <v>10</v>
      </c>
      <c r="T27" s="37"/>
      <c r="U27" s="39" t="s">
        <v>1284</v>
      </c>
      <c r="V27" s="37"/>
      <c r="W27" s="40">
        <f>+IF(ISERR(U27/R27*100),"N/A",ROUND(U27/R27*100,2))</f>
        <v>18.649999999999999</v>
      </c>
    </row>
    <row r="28" spans="2:27" ht="26.25" customHeight="1" thickBot="1">
      <c r="B28" s="194" t="s">
        <v>71</v>
      </c>
      <c r="C28" s="195"/>
      <c r="D28" s="195"/>
      <c r="E28" s="110" t="s">
        <v>1627</v>
      </c>
      <c r="F28" s="110"/>
      <c r="G28" s="110"/>
      <c r="H28" s="41"/>
      <c r="I28" s="41"/>
      <c r="J28" s="41"/>
      <c r="K28" s="41"/>
      <c r="L28" s="41"/>
      <c r="M28" s="41"/>
      <c r="N28" s="41"/>
      <c r="O28" s="41"/>
      <c r="P28" s="42"/>
      <c r="Q28" s="42"/>
      <c r="R28" s="43" t="s">
        <v>1626</v>
      </c>
      <c r="S28" s="44" t="s">
        <v>1625</v>
      </c>
      <c r="T28" s="44">
        <f>+IF(ISERR(S28/R28*100),"N/A",ROUND(S28/R28*100,2))</f>
        <v>27.1</v>
      </c>
      <c r="U28" s="44" t="s">
        <v>1284</v>
      </c>
      <c r="V28" s="44">
        <f>+IF(ISERR(U28/S28*100),"N/A",ROUND(U28/S28*100,2))</f>
        <v>65.83</v>
      </c>
      <c r="W28" s="45">
        <f>+IF(ISERR(U28/R28*100),"N/A",ROUND(U28/R28*100,2))</f>
        <v>17.84</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2035</v>
      </c>
      <c r="C30" s="178"/>
      <c r="D30" s="178"/>
      <c r="E30" s="178"/>
      <c r="F30" s="178"/>
      <c r="G30" s="178"/>
      <c r="H30" s="178"/>
      <c r="I30" s="178"/>
      <c r="J30" s="178"/>
      <c r="K30" s="178"/>
      <c r="L30" s="178"/>
      <c r="M30" s="178"/>
      <c r="N30" s="178"/>
      <c r="O30" s="178"/>
      <c r="P30" s="178"/>
      <c r="Q30" s="178"/>
      <c r="R30" s="178"/>
      <c r="S30" s="178"/>
      <c r="T30" s="178"/>
      <c r="U30" s="178"/>
      <c r="V30" s="178"/>
      <c r="W30" s="179"/>
    </row>
    <row r="31" spans="2:27" ht="51"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2036</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2037</v>
      </c>
      <c r="C34" s="178"/>
      <c r="D34" s="178"/>
      <c r="E34" s="178"/>
      <c r="F34" s="178"/>
      <c r="G34" s="178"/>
      <c r="H34" s="178"/>
      <c r="I34" s="178"/>
      <c r="J34" s="178"/>
      <c r="K34" s="178"/>
      <c r="L34" s="178"/>
      <c r="M34" s="178"/>
      <c r="N34" s="178"/>
      <c r="O34" s="178"/>
      <c r="P34" s="178"/>
      <c r="Q34" s="178"/>
      <c r="R34" s="178"/>
      <c r="S34" s="178"/>
      <c r="T34" s="178"/>
      <c r="U34" s="178"/>
      <c r="V34" s="178"/>
      <c r="W34" s="179"/>
    </row>
    <row r="35" spans="2:23" ht="37.5"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1400</v>
      </c>
      <c r="D4" s="139" t="s">
        <v>1653</v>
      </c>
      <c r="E4" s="139"/>
      <c r="F4" s="139"/>
      <c r="G4" s="139"/>
      <c r="H4" s="140"/>
      <c r="I4" s="15"/>
      <c r="J4" s="141" t="s">
        <v>6</v>
      </c>
      <c r="K4" s="139"/>
      <c r="L4" s="14" t="s">
        <v>1652</v>
      </c>
      <c r="M4" s="142" t="s">
        <v>1651</v>
      </c>
      <c r="N4" s="142"/>
      <c r="O4" s="142"/>
      <c r="P4" s="142"/>
      <c r="Q4" s="143"/>
      <c r="R4" s="16"/>
      <c r="S4" s="144" t="s">
        <v>1969</v>
      </c>
      <c r="T4" s="145"/>
      <c r="U4" s="145"/>
      <c r="V4" s="146" t="s">
        <v>63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1644</v>
      </c>
      <c r="D6" s="148" t="s">
        <v>1650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1649</v>
      </c>
      <c r="K8" s="22" t="s">
        <v>1648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88.5" customHeight="1" thickTop="1" thickBot="1">
      <c r="B10" s="23" t="s">
        <v>21</v>
      </c>
      <c r="C10" s="146" t="s">
        <v>1647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1646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1645</v>
      </c>
      <c r="C21" s="174"/>
      <c r="D21" s="174"/>
      <c r="E21" s="174"/>
      <c r="F21" s="174"/>
      <c r="G21" s="174"/>
      <c r="H21" s="174"/>
      <c r="I21" s="174"/>
      <c r="J21" s="174"/>
      <c r="K21" s="174"/>
      <c r="L21" s="174"/>
      <c r="M21" s="175" t="s">
        <v>1644</v>
      </c>
      <c r="N21" s="175"/>
      <c r="O21" s="175" t="s">
        <v>48</v>
      </c>
      <c r="P21" s="175"/>
      <c r="Q21" s="176" t="s">
        <v>53</v>
      </c>
      <c r="R21" s="176"/>
      <c r="S21" s="31" t="s">
        <v>469</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1643</v>
      </c>
      <c r="F25" s="109"/>
      <c r="G25" s="109"/>
      <c r="H25" s="36"/>
      <c r="I25" s="36"/>
      <c r="J25" s="36"/>
      <c r="K25" s="36"/>
      <c r="L25" s="36"/>
      <c r="M25" s="36"/>
      <c r="N25" s="36"/>
      <c r="O25" s="36"/>
      <c r="P25" s="37"/>
      <c r="Q25" s="37"/>
      <c r="R25" s="38" t="s">
        <v>451</v>
      </c>
      <c r="S25" s="39" t="s">
        <v>10</v>
      </c>
      <c r="T25" s="37"/>
      <c r="U25" s="39" t="s">
        <v>63</v>
      </c>
      <c r="V25" s="37"/>
      <c r="W25" s="40">
        <f>+IF(ISERR(U25/R25*100),"N/A",ROUND(U25/R25*100,2))</f>
        <v>0</v>
      </c>
    </row>
    <row r="26" spans="2:27" ht="26.25" customHeight="1" thickBot="1">
      <c r="B26" s="194" t="s">
        <v>71</v>
      </c>
      <c r="C26" s="195"/>
      <c r="D26" s="195"/>
      <c r="E26" s="110" t="s">
        <v>1643</v>
      </c>
      <c r="F26" s="110"/>
      <c r="G26" s="110"/>
      <c r="H26" s="41"/>
      <c r="I26" s="41"/>
      <c r="J26" s="41"/>
      <c r="K26" s="41"/>
      <c r="L26" s="41"/>
      <c r="M26" s="41"/>
      <c r="N26" s="41"/>
      <c r="O26" s="41"/>
      <c r="P26" s="42"/>
      <c r="Q26" s="42"/>
      <c r="R26" s="43" t="s">
        <v>451</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2031</v>
      </c>
      <c r="C28" s="178"/>
      <c r="D28" s="178"/>
      <c r="E28" s="178"/>
      <c r="F28" s="178"/>
      <c r="G28" s="178"/>
      <c r="H28" s="178"/>
      <c r="I28" s="178"/>
      <c r="J28" s="178"/>
      <c r="K28" s="178"/>
      <c r="L28" s="178"/>
      <c r="M28" s="178"/>
      <c r="N28" s="178"/>
      <c r="O28" s="178"/>
      <c r="P28" s="178"/>
      <c r="Q28" s="178"/>
      <c r="R28" s="178"/>
      <c r="S28" s="178"/>
      <c r="T28" s="178"/>
      <c r="U28" s="178"/>
      <c r="V28" s="178"/>
      <c r="W28" s="179"/>
    </row>
    <row r="29" spans="2:27" ht="35.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2034</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2033</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189</v>
      </c>
      <c r="D4" s="139" t="s">
        <v>188</v>
      </c>
      <c r="E4" s="139"/>
      <c r="F4" s="139"/>
      <c r="G4" s="139"/>
      <c r="H4" s="140"/>
      <c r="I4" s="15"/>
      <c r="J4" s="141" t="s">
        <v>6</v>
      </c>
      <c r="K4" s="139"/>
      <c r="L4" s="14" t="s">
        <v>187</v>
      </c>
      <c r="M4" s="142" t="s">
        <v>186</v>
      </c>
      <c r="N4" s="142"/>
      <c r="O4" s="142"/>
      <c r="P4" s="142"/>
      <c r="Q4" s="143"/>
      <c r="R4" s="16"/>
      <c r="S4" s="144" t="s">
        <v>1969</v>
      </c>
      <c r="T4" s="145"/>
      <c r="U4" s="145"/>
      <c r="V4" s="146" t="s">
        <v>167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171</v>
      </c>
      <c r="D6" s="148" t="s">
        <v>185</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184</v>
      </c>
      <c r="K8" s="22" t="s">
        <v>183</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182</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181</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180</v>
      </c>
      <c r="C21" s="174"/>
      <c r="D21" s="174"/>
      <c r="E21" s="174"/>
      <c r="F21" s="174"/>
      <c r="G21" s="174"/>
      <c r="H21" s="174"/>
      <c r="I21" s="174"/>
      <c r="J21" s="174"/>
      <c r="K21" s="174"/>
      <c r="L21" s="174"/>
      <c r="M21" s="175" t="s">
        <v>171</v>
      </c>
      <c r="N21" s="175"/>
      <c r="O21" s="175" t="s">
        <v>48</v>
      </c>
      <c r="P21" s="175"/>
      <c r="Q21" s="176" t="s">
        <v>49</v>
      </c>
      <c r="R21" s="176"/>
      <c r="S21" s="31" t="s">
        <v>179</v>
      </c>
      <c r="T21" s="31" t="s">
        <v>54</v>
      </c>
      <c r="U21" s="31" t="s">
        <v>178</v>
      </c>
      <c r="V21" s="31">
        <f>+IF(ISERR(U21/T21*100),"N/A",ROUND(U21/T21*100,2))</f>
        <v>68</v>
      </c>
      <c r="W21" s="32">
        <f>+IF(ISERR(U21/S21*100),"N/A",ROUND(U21/S21*100,2))</f>
        <v>0.94</v>
      </c>
    </row>
    <row r="22" spans="2:27" ht="56.25" customHeight="1">
      <c r="B22" s="173" t="s">
        <v>177</v>
      </c>
      <c r="C22" s="174"/>
      <c r="D22" s="174"/>
      <c r="E22" s="174"/>
      <c r="F22" s="174"/>
      <c r="G22" s="174"/>
      <c r="H22" s="174"/>
      <c r="I22" s="174"/>
      <c r="J22" s="174"/>
      <c r="K22" s="174"/>
      <c r="L22" s="174"/>
      <c r="M22" s="175" t="s">
        <v>171</v>
      </c>
      <c r="N22" s="175"/>
      <c r="O22" s="175" t="s">
        <v>48</v>
      </c>
      <c r="P22" s="175"/>
      <c r="Q22" s="176" t="s">
        <v>49</v>
      </c>
      <c r="R22" s="176"/>
      <c r="S22" s="31" t="s">
        <v>176</v>
      </c>
      <c r="T22" s="31" t="s">
        <v>54</v>
      </c>
      <c r="U22" s="31" t="s">
        <v>175</v>
      </c>
      <c r="V22" s="31">
        <f>+IF(ISERR(U22/T22*100),"N/A",ROUND(U22/T22*100,2))</f>
        <v>98.92</v>
      </c>
      <c r="W22" s="32">
        <f>+IF(ISERR(U22/S22*100),"N/A",ROUND(U22/S22*100,2))</f>
        <v>1.08</v>
      </c>
    </row>
    <row r="23" spans="2:27" ht="56.25" customHeight="1">
      <c r="B23" s="173" t="s">
        <v>174</v>
      </c>
      <c r="C23" s="174"/>
      <c r="D23" s="174"/>
      <c r="E23" s="174"/>
      <c r="F23" s="174"/>
      <c r="G23" s="174"/>
      <c r="H23" s="174"/>
      <c r="I23" s="174"/>
      <c r="J23" s="174"/>
      <c r="K23" s="174"/>
      <c r="L23" s="174"/>
      <c r="M23" s="175" t="s">
        <v>171</v>
      </c>
      <c r="N23" s="175"/>
      <c r="O23" s="175" t="s">
        <v>48</v>
      </c>
      <c r="P23" s="175"/>
      <c r="Q23" s="176" t="s">
        <v>49</v>
      </c>
      <c r="R23" s="176"/>
      <c r="S23" s="31" t="s">
        <v>173</v>
      </c>
      <c r="T23" s="31" t="s">
        <v>54</v>
      </c>
      <c r="U23" s="31" t="s">
        <v>169</v>
      </c>
      <c r="V23" s="31">
        <f>+IF(ISERR(U23/T23*100),"N/A",ROUND(U23/T23*100,2))</f>
        <v>112</v>
      </c>
      <c r="W23" s="32">
        <f>+IF(ISERR(U23/S23*100),"N/A",ROUND(U23/S23*100,2))</f>
        <v>3.11</v>
      </c>
    </row>
    <row r="24" spans="2:27" ht="56.25" customHeight="1" thickBot="1">
      <c r="B24" s="173" t="s">
        <v>172</v>
      </c>
      <c r="C24" s="174"/>
      <c r="D24" s="174"/>
      <c r="E24" s="174"/>
      <c r="F24" s="174"/>
      <c r="G24" s="174"/>
      <c r="H24" s="174"/>
      <c r="I24" s="174"/>
      <c r="J24" s="174"/>
      <c r="K24" s="174"/>
      <c r="L24" s="174"/>
      <c r="M24" s="175" t="s">
        <v>171</v>
      </c>
      <c r="N24" s="175"/>
      <c r="O24" s="175" t="s">
        <v>48</v>
      </c>
      <c r="P24" s="175"/>
      <c r="Q24" s="176" t="s">
        <v>49</v>
      </c>
      <c r="R24" s="176"/>
      <c r="S24" s="31" t="s">
        <v>170</v>
      </c>
      <c r="T24" s="31" t="s">
        <v>54</v>
      </c>
      <c r="U24" s="31" t="s">
        <v>169</v>
      </c>
      <c r="V24" s="31">
        <f>+IF(ISERR(U24/T24*100),"N/A",ROUND(U24/T24*100,2))</f>
        <v>112</v>
      </c>
      <c r="W24" s="32">
        <f>+IF(ISERR(U24/S24*100),"N/A",ROUND(U24/S24*100,2))</f>
        <v>2.8</v>
      </c>
    </row>
    <row r="25" spans="2:27" ht="21.75" customHeight="1" thickTop="1" thickBot="1">
      <c r="B25" s="8" t="s">
        <v>64</v>
      </c>
      <c r="C25" s="9"/>
      <c r="D25" s="9"/>
      <c r="E25" s="9"/>
      <c r="F25" s="9"/>
      <c r="G25" s="9"/>
      <c r="H25" s="10"/>
      <c r="I25" s="10"/>
      <c r="J25" s="10"/>
      <c r="K25" s="10"/>
      <c r="L25" s="10"/>
      <c r="M25" s="10"/>
      <c r="N25" s="10"/>
      <c r="O25" s="10"/>
      <c r="P25" s="10"/>
      <c r="Q25" s="10"/>
      <c r="R25" s="10"/>
      <c r="S25" s="10"/>
      <c r="T25" s="10"/>
      <c r="U25" s="10"/>
      <c r="V25" s="10"/>
      <c r="W25" s="11"/>
      <c r="X25" s="33"/>
    </row>
    <row r="26" spans="2:27" ht="29.25" customHeight="1" thickTop="1" thickBot="1">
      <c r="B26" s="186" t="s">
        <v>2251</v>
      </c>
      <c r="C26" s="187"/>
      <c r="D26" s="187"/>
      <c r="E26" s="187"/>
      <c r="F26" s="187"/>
      <c r="G26" s="187"/>
      <c r="H26" s="187"/>
      <c r="I26" s="187"/>
      <c r="J26" s="187"/>
      <c r="K26" s="187"/>
      <c r="L26" s="187"/>
      <c r="M26" s="187"/>
      <c r="N26" s="187"/>
      <c r="O26" s="187"/>
      <c r="P26" s="187"/>
      <c r="Q26" s="188"/>
      <c r="R26" s="34" t="s">
        <v>41</v>
      </c>
      <c r="S26" s="160" t="s">
        <v>42</v>
      </c>
      <c r="T26" s="160"/>
      <c r="U26" s="107" t="s">
        <v>65</v>
      </c>
      <c r="V26" s="159" t="s">
        <v>66</v>
      </c>
      <c r="W26" s="161"/>
    </row>
    <row r="27" spans="2:27" ht="30.75" customHeight="1" thickBot="1">
      <c r="B27" s="189"/>
      <c r="C27" s="190"/>
      <c r="D27" s="190"/>
      <c r="E27" s="190"/>
      <c r="F27" s="190"/>
      <c r="G27" s="190"/>
      <c r="H27" s="190"/>
      <c r="I27" s="190"/>
      <c r="J27" s="190"/>
      <c r="K27" s="190"/>
      <c r="L27" s="190"/>
      <c r="M27" s="190"/>
      <c r="N27" s="190"/>
      <c r="O27" s="190"/>
      <c r="P27" s="190"/>
      <c r="Q27" s="191"/>
      <c r="R27" s="108" t="s">
        <v>67</v>
      </c>
      <c r="S27" s="108" t="s">
        <v>67</v>
      </c>
      <c r="T27" s="108" t="s">
        <v>48</v>
      </c>
      <c r="U27" s="108" t="s">
        <v>67</v>
      </c>
      <c r="V27" s="108" t="s">
        <v>68</v>
      </c>
      <c r="W27" s="35" t="s">
        <v>53</v>
      </c>
      <c r="Y27" s="33"/>
    </row>
    <row r="28" spans="2:27" ht="23.25" customHeight="1" thickBot="1">
      <c r="B28" s="192" t="s">
        <v>69</v>
      </c>
      <c r="C28" s="193"/>
      <c r="D28" s="193"/>
      <c r="E28" s="109" t="s">
        <v>168</v>
      </c>
      <c r="F28" s="109"/>
      <c r="G28" s="109"/>
      <c r="H28" s="36"/>
      <c r="I28" s="36"/>
      <c r="J28" s="36"/>
      <c r="K28" s="36"/>
      <c r="L28" s="36"/>
      <c r="M28" s="36"/>
      <c r="N28" s="36"/>
      <c r="O28" s="36"/>
      <c r="P28" s="37"/>
      <c r="Q28" s="37"/>
      <c r="R28" s="38" t="s">
        <v>167</v>
      </c>
      <c r="S28" s="39" t="s">
        <v>10</v>
      </c>
      <c r="T28" s="37"/>
      <c r="U28" s="39" t="s">
        <v>165</v>
      </c>
      <c r="V28" s="37"/>
      <c r="W28" s="40">
        <f>+IF(ISERR(U28/R28*100),"N/A",ROUND(U28/R28*100,2))</f>
        <v>98.33</v>
      </c>
    </row>
    <row r="29" spans="2:27" ht="26.25" customHeight="1" thickBot="1">
      <c r="B29" s="194" t="s">
        <v>71</v>
      </c>
      <c r="C29" s="195"/>
      <c r="D29" s="195"/>
      <c r="E29" s="110" t="s">
        <v>168</v>
      </c>
      <c r="F29" s="110"/>
      <c r="G29" s="110"/>
      <c r="H29" s="41"/>
      <c r="I29" s="41"/>
      <c r="J29" s="41"/>
      <c r="K29" s="41"/>
      <c r="L29" s="41"/>
      <c r="M29" s="41"/>
      <c r="N29" s="41"/>
      <c r="O29" s="41"/>
      <c r="P29" s="42"/>
      <c r="Q29" s="42"/>
      <c r="R29" s="43" t="s">
        <v>167</v>
      </c>
      <c r="S29" s="44" t="s">
        <v>166</v>
      </c>
      <c r="T29" s="44">
        <f>+IF(ISERR(S29/R29*100),"N/A",ROUND(S29/R29*100,2))</f>
        <v>100</v>
      </c>
      <c r="U29" s="44" t="s">
        <v>165</v>
      </c>
      <c r="V29" s="44">
        <f>+IF(ISERR(U29/S29*100),"N/A",ROUND(U29/S29*100,2))</f>
        <v>98.33</v>
      </c>
      <c r="W29" s="45">
        <f>+IF(ISERR(U29/R29*100),"N/A",ROUND(U29/R29*100,2))</f>
        <v>98.33</v>
      </c>
    </row>
    <row r="30" spans="2:27" ht="22.5" customHeight="1" thickTop="1" thickBot="1">
      <c r="B30" s="8" t="s">
        <v>73</v>
      </c>
      <c r="C30" s="9"/>
      <c r="D30" s="9"/>
      <c r="E30" s="9"/>
      <c r="F30" s="9"/>
      <c r="G30" s="9"/>
      <c r="H30" s="10"/>
      <c r="I30" s="10"/>
      <c r="J30" s="10"/>
      <c r="K30" s="10"/>
      <c r="L30" s="10"/>
      <c r="M30" s="10"/>
      <c r="N30" s="10"/>
      <c r="O30" s="10"/>
      <c r="P30" s="10"/>
      <c r="Q30" s="10"/>
      <c r="R30" s="10"/>
      <c r="S30" s="10"/>
      <c r="T30" s="10"/>
      <c r="U30" s="10"/>
      <c r="V30" s="10"/>
      <c r="W30" s="11"/>
    </row>
    <row r="31" spans="2:27" ht="37.5" customHeight="1" thickTop="1">
      <c r="B31" s="177" t="s">
        <v>2235</v>
      </c>
      <c r="C31" s="178"/>
      <c r="D31" s="178"/>
      <c r="E31" s="178"/>
      <c r="F31" s="178"/>
      <c r="G31" s="178"/>
      <c r="H31" s="178"/>
      <c r="I31" s="178"/>
      <c r="J31" s="178"/>
      <c r="K31" s="178"/>
      <c r="L31" s="178"/>
      <c r="M31" s="178"/>
      <c r="N31" s="178"/>
      <c r="O31" s="178"/>
      <c r="P31" s="178"/>
      <c r="Q31" s="178"/>
      <c r="R31" s="178"/>
      <c r="S31" s="178"/>
      <c r="T31" s="178"/>
      <c r="U31" s="178"/>
      <c r="V31" s="178"/>
      <c r="W31" s="179"/>
    </row>
    <row r="32" spans="2:27" ht="62.2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2236</v>
      </c>
      <c r="C33" s="178"/>
      <c r="D33" s="178"/>
      <c r="E33" s="178"/>
      <c r="F33" s="178"/>
      <c r="G33" s="178"/>
      <c r="H33" s="178"/>
      <c r="I33" s="178"/>
      <c r="J33" s="178"/>
      <c r="K33" s="178"/>
      <c r="L33" s="178"/>
      <c r="M33" s="178"/>
      <c r="N33" s="178"/>
      <c r="O33" s="178"/>
      <c r="P33" s="178"/>
      <c r="Q33" s="178"/>
      <c r="R33" s="178"/>
      <c r="S33" s="178"/>
      <c r="T33" s="178"/>
      <c r="U33" s="178"/>
      <c r="V33" s="178"/>
      <c r="W33" s="179"/>
    </row>
    <row r="34" spans="2:23" ht="52.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2237</v>
      </c>
      <c r="C35" s="178"/>
      <c r="D35" s="178"/>
      <c r="E35" s="178"/>
      <c r="F35" s="178"/>
      <c r="G35" s="178"/>
      <c r="H35" s="178"/>
      <c r="I35" s="178"/>
      <c r="J35" s="178"/>
      <c r="K35" s="178"/>
      <c r="L35" s="178"/>
      <c r="M35" s="178"/>
      <c r="N35" s="178"/>
      <c r="O35" s="178"/>
      <c r="P35" s="178"/>
      <c r="Q35" s="178"/>
      <c r="R35" s="178"/>
      <c r="S35" s="178"/>
      <c r="T35" s="178"/>
      <c r="U35" s="178"/>
      <c r="V35" s="178"/>
      <c r="W35" s="179"/>
    </row>
    <row r="36" spans="2:23" ht="35.25" customHeight="1" thickBot="1">
      <c r="B36" s="183"/>
      <c r="C36" s="184"/>
      <c r="D36" s="184"/>
      <c r="E36" s="184"/>
      <c r="F36" s="184"/>
      <c r="G36" s="184"/>
      <c r="H36" s="184"/>
      <c r="I36" s="184"/>
      <c r="J36" s="184"/>
      <c r="K36" s="184"/>
      <c r="L36" s="184"/>
      <c r="M36" s="184"/>
      <c r="N36" s="184"/>
      <c r="O36" s="184"/>
      <c r="P36" s="184"/>
      <c r="Q36" s="184"/>
      <c r="R36" s="184"/>
      <c r="S36" s="184"/>
      <c r="T36" s="184"/>
      <c r="U36" s="184"/>
      <c r="V36" s="184"/>
      <c r="W36" s="185"/>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1400</v>
      </c>
      <c r="D4" s="139" t="s">
        <v>1653</v>
      </c>
      <c r="E4" s="139"/>
      <c r="F4" s="139"/>
      <c r="G4" s="139"/>
      <c r="H4" s="140"/>
      <c r="I4" s="15"/>
      <c r="J4" s="141" t="s">
        <v>6</v>
      </c>
      <c r="K4" s="139"/>
      <c r="L4" s="14" t="s">
        <v>1656</v>
      </c>
      <c r="M4" s="142" t="s">
        <v>1655</v>
      </c>
      <c r="N4" s="142"/>
      <c r="O4" s="142"/>
      <c r="P4" s="142"/>
      <c r="Q4" s="143"/>
      <c r="R4" s="16"/>
      <c r="S4" s="144" t="s">
        <v>1969</v>
      </c>
      <c r="T4" s="145"/>
      <c r="U4" s="145"/>
      <c r="V4" s="146" t="s">
        <v>63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1644</v>
      </c>
      <c r="D6" s="148" t="s">
        <v>1650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1649</v>
      </c>
      <c r="K8" s="22" t="s">
        <v>1648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08.75" customHeight="1" thickTop="1" thickBot="1">
      <c r="B10" s="23" t="s">
        <v>21</v>
      </c>
      <c r="C10" s="146" t="s">
        <v>1654</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1646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1645</v>
      </c>
      <c r="C21" s="174"/>
      <c r="D21" s="174"/>
      <c r="E21" s="174"/>
      <c r="F21" s="174"/>
      <c r="G21" s="174"/>
      <c r="H21" s="174"/>
      <c r="I21" s="174"/>
      <c r="J21" s="174"/>
      <c r="K21" s="174"/>
      <c r="L21" s="174"/>
      <c r="M21" s="175" t="s">
        <v>1644</v>
      </c>
      <c r="N21" s="175"/>
      <c r="O21" s="175" t="s">
        <v>48</v>
      </c>
      <c r="P21" s="175"/>
      <c r="Q21" s="176" t="s">
        <v>53</v>
      </c>
      <c r="R21" s="176"/>
      <c r="S21" s="31" t="s">
        <v>469</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1643</v>
      </c>
      <c r="F25" s="109"/>
      <c r="G25" s="109"/>
      <c r="H25" s="36"/>
      <c r="I25" s="36"/>
      <c r="J25" s="36"/>
      <c r="K25" s="36"/>
      <c r="L25" s="36"/>
      <c r="M25" s="36"/>
      <c r="N25" s="36"/>
      <c r="O25" s="36"/>
      <c r="P25" s="37"/>
      <c r="Q25" s="37"/>
      <c r="R25" s="38" t="s">
        <v>451</v>
      </c>
      <c r="S25" s="39" t="s">
        <v>10</v>
      </c>
      <c r="T25" s="37"/>
      <c r="U25" s="39" t="s">
        <v>63</v>
      </c>
      <c r="V25" s="37"/>
      <c r="W25" s="40">
        <f>+IF(ISERR(U25/R25*100),"N/A",ROUND(U25/R25*100,2))</f>
        <v>0</v>
      </c>
    </row>
    <row r="26" spans="2:27" ht="26.25" customHeight="1" thickBot="1">
      <c r="B26" s="194" t="s">
        <v>71</v>
      </c>
      <c r="C26" s="195"/>
      <c r="D26" s="195"/>
      <c r="E26" s="110" t="s">
        <v>1643</v>
      </c>
      <c r="F26" s="110"/>
      <c r="G26" s="110"/>
      <c r="H26" s="41"/>
      <c r="I26" s="41"/>
      <c r="J26" s="41"/>
      <c r="K26" s="41"/>
      <c r="L26" s="41"/>
      <c r="M26" s="41"/>
      <c r="N26" s="41"/>
      <c r="O26" s="41"/>
      <c r="P26" s="42"/>
      <c r="Q26" s="42"/>
      <c r="R26" s="43" t="s">
        <v>451</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2031</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2.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2032</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2033</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1400</v>
      </c>
      <c r="D4" s="139" t="s">
        <v>1653</v>
      </c>
      <c r="E4" s="139"/>
      <c r="F4" s="139"/>
      <c r="G4" s="139"/>
      <c r="H4" s="140"/>
      <c r="I4" s="15"/>
      <c r="J4" s="141" t="s">
        <v>6</v>
      </c>
      <c r="K4" s="139"/>
      <c r="L4" s="14" t="s">
        <v>202</v>
      </c>
      <c r="M4" s="142" t="s">
        <v>201</v>
      </c>
      <c r="N4" s="142"/>
      <c r="O4" s="142"/>
      <c r="P4" s="142"/>
      <c r="Q4" s="143"/>
      <c r="R4" s="16"/>
      <c r="S4" s="144" t="s">
        <v>1969</v>
      </c>
      <c r="T4" s="145"/>
      <c r="U4" s="145"/>
      <c r="V4" s="146" t="s">
        <v>1247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1658</v>
      </c>
      <c r="D6" s="148" t="s">
        <v>430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1649</v>
      </c>
      <c r="K8" s="22" t="s">
        <v>1648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02.75" customHeight="1" thickTop="1" thickBot="1">
      <c r="B10" s="23" t="s">
        <v>21</v>
      </c>
      <c r="C10" s="146" t="s">
        <v>1661</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1646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1660</v>
      </c>
      <c r="C21" s="174"/>
      <c r="D21" s="174"/>
      <c r="E21" s="174"/>
      <c r="F21" s="174"/>
      <c r="G21" s="174"/>
      <c r="H21" s="174"/>
      <c r="I21" s="174"/>
      <c r="J21" s="174"/>
      <c r="K21" s="174"/>
      <c r="L21" s="174"/>
      <c r="M21" s="175" t="s">
        <v>1658</v>
      </c>
      <c r="N21" s="175"/>
      <c r="O21" s="175" t="s">
        <v>48</v>
      </c>
      <c r="P21" s="175"/>
      <c r="Q21" s="176" t="s">
        <v>53</v>
      </c>
      <c r="R21" s="176"/>
      <c r="S21" s="31" t="s">
        <v>51</v>
      </c>
      <c r="T21" s="31" t="s">
        <v>55</v>
      </c>
      <c r="U21" s="31" t="s">
        <v>55</v>
      </c>
      <c r="V21" s="31" t="str">
        <f>+IF(ISERR(U21/T21*100),"N/A",ROUND(U21/T21*100,2))</f>
        <v>N/A</v>
      </c>
      <c r="W21" s="32" t="str">
        <f>+IF(ISERR(U21/S21*100),"N/A",ROUND(U21/S21*100,2))</f>
        <v>N/A</v>
      </c>
    </row>
    <row r="22" spans="2:27" ht="56.25" customHeight="1" thickBot="1">
      <c r="B22" s="173" t="s">
        <v>1659</v>
      </c>
      <c r="C22" s="174"/>
      <c r="D22" s="174"/>
      <c r="E22" s="174"/>
      <c r="F22" s="174"/>
      <c r="G22" s="174"/>
      <c r="H22" s="174"/>
      <c r="I22" s="174"/>
      <c r="J22" s="174"/>
      <c r="K22" s="174"/>
      <c r="L22" s="174"/>
      <c r="M22" s="175" t="s">
        <v>1658</v>
      </c>
      <c r="N22" s="175"/>
      <c r="O22" s="175" t="s">
        <v>48</v>
      </c>
      <c r="P22" s="175"/>
      <c r="Q22" s="176" t="s">
        <v>53</v>
      </c>
      <c r="R22" s="176"/>
      <c r="S22" s="31" t="s">
        <v>469</v>
      </c>
      <c r="T22" s="31" t="s">
        <v>55</v>
      </c>
      <c r="U22" s="31" t="s">
        <v>55</v>
      </c>
      <c r="V22" s="31" t="str">
        <f>+IF(ISERR(U22/T22*100),"N/A",ROUND(U22/T22*100,2))</f>
        <v>N/A</v>
      </c>
      <c r="W22" s="32" t="str">
        <f>+IF(ISERR(U22/S22*100),"N/A",ROUND(U22/S22*100,2))</f>
        <v>N/A</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1657</v>
      </c>
      <c r="F26" s="109"/>
      <c r="G26" s="109"/>
      <c r="H26" s="36"/>
      <c r="I26" s="36"/>
      <c r="J26" s="36"/>
      <c r="K26" s="36"/>
      <c r="L26" s="36"/>
      <c r="M26" s="36"/>
      <c r="N26" s="36"/>
      <c r="O26" s="36"/>
      <c r="P26" s="37"/>
      <c r="Q26" s="37"/>
      <c r="R26" s="38" t="s">
        <v>834</v>
      </c>
      <c r="S26" s="39" t="s">
        <v>10</v>
      </c>
      <c r="T26" s="37"/>
      <c r="U26" s="39" t="s">
        <v>63</v>
      </c>
      <c r="V26" s="37"/>
      <c r="W26" s="40">
        <f>+IF(ISERR(U26/R26*100),"N/A",ROUND(U26/R26*100,2))</f>
        <v>0</v>
      </c>
    </row>
    <row r="27" spans="2:27" ht="26.25" customHeight="1" thickBot="1">
      <c r="B27" s="194" t="s">
        <v>71</v>
      </c>
      <c r="C27" s="195"/>
      <c r="D27" s="195"/>
      <c r="E27" s="110" t="s">
        <v>1657</v>
      </c>
      <c r="F27" s="110"/>
      <c r="G27" s="110"/>
      <c r="H27" s="41"/>
      <c r="I27" s="41"/>
      <c r="J27" s="41"/>
      <c r="K27" s="41"/>
      <c r="L27" s="41"/>
      <c r="M27" s="41"/>
      <c r="N27" s="41"/>
      <c r="O27" s="41"/>
      <c r="P27" s="42"/>
      <c r="Q27" s="42"/>
      <c r="R27" s="43" t="s">
        <v>834</v>
      </c>
      <c r="S27" s="44" t="s">
        <v>63</v>
      </c>
      <c r="T27" s="44">
        <f>+IF(ISERR(S27/R27*100),"N/A",ROUND(S27/R27*100,2))</f>
        <v>0</v>
      </c>
      <c r="U27" s="44" t="s">
        <v>63</v>
      </c>
      <c r="V27" s="44" t="str">
        <f>+IF(ISERR(U27/S27*100),"N/A",ROUND(U27/S27*100,2))</f>
        <v>N/A</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2028</v>
      </c>
      <c r="C29" s="178"/>
      <c r="D29" s="178"/>
      <c r="E29" s="178"/>
      <c r="F29" s="178"/>
      <c r="G29" s="178"/>
      <c r="H29" s="178"/>
      <c r="I29" s="178"/>
      <c r="J29" s="178"/>
      <c r="K29" s="178"/>
      <c r="L29" s="178"/>
      <c r="M29" s="178"/>
      <c r="N29" s="178"/>
      <c r="O29" s="178"/>
      <c r="P29" s="178"/>
      <c r="Q29" s="178"/>
      <c r="R29" s="178"/>
      <c r="S29" s="178"/>
      <c r="T29" s="178"/>
      <c r="U29" s="178"/>
      <c r="V29" s="178"/>
      <c r="W29" s="179"/>
    </row>
    <row r="30" spans="2:27" ht="40.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2029</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2030</v>
      </c>
      <c r="C33" s="178"/>
      <c r="D33" s="178"/>
      <c r="E33" s="178"/>
      <c r="F33" s="178"/>
      <c r="G33" s="178"/>
      <c r="H33" s="178"/>
      <c r="I33" s="178"/>
      <c r="J33" s="178"/>
      <c r="K33" s="178"/>
      <c r="L33" s="178"/>
      <c r="M33" s="178"/>
      <c r="N33" s="178"/>
      <c r="O33" s="178"/>
      <c r="P33" s="178"/>
      <c r="Q33" s="178"/>
      <c r="R33" s="178"/>
      <c r="S33" s="178"/>
      <c r="T33" s="178"/>
      <c r="U33" s="178"/>
      <c r="V33" s="178"/>
      <c r="W33" s="179"/>
    </row>
    <row r="34" spans="2:23" ht="15.75"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1678</v>
      </c>
      <c r="D4" s="139" t="s">
        <v>1677</v>
      </c>
      <c r="E4" s="139"/>
      <c r="F4" s="139"/>
      <c r="G4" s="139"/>
      <c r="H4" s="140"/>
      <c r="I4" s="15"/>
      <c r="J4" s="141" t="s">
        <v>6</v>
      </c>
      <c r="K4" s="139"/>
      <c r="L4" s="14" t="s">
        <v>1676</v>
      </c>
      <c r="M4" s="142" t="s">
        <v>1675</v>
      </c>
      <c r="N4" s="142"/>
      <c r="O4" s="142"/>
      <c r="P4" s="142"/>
      <c r="Q4" s="143"/>
      <c r="R4" s="16"/>
      <c r="S4" s="144" t="s">
        <v>1969</v>
      </c>
      <c r="T4" s="145"/>
      <c r="U4" s="145"/>
      <c r="V4" s="146" t="s">
        <v>1674</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1665</v>
      </c>
      <c r="D6" s="148" t="s">
        <v>1673</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1672</v>
      </c>
      <c r="K8" s="22" t="s">
        <v>1671</v>
      </c>
      <c r="L8" s="22" t="s">
        <v>1670</v>
      </c>
      <c r="M8" s="22" t="s">
        <v>1107</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04.25" customHeight="1" thickTop="1" thickBot="1">
      <c r="B10" s="23" t="s">
        <v>21</v>
      </c>
      <c r="C10" s="146" t="s">
        <v>1669</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1668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1667</v>
      </c>
      <c r="C21" s="174"/>
      <c r="D21" s="174"/>
      <c r="E21" s="174"/>
      <c r="F21" s="174"/>
      <c r="G21" s="174"/>
      <c r="H21" s="174"/>
      <c r="I21" s="174"/>
      <c r="J21" s="174"/>
      <c r="K21" s="174"/>
      <c r="L21" s="174"/>
      <c r="M21" s="175" t="s">
        <v>1665</v>
      </c>
      <c r="N21" s="175"/>
      <c r="O21" s="175" t="s">
        <v>48</v>
      </c>
      <c r="P21" s="175"/>
      <c r="Q21" s="176" t="s">
        <v>362</v>
      </c>
      <c r="R21" s="176"/>
      <c r="S21" s="31" t="s">
        <v>361</v>
      </c>
      <c r="T21" s="31" t="s">
        <v>55</v>
      </c>
      <c r="U21" s="31" t="s">
        <v>55</v>
      </c>
      <c r="V21" s="31" t="str">
        <f>+IF(ISERR(U21/T21*100),"N/A",ROUND(U21/T21*100,2))</f>
        <v>N/A</v>
      </c>
      <c r="W21" s="32" t="str">
        <f>+IF(ISERR(U21/S21*100),"N/A",ROUND(U21/S21*100,2))</f>
        <v>N/A</v>
      </c>
    </row>
    <row r="22" spans="2:27" ht="56.25" customHeight="1" thickBot="1">
      <c r="B22" s="173" t="s">
        <v>1666</v>
      </c>
      <c r="C22" s="174"/>
      <c r="D22" s="174"/>
      <c r="E22" s="174"/>
      <c r="F22" s="174"/>
      <c r="G22" s="174"/>
      <c r="H22" s="174"/>
      <c r="I22" s="174"/>
      <c r="J22" s="174"/>
      <c r="K22" s="174"/>
      <c r="L22" s="174"/>
      <c r="M22" s="175" t="s">
        <v>1665</v>
      </c>
      <c r="N22" s="175"/>
      <c r="O22" s="175" t="s">
        <v>48</v>
      </c>
      <c r="P22" s="175"/>
      <c r="Q22" s="176" t="s">
        <v>362</v>
      </c>
      <c r="R22" s="176"/>
      <c r="S22" s="31" t="s">
        <v>646</v>
      </c>
      <c r="T22" s="31" t="s">
        <v>55</v>
      </c>
      <c r="U22" s="31" t="s">
        <v>55</v>
      </c>
      <c r="V22" s="31" t="str">
        <f>+IF(ISERR(U22/T22*100),"N/A",ROUND(U22/T22*100,2))</f>
        <v>N/A</v>
      </c>
      <c r="W22" s="32" t="str">
        <f>+IF(ISERR(U22/S22*100),"N/A",ROUND(U22/S22*100,2))</f>
        <v>N/A</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1664</v>
      </c>
      <c r="F26" s="109"/>
      <c r="G26" s="109"/>
      <c r="H26" s="36"/>
      <c r="I26" s="36"/>
      <c r="J26" s="36"/>
      <c r="K26" s="36"/>
      <c r="L26" s="36"/>
      <c r="M26" s="36"/>
      <c r="N26" s="36"/>
      <c r="O26" s="36"/>
      <c r="P26" s="37"/>
      <c r="Q26" s="37"/>
      <c r="R26" s="38" t="s">
        <v>1663</v>
      </c>
      <c r="S26" s="39" t="s">
        <v>10</v>
      </c>
      <c r="T26" s="37"/>
      <c r="U26" s="39" t="s">
        <v>1662</v>
      </c>
      <c r="V26" s="37"/>
      <c r="W26" s="40">
        <f>+IF(ISERR(U26/R26*100),"N/A",ROUND(U26/R26*100,2))</f>
        <v>10.68</v>
      </c>
    </row>
    <row r="27" spans="2:27" ht="26.25" customHeight="1" thickBot="1">
      <c r="B27" s="194" t="s">
        <v>71</v>
      </c>
      <c r="C27" s="195"/>
      <c r="D27" s="195"/>
      <c r="E27" s="110" t="s">
        <v>1664</v>
      </c>
      <c r="F27" s="110"/>
      <c r="G27" s="110"/>
      <c r="H27" s="41"/>
      <c r="I27" s="41"/>
      <c r="J27" s="41"/>
      <c r="K27" s="41"/>
      <c r="L27" s="41"/>
      <c r="M27" s="41"/>
      <c r="N27" s="41"/>
      <c r="O27" s="41"/>
      <c r="P27" s="42"/>
      <c r="Q27" s="42"/>
      <c r="R27" s="43" t="s">
        <v>1663</v>
      </c>
      <c r="S27" s="44" t="s">
        <v>1662</v>
      </c>
      <c r="T27" s="44">
        <f>+IF(ISERR(S27/R27*100),"N/A",ROUND(S27/R27*100,2))</f>
        <v>10.68</v>
      </c>
      <c r="U27" s="44" t="s">
        <v>1662</v>
      </c>
      <c r="V27" s="44">
        <f>+IF(ISERR(U27/S27*100),"N/A",ROUND(U27/S27*100,2))</f>
        <v>100</v>
      </c>
      <c r="W27" s="45">
        <f>+IF(ISERR(U27/R27*100),"N/A",ROUND(U27/R27*100,2))</f>
        <v>10.68</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2025</v>
      </c>
      <c r="C29" s="178"/>
      <c r="D29" s="178"/>
      <c r="E29" s="178"/>
      <c r="F29" s="178"/>
      <c r="G29" s="178"/>
      <c r="H29" s="178"/>
      <c r="I29" s="178"/>
      <c r="J29" s="178"/>
      <c r="K29" s="178"/>
      <c r="L29" s="178"/>
      <c r="M29" s="178"/>
      <c r="N29" s="178"/>
      <c r="O29" s="178"/>
      <c r="P29" s="178"/>
      <c r="Q29" s="178"/>
      <c r="R29" s="178"/>
      <c r="S29" s="178"/>
      <c r="T29" s="178"/>
      <c r="U29" s="178"/>
      <c r="V29" s="178"/>
      <c r="W29" s="179"/>
    </row>
    <row r="30" spans="2:27" ht="126"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2026</v>
      </c>
      <c r="C31" s="178"/>
      <c r="D31" s="178"/>
      <c r="E31" s="178"/>
      <c r="F31" s="178"/>
      <c r="G31" s="178"/>
      <c r="H31" s="178"/>
      <c r="I31" s="178"/>
      <c r="J31" s="178"/>
      <c r="K31" s="178"/>
      <c r="L31" s="178"/>
      <c r="M31" s="178"/>
      <c r="N31" s="178"/>
      <c r="O31" s="178"/>
      <c r="P31" s="178"/>
      <c r="Q31" s="178"/>
      <c r="R31" s="178"/>
      <c r="S31" s="178"/>
      <c r="T31" s="178"/>
      <c r="U31" s="178"/>
      <c r="V31" s="178"/>
      <c r="W31" s="179"/>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2027</v>
      </c>
      <c r="C33" s="178"/>
      <c r="D33" s="178"/>
      <c r="E33" s="178"/>
      <c r="F33" s="178"/>
      <c r="G33" s="178"/>
      <c r="H33" s="178"/>
      <c r="I33" s="178"/>
      <c r="J33" s="178"/>
      <c r="K33" s="178"/>
      <c r="L33" s="178"/>
      <c r="M33" s="178"/>
      <c r="N33" s="178"/>
      <c r="O33" s="178"/>
      <c r="P33" s="178"/>
      <c r="Q33" s="178"/>
      <c r="R33" s="178"/>
      <c r="S33" s="178"/>
      <c r="T33" s="178"/>
      <c r="U33" s="178"/>
      <c r="V33" s="178"/>
      <c r="W33" s="179"/>
    </row>
    <row r="34" spans="2:23" ht="56.2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1678</v>
      </c>
      <c r="D4" s="139" t="s">
        <v>1677</v>
      </c>
      <c r="E4" s="139"/>
      <c r="F4" s="139"/>
      <c r="G4" s="139"/>
      <c r="H4" s="140"/>
      <c r="I4" s="15"/>
      <c r="J4" s="141" t="s">
        <v>6</v>
      </c>
      <c r="K4" s="139"/>
      <c r="L4" s="14" t="s">
        <v>1699</v>
      </c>
      <c r="M4" s="142" t="s">
        <v>1698</v>
      </c>
      <c r="N4" s="142"/>
      <c r="O4" s="142"/>
      <c r="P4" s="142"/>
      <c r="Q4" s="143"/>
      <c r="R4" s="16"/>
      <c r="S4" s="144" t="s">
        <v>1969</v>
      </c>
      <c r="T4" s="145"/>
      <c r="U4" s="145"/>
      <c r="V4" s="146" t="s">
        <v>1697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1684</v>
      </c>
      <c r="D6" s="148" t="s">
        <v>1696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1558</v>
      </c>
      <c r="M8" s="22" t="s">
        <v>1695</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00.5" customHeight="1" thickTop="1" thickBot="1">
      <c r="B10" s="23" t="s">
        <v>21</v>
      </c>
      <c r="C10" s="146" t="s">
        <v>1694</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1693</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1692</v>
      </c>
      <c r="C21" s="174"/>
      <c r="D21" s="174"/>
      <c r="E21" s="174"/>
      <c r="F21" s="174"/>
      <c r="G21" s="174"/>
      <c r="H21" s="174"/>
      <c r="I21" s="174"/>
      <c r="J21" s="174"/>
      <c r="K21" s="174"/>
      <c r="L21" s="174"/>
      <c r="M21" s="175" t="s">
        <v>1684</v>
      </c>
      <c r="N21" s="175"/>
      <c r="O21" s="175" t="s">
        <v>48</v>
      </c>
      <c r="P21" s="175"/>
      <c r="Q21" s="176" t="s">
        <v>49</v>
      </c>
      <c r="R21" s="176"/>
      <c r="S21" s="31" t="s">
        <v>361</v>
      </c>
      <c r="T21" s="31" t="s">
        <v>63</v>
      </c>
      <c r="U21" s="31" t="s">
        <v>63</v>
      </c>
      <c r="V21" s="31" t="str">
        <f t="shared" ref="V21:V26" si="0">+IF(ISERR(U21/T21*100),"N/A",ROUND(U21/T21*100,2))</f>
        <v>N/A</v>
      </c>
      <c r="W21" s="32">
        <f t="shared" ref="W21:W26" si="1">+IF(ISERR(U21/S21*100),"N/A",ROUND(U21/S21*100,2))</f>
        <v>0</v>
      </c>
    </row>
    <row r="22" spans="2:27" ht="56.25" customHeight="1">
      <c r="B22" s="173" t="s">
        <v>1691</v>
      </c>
      <c r="C22" s="174"/>
      <c r="D22" s="174"/>
      <c r="E22" s="174"/>
      <c r="F22" s="174"/>
      <c r="G22" s="174"/>
      <c r="H22" s="174"/>
      <c r="I22" s="174"/>
      <c r="J22" s="174"/>
      <c r="K22" s="174"/>
      <c r="L22" s="174"/>
      <c r="M22" s="175" t="s">
        <v>1684</v>
      </c>
      <c r="N22" s="175"/>
      <c r="O22" s="175" t="s">
        <v>48</v>
      </c>
      <c r="P22" s="175"/>
      <c r="Q22" s="176" t="s">
        <v>49</v>
      </c>
      <c r="R22" s="176"/>
      <c r="S22" s="31" t="s">
        <v>60</v>
      </c>
      <c r="T22" s="31" t="s">
        <v>63</v>
      </c>
      <c r="U22" s="31" t="s">
        <v>1690</v>
      </c>
      <c r="V22" s="31" t="str">
        <f t="shared" si="0"/>
        <v>N/A</v>
      </c>
      <c r="W22" s="32">
        <f t="shared" si="1"/>
        <v>0.39</v>
      </c>
    </row>
    <row r="23" spans="2:27" ht="56.25" customHeight="1">
      <c r="B23" s="173" t="s">
        <v>1689</v>
      </c>
      <c r="C23" s="174"/>
      <c r="D23" s="174"/>
      <c r="E23" s="174"/>
      <c r="F23" s="174"/>
      <c r="G23" s="174"/>
      <c r="H23" s="174"/>
      <c r="I23" s="174"/>
      <c r="J23" s="174"/>
      <c r="K23" s="174"/>
      <c r="L23" s="174"/>
      <c r="M23" s="175" t="s">
        <v>1684</v>
      </c>
      <c r="N23" s="175"/>
      <c r="O23" s="175" t="s">
        <v>48</v>
      </c>
      <c r="P23" s="175"/>
      <c r="Q23" s="176" t="s">
        <v>49</v>
      </c>
      <c r="R23" s="176"/>
      <c r="S23" s="31" t="s">
        <v>60</v>
      </c>
      <c r="T23" s="31" t="s">
        <v>63</v>
      </c>
      <c r="U23" s="31" t="s">
        <v>1688</v>
      </c>
      <c r="V23" s="31" t="str">
        <f t="shared" si="0"/>
        <v>N/A</v>
      </c>
      <c r="W23" s="32">
        <f t="shared" si="1"/>
        <v>66.67</v>
      </c>
    </row>
    <row r="24" spans="2:27" ht="56.25" customHeight="1">
      <c r="B24" s="173" t="s">
        <v>1687</v>
      </c>
      <c r="C24" s="174"/>
      <c r="D24" s="174"/>
      <c r="E24" s="174"/>
      <c r="F24" s="174"/>
      <c r="G24" s="174"/>
      <c r="H24" s="174"/>
      <c r="I24" s="174"/>
      <c r="J24" s="174"/>
      <c r="K24" s="174"/>
      <c r="L24" s="174"/>
      <c r="M24" s="175" t="s">
        <v>1684</v>
      </c>
      <c r="N24" s="175"/>
      <c r="O24" s="175" t="s">
        <v>48</v>
      </c>
      <c r="P24" s="175"/>
      <c r="Q24" s="176" t="s">
        <v>49</v>
      </c>
      <c r="R24" s="176"/>
      <c r="S24" s="31" t="s">
        <v>60</v>
      </c>
      <c r="T24" s="31" t="s">
        <v>221</v>
      </c>
      <c r="U24" s="31" t="s">
        <v>221</v>
      </c>
      <c r="V24" s="31">
        <f t="shared" si="0"/>
        <v>100</v>
      </c>
      <c r="W24" s="32">
        <f t="shared" si="1"/>
        <v>20</v>
      </c>
    </row>
    <row r="25" spans="2:27" ht="56.25" customHeight="1">
      <c r="B25" s="173" t="s">
        <v>1686</v>
      </c>
      <c r="C25" s="174"/>
      <c r="D25" s="174"/>
      <c r="E25" s="174"/>
      <c r="F25" s="174"/>
      <c r="G25" s="174"/>
      <c r="H25" s="174"/>
      <c r="I25" s="174"/>
      <c r="J25" s="174"/>
      <c r="K25" s="174"/>
      <c r="L25" s="174"/>
      <c r="M25" s="175" t="s">
        <v>1684</v>
      </c>
      <c r="N25" s="175"/>
      <c r="O25" s="175" t="s">
        <v>48</v>
      </c>
      <c r="P25" s="175"/>
      <c r="Q25" s="176" t="s">
        <v>49</v>
      </c>
      <c r="R25" s="176"/>
      <c r="S25" s="31" t="s">
        <v>60</v>
      </c>
      <c r="T25" s="31" t="s">
        <v>63</v>
      </c>
      <c r="U25" s="31" t="s">
        <v>63</v>
      </c>
      <c r="V25" s="31" t="str">
        <f t="shared" si="0"/>
        <v>N/A</v>
      </c>
      <c r="W25" s="32">
        <f t="shared" si="1"/>
        <v>0</v>
      </c>
    </row>
    <row r="26" spans="2:27" ht="56.25" customHeight="1" thickBot="1">
      <c r="B26" s="173" t="s">
        <v>1685</v>
      </c>
      <c r="C26" s="174"/>
      <c r="D26" s="174"/>
      <c r="E26" s="174"/>
      <c r="F26" s="174"/>
      <c r="G26" s="174"/>
      <c r="H26" s="174"/>
      <c r="I26" s="174"/>
      <c r="J26" s="174"/>
      <c r="K26" s="174"/>
      <c r="L26" s="174"/>
      <c r="M26" s="175" t="s">
        <v>1684</v>
      </c>
      <c r="N26" s="175"/>
      <c r="O26" s="175" t="s">
        <v>48</v>
      </c>
      <c r="P26" s="175"/>
      <c r="Q26" s="176" t="s">
        <v>49</v>
      </c>
      <c r="R26" s="176"/>
      <c r="S26" s="31" t="s">
        <v>60</v>
      </c>
      <c r="T26" s="31" t="s">
        <v>63</v>
      </c>
      <c r="U26" s="31" t="s">
        <v>63</v>
      </c>
      <c r="V26" s="31" t="str">
        <f t="shared" si="0"/>
        <v>N/A</v>
      </c>
      <c r="W26" s="32">
        <f t="shared" si="1"/>
        <v>0</v>
      </c>
    </row>
    <row r="27" spans="2:27" ht="21.75" customHeight="1" thickTop="1" thickBot="1">
      <c r="B27" s="8" t="s">
        <v>64</v>
      </c>
      <c r="C27" s="9"/>
      <c r="D27" s="9"/>
      <c r="E27" s="9"/>
      <c r="F27" s="9"/>
      <c r="G27" s="9"/>
      <c r="H27" s="10"/>
      <c r="I27" s="10"/>
      <c r="J27" s="10"/>
      <c r="K27" s="10"/>
      <c r="L27" s="10"/>
      <c r="M27" s="10"/>
      <c r="N27" s="10"/>
      <c r="O27" s="10"/>
      <c r="P27" s="10"/>
      <c r="Q27" s="10"/>
      <c r="R27" s="10"/>
      <c r="S27" s="10"/>
      <c r="T27" s="10"/>
      <c r="U27" s="10"/>
      <c r="V27" s="10"/>
      <c r="W27" s="11"/>
      <c r="X27" s="33"/>
    </row>
    <row r="28" spans="2:27" ht="29.25" customHeight="1" thickTop="1" thickBot="1">
      <c r="B28" s="186" t="s">
        <v>2251</v>
      </c>
      <c r="C28" s="187"/>
      <c r="D28" s="187"/>
      <c r="E28" s="187"/>
      <c r="F28" s="187"/>
      <c r="G28" s="187"/>
      <c r="H28" s="187"/>
      <c r="I28" s="187"/>
      <c r="J28" s="187"/>
      <c r="K28" s="187"/>
      <c r="L28" s="187"/>
      <c r="M28" s="187"/>
      <c r="N28" s="187"/>
      <c r="O28" s="187"/>
      <c r="P28" s="187"/>
      <c r="Q28" s="188"/>
      <c r="R28" s="34" t="s">
        <v>41</v>
      </c>
      <c r="S28" s="160" t="s">
        <v>42</v>
      </c>
      <c r="T28" s="160"/>
      <c r="U28" s="107" t="s">
        <v>65</v>
      </c>
      <c r="V28" s="159" t="s">
        <v>66</v>
      </c>
      <c r="W28" s="161"/>
    </row>
    <row r="29" spans="2:27" ht="30.75" customHeight="1" thickBot="1">
      <c r="B29" s="189"/>
      <c r="C29" s="190"/>
      <c r="D29" s="190"/>
      <c r="E29" s="190"/>
      <c r="F29" s="190"/>
      <c r="G29" s="190"/>
      <c r="H29" s="190"/>
      <c r="I29" s="190"/>
      <c r="J29" s="190"/>
      <c r="K29" s="190"/>
      <c r="L29" s="190"/>
      <c r="M29" s="190"/>
      <c r="N29" s="190"/>
      <c r="O29" s="190"/>
      <c r="P29" s="190"/>
      <c r="Q29" s="191"/>
      <c r="R29" s="108" t="s">
        <v>67</v>
      </c>
      <c r="S29" s="108" t="s">
        <v>67</v>
      </c>
      <c r="T29" s="108" t="s">
        <v>48</v>
      </c>
      <c r="U29" s="108" t="s">
        <v>67</v>
      </c>
      <c r="V29" s="108" t="s">
        <v>68</v>
      </c>
      <c r="W29" s="35" t="s">
        <v>53</v>
      </c>
      <c r="Y29" s="33"/>
    </row>
    <row r="30" spans="2:27" ht="23.25" customHeight="1" thickBot="1">
      <c r="B30" s="192" t="s">
        <v>69</v>
      </c>
      <c r="C30" s="193"/>
      <c r="D30" s="193"/>
      <c r="E30" s="109" t="s">
        <v>1682</v>
      </c>
      <c r="F30" s="109"/>
      <c r="G30" s="109"/>
      <c r="H30" s="36"/>
      <c r="I30" s="36"/>
      <c r="J30" s="36"/>
      <c r="K30" s="36"/>
      <c r="L30" s="36"/>
      <c r="M30" s="36"/>
      <c r="N30" s="36"/>
      <c r="O30" s="36"/>
      <c r="P30" s="37"/>
      <c r="Q30" s="37"/>
      <c r="R30" s="38" t="s">
        <v>1683</v>
      </c>
      <c r="S30" s="39" t="s">
        <v>10</v>
      </c>
      <c r="T30" s="37"/>
      <c r="U30" s="39" t="s">
        <v>1679</v>
      </c>
      <c r="V30" s="37"/>
      <c r="W30" s="40">
        <f>+IF(ISERR(U30/R30*100),"N/A",ROUND(U30/R30*100,2))</f>
        <v>9.83</v>
      </c>
    </row>
    <row r="31" spans="2:27" ht="26.25" customHeight="1" thickBot="1">
      <c r="B31" s="194" t="s">
        <v>71</v>
      </c>
      <c r="C31" s="195"/>
      <c r="D31" s="195"/>
      <c r="E31" s="110" t="s">
        <v>1682</v>
      </c>
      <c r="F31" s="110"/>
      <c r="G31" s="110"/>
      <c r="H31" s="41"/>
      <c r="I31" s="41"/>
      <c r="J31" s="41"/>
      <c r="K31" s="41"/>
      <c r="L31" s="41"/>
      <c r="M31" s="41"/>
      <c r="N31" s="41"/>
      <c r="O31" s="41"/>
      <c r="P31" s="42"/>
      <c r="Q31" s="42"/>
      <c r="R31" s="43" t="s">
        <v>1681</v>
      </c>
      <c r="S31" s="44" t="s">
        <v>1680</v>
      </c>
      <c r="T31" s="44">
        <f>+IF(ISERR(S31/R31*100),"N/A",ROUND(S31/R31*100,2))</f>
        <v>14.38</v>
      </c>
      <c r="U31" s="44" t="s">
        <v>1679</v>
      </c>
      <c r="V31" s="44">
        <f>+IF(ISERR(U31/S31*100),"N/A",ROUND(U31/S31*100,2))</f>
        <v>67.61</v>
      </c>
      <c r="W31" s="45">
        <f>+IF(ISERR(U31/R31*100),"N/A",ROUND(U31/R31*100,2))</f>
        <v>9.7200000000000006</v>
      </c>
    </row>
    <row r="32" spans="2:27" ht="22.5" customHeight="1" thickTop="1" thickBot="1">
      <c r="B32" s="8" t="s">
        <v>73</v>
      </c>
      <c r="C32" s="9"/>
      <c r="D32" s="9"/>
      <c r="E32" s="9"/>
      <c r="F32" s="9"/>
      <c r="G32" s="9"/>
      <c r="H32" s="10"/>
      <c r="I32" s="10"/>
      <c r="J32" s="10"/>
      <c r="K32" s="10"/>
      <c r="L32" s="10"/>
      <c r="M32" s="10"/>
      <c r="N32" s="10"/>
      <c r="O32" s="10"/>
      <c r="P32" s="10"/>
      <c r="Q32" s="10"/>
      <c r="R32" s="10"/>
      <c r="S32" s="10"/>
      <c r="T32" s="10"/>
      <c r="U32" s="10"/>
      <c r="V32" s="10"/>
      <c r="W32" s="11"/>
    </row>
    <row r="33" spans="2:23" ht="37.5" customHeight="1" thickTop="1">
      <c r="B33" s="177" t="s">
        <v>2022</v>
      </c>
      <c r="C33" s="178"/>
      <c r="D33" s="178"/>
      <c r="E33" s="178"/>
      <c r="F33" s="178"/>
      <c r="G33" s="178"/>
      <c r="H33" s="178"/>
      <c r="I33" s="178"/>
      <c r="J33" s="178"/>
      <c r="K33" s="178"/>
      <c r="L33" s="178"/>
      <c r="M33" s="178"/>
      <c r="N33" s="178"/>
      <c r="O33" s="178"/>
      <c r="P33" s="178"/>
      <c r="Q33" s="178"/>
      <c r="R33" s="178"/>
      <c r="S33" s="178"/>
      <c r="T33" s="178"/>
      <c r="U33" s="178"/>
      <c r="V33" s="178"/>
      <c r="W33" s="179"/>
    </row>
    <row r="34" spans="2:23" ht="96.7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2023</v>
      </c>
      <c r="C35" s="178"/>
      <c r="D35" s="178"/>
      <c r="E35" s="178"/>
      <c r="F35" s="178"/>
      <c r="G35" s="178"/>
      <c r="H35" s="178"/>
      <c r="I35" s="178"/>
      <c r="J35" s="178"/>
      <c r="K35" s="178"/>
      <c r="L35" s="178"/>
      <c r="M35" s="178"/>
      <c r="N35" s="178"/>
      <c r="O35" s="178"/>
      <c r="P35" s="178"/>
      <c r="Q35" s="178"/>
      <c r="R35" s="178"/>
      <c r="S35" s="178"/>
      <c r="T35" s="178"/>
      <c r="U35" s="178"/>
      <c r="V35" s="178"/>
      <c r="W35" s="179"/>
    </row>
    <row r="36" spans="2:23" ht="61.5" customHeight="1" thickBot="1">
      <c r="B36" s="180"/>
      <c r="C36" s="181"/>
      <c r="D36" s="181"/>
      <c r="E36" s="181"/>
      <c r="F36" s="181"/>
      <c r="G36" s="181"/>
      <c r="H36" s="181"/>
      <c r="I36" s="181"/>
      <c r="J36" s="181"/>
      <c r="K36" s="181"/>
      <c r="L36" s="181"/>
      <c r="M36" s="181"/>
      <c r="N36" s="181"/>
      <c r="O36" s="181"/>
      <c r="P36" s="181"/>
      <c r="Q36" s="181"/>
      <c r="R36" s="181"/>
      <c r="S36" s="181"/>
      <c r="T36" s="181"/>
      <c r="U36" s="181"/>
      <c r="V36" s="181"/>
      <c r="W36" s="182"/>
    </row>
    <row r="37" spans="2:23" ht="37.5" customHeight="1" thickTop="1">
      <c r="B37" s="177" t="s">
        <v>2024</v>
      </c>
      <c r="C37" s="178"/>
      <c r="D37" s="178"/>
      <c r="E37" s="178"/>
      <c r="F37" s="178"/>
      <c r="G37" s="178"/>
      <c r="H37" s="178"/>
      <c r="I37" s="178"/>
      <c r="J37" s="178"/>
      <c r="K37" s="178"/>
      <c r="L37" s="178"/>
      <c r="M37" s="178"/>
      <c r="N37" s="178"/>
      <c r="O37" s="178"/>
      <c r="P37" s="178"/>
      <c r="Q37" s="178"/>
      <c r="R37" s="178"/>
      <c r="S37" s="178"/>
      <c r="T37" s="178"/>
      <c r="U37" s="178"/>
      <c r="V37" s="178"/>
      <c r="W37" s="179"/>
    </row>
    <row r="38" spans="2:23" ht="53.25" customHeight="1" thickBot="1">
      <c r="B38" s="183"/>
      <c r="C38" s="184"/>
      <c r="D38" s="184"/>
      <c r="E38" s="184"/>
      <c r="F38" s="184"/>
      <c r="G38" s="184"/>
      <c r="H38" s="184"/>
      <c r="I38" s="184"/>
      <c r="J38" s="184"/>
      <c r="K38" s="184"/>
      <c r="L38" s="184"/>
      <c r="M38" s="184"/>
      <c r="N38" s="184"/>
      <c r="O38" s="184"/>
      <c r="P38" s="184"/>
      <c r="Q38" s="184"/>
      <c r="R38" s="184"/>
      <c r="S38" s="184"/>
      <c r="T38" s="184"/>
      <c r="U38" s="184"/>
      <c r="V38" s="184"/>
      <c r="W38" s="185"/>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1678</v>
      </c>
      <c r="D4" s="139" t="s">
        <v>1677</v>
      </c>
      <c r="E4" s="139"/>
      <c r="F4" s="139"/>
      <c r="G4" s="139"/>
      <c r="H4" s="140"/>
      <c r="I4" s="15"/>
      <c r="J4" s="141" t="s">
        <v>6</v>
      </c>
      <c r="K4" s="139"/>
      <c r="L4" s="14" t="s">
        <v>1710</v>
      </c>
      <c r="M4" s="142" t="s">
        <v>1709</v>
      </c>
      <c r="N4" s="142"/>
      <c r="O4" s="142"/>
      <c r="P4" s="142"/>
      <c r="Q4" s="143"/>
      <c r="R4" s="16"/>
      <c r="S4" s="144" t="s">
        <v>1969</v>
      </c>
      <c r="T4" s="145"/>
      <c r="U4" s="145"/>
      <c r="V4" s="146" t="s">
        <v>1708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1684</v>
      </c>
      <c r="D6" s="148" t="s">
        <v>1696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60.5" customHeight="1" thickTop="1" thickBot="1">
      <c r="B10" s="23" t="s">
        <v>21</v>
      </c>
      <c r="C10" s="146" t="s">
        <v>1707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1693</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1706</v>
      </c>
      <c r="C21" s="174"/>
      <c r="D21" s="174"/>
      <c r="E21" s="174"/>
      <c r="F21" s="174"/>
      <c r="G21" s="174"/>
      <c r="H21" s="174"/>
      <c r="I21" s="174"/>
      <c r="J21" s="174"/>
      <c r="K21" s="174"/>
      <c r="L21" s="174"/>
      <c r="M21" s="175" t="s">
        <v>1684</v>
      </c>
      <c r="N21" s="175"/>
      <c r="O21" s="175" t="s">
        <v>48</v>
      </c>
      <c r="P21" s="175"/>
      <c r="Q21" s="176" t="s">
        <v>362</v>
      </c>
      <c r="R21" s="176"/>
      <c r="S21" s="31" t="s">
        <v>1705</v>
      </c>
      <c r="T21" s="31" t="s">
        <v>55</v>
      </c>
      <c r="U21" s="31" t="s">
        <v>55</v>
      </c>
      <c r="V21" s="31" t="str">
        <f>+IF(ISERR(U21/T21*100),"N/A",ROUND(U21/T21*100,2))</f>
        <v>N/A</v>
      </c>
      <c r="W21" s="32" t="str">
        <f>+IF(ISERR(U21/S21*100),"N/A",ROUND(U21/S21*100,2))</f>
        <v>N/A</v>
      </c>
    </row>
    <row r="22" spans="2:27" ht="56.25" customHeight="1" thickBot="1">
      <c r="B22" s="173" t="s">
        <v>1704</v>
      </c>
      <c r="C22" s="174"/>
      <c r="D22" s="174"/>
      <c r="E22" s="174"/>
      <c r="F22" s="174"/>
      <c r="G22" s="174"/>
      <c r="H22" s="174"/>
      <c r="I22" s="174"/>
      <c r="J22" s="174"/>
      <c r="K22" s="174"/>
      <c r="L22" s="174"/>
      <c r="M22" s="175" t="s">
        <v>1684</v>
      </c>
      <c r="N22" s="175"/>
      <c r="O22" s="175" t="s">
        <v>1703</v>
      </c>
      <c r="P22" s="175"/>
      <c r="Q22" s="176" t="s">
        <v>49</v>
      </c>
      <c r="R22" s="176"/>
      <c r="S22" s="31" t="s">
        <v>1702</v>
      </c>
      <c r="T22" s="31" t="s">
        <v>1701</v>
      </c>
      <c r="U22" s="31" t="s">
        <v>1701</v>
      </c>
      <c r="V22" s="31">
        <f>+IF(ISERR(U22/T22*100),"N/A",ROUND(U22/T22*100,2))</f>
        <v>100</v>
      </c>
      <c r="W22" s="32">
        <f>+IF(ISERR(U22/S22*100),"N/A",ROUND(U22/S22*100,2))</f>
        <v>100.05</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1682</v>
      </c>
      <c r="F26" s="109"/>
      <c r="G26" s="109"/>
      <c r="H26" s="36"/>
      <c r="I26" s="36"/>
      <c r="J26" s="36"/>
      <c r="K26" s="36"/>
      <c r="L26" s="36"/>
      <c r="M26" s="36"/>
      <c r="N26" s="36"/>
      <c r="O26" s="36"/>
      <c r="P26" s="37"/>
      <c r="Q26" s="37"/>
      <c r="R26" s="38" t="s">
        <v>1700</v>
      </c>
      <c r="S26" s="39" t="s">
        <v>10</v>
      </c>
      <c r="T26" s="37"/>
      <c r="U26" s="39" t="s">
        <v>63</v>
      </c>
      <c r="V26" s="37"/>
      <c r="W26" s="40">
        <f>+IF(ISERR(U26/R26*100),"N/A",ROUND(U26/R26*100,2))</f>
        <v>0</v>
      </c>
    </row>
    <row r="27" spans="2:27" ht="26.25" customHeight="1" thickBot="1">
      <c r="B27" s="194" t="s">
        <v>71</v>
      </c>
      <c r="C27" s="195"/>
      <c r="D27" s="195"/>
      <c r="E27" s="110" t="s">
        <v>1682</v>
      </c>
      <c r="F27" s="110"/>
      <c r="G27" s="110"/>
      <c r="H27" s="41"/>
      <c r="I27" s="41"/>
      <c r="J27" s="41"/>
      <c r="K27" s="41"/>
      <c r="L27" s="41"/>
      <c r="M27" s="41"/>
      <c r="N27" s="41"/>
      <c r="O27" s="41"/>
      <c r="P27" s="42"/>
      <c r="Q27" s="42"/>
      <c r="R27" s="43" t="s">
        <v>1700</v>
      </c>
      <c r="S27" s="44" t="s">
        <v>330</v>
      </c>
      <c r="T27" s="44">
        <f>+IF(ISERR(S27/R27*100),"N/A",ROUND(S27/R27*100,2))</f>
        <v>0.05</v>
      </c>
      <c r="U27" s="44" t="s">
        <v>63</v>
      </c>
      <c r="V27" s="44">
        <f>+IF(ISERR(U27/S27*100),"N/A",ROUND(U27/S27*100,2))</f>
        <v>0</v>
      </c>
      <c r="W27" s="45">
        <f>+IF(ISERR(U27/R27*100),"N/A",ROUND(U27/R27*100,2))</f>
        <v>0</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2019</v>
      </c>
      <c r="C29" s="178"/>
      <c r="D29" s="178"/>
      <c r="E29" s="178"/>
      <c r="F29" s="178"/>
      <c r="G29" s="178"/>
      <c r="H29" s="178"/>
      <c r="I29" s="178"/>
      <c r="J29" s="178"/>
      <c r="K29" s="178"/>
      <c r="L29" s="178"/>
      <c r="M29" s="178"/>
      <c r="N29" s="178"/>
      <c r="O29" s="178"/>
      <c r="P29" s="178"/>
      <c r="Q29" s="178"/>
      <c r="R29" s="178"/>
      <c r="S29" s="178"/>
      <c r="T29" s="178"/>
      <c r="U29" s="178"/>
      <c r="V29" s="178"/>
      <c r="W29" s="179"/>
    </row>
    <row r="30" spans="2:27" ht="1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2020</v>
      </c>
      <c r="C31" s="178"/>
      <c r="D31" s="178"/>
      <c r="E31" s="178"/>
      <c r="F31" s="178"/>
      <c r="G31" s="178"/>
      <c r="H31" s="178"/>
      <c r="I31" s="178"/>
      <c r="J31" s="178"/>
      <c r="K31" s="178"/>
      <c r="L31" s="178"/>
      <c r="M31" s="178"/>
      <c r="N31" s="178"/>
      <c r="O31" s="178"/>
      <c r="P31" s="178"/>
      <c r="Q31" s="178"/>
      <c r="R31" s="178"/>
      <c r="S31" s="178"/>
      <c r="T31" s="178"/>
      <c r="U31" s="178"/>
      <c r="V31" s="178"/>
      <c r="W31" s="179"/>
    </row>
    <row r="32" spans="2:27" ht="49.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2021</v>
      </c>
      <c r="C33" s="178"/>
      <c r="D33" s="178"/>
      <c r="E33" s="178"/>
      <c r="F33" s="178"/>
      <c r="G33" s="178"/>
      <c r="H33" s="178"/>
      <c r="I33" s="178"/>
      <c r="J33" s="178"/>
      <c r="K33" s="178"/>
      <c r="L33" s="178"/>
      <c r="M33" s="178"/>
      <c r="N33" s="178"/>
      <c r="O33" s="178"/>
      <c r="P33" s="178"/>
      <c r="Q33" s="178"/>
      <c r="R33" s="178"/>
      <c r="S33" s="178"/>
      <c r="T33" s="178"/>
      <c r="U33" s="178"/>
      <c r="V33" s="178"/>
      <c r="W33" s="179"/>
    </row>
    <row r="34" spans="2:23" ht="31.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1678</v>
      </c>
      <c r="D4" s="139" t="s">
        <v>1677</v>
      </c>
      <c r="E4" s="139"/>
      <c r="F4" s="139"/>
      <c r="G4" s="139"/>
      <c r="H4" s="140"/>
      <c r="I4" s="15"/>
      <c r="J4" s="141" t="s">
        <v>6</v>
      </c>
      <c r="K4" s="139"/>
      <c r="L4" s="14" t="s">
        <v>202</v>
      </c>
      <c r="M4" s="142" t="s">
        <v>2294</v>
      </c>
      <c r="N4" s="142"/>
      <c r="O4" s="142"/>
      <c r="P4" s="142"/>
      <c r="Q4" s="143"/>
      <c r="R4" s="16"/>
      <c r="S4" s="144" t="s">
        <v>1969</v>
      </c>
      <c r="T4" s="145"/>
      <c r="U4" s="145"/>
      <c r="V4" s="146">
        <v>12.625999999999999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1684</v>
      </c>
      <c r="D6" s="148" t="s">
        <v>1696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2289</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1693</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c r="C21" s="174"/>
      <c r="D21" s="174"/>
      <c r="E21" s="174"/>
      <c r="F21" s="174"/>
      <c r="G21" s="174"/>
      <c r="H21" s="174"/>
      <c r="I21" s="174"/>
      <c r="J21" s="174"/>
      <c r="K21" s="174"/>
      <c r="L21" s="174"/>
      <c r="M21" s="175"/>
      <c r="N21" s="175"/>
      <c r="O21" s="175"/>
      <c r="P21" s="175"/>
      <c r="Q21" s="176"/>
      <c r="R21" s="176"/>
      <c r="S21" s="31"/>
      <c r="T21" s="31"/>
      <c r="U21" s="31"/>
      <c r="V21" s="31"/>
      <c r="W21" s="32"/>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1682</v>
      </c>
      <c r="F25" s="109"/>
      <c r="G25" s="109"/>
      <c r="H25" s="36"/>
      <c r="I25" s="36"/>
      <c r="J25" s="36"/>
      <c r="K25" s="36"/>
      <c r="L25" s="36"/>
      <c r="M25" s="36"/>
      <c r="N25" s="36"/>
      <c r="O25" s="36"/>
      <c r="P25" s="37"/>
      <c r="Q25" s="37"/>
      <c r="R25" s="38">
        <v>12.625999999999999</v>
      </c>
      <c r="S25" s="100" t="s">
        <v>10</v>
      </c>
      <c r="T25" s="101"/>
      <c r="U25" s="39">
        <v>0.65100000000000002</v>
      </c>
      <c r="V25" s="37"/>
      <c r="W25" s="40">
        <f>+IF(ISERR(U25/R25*100),"N/A",ROUND(U25/R25*100,2))</f>
        <v>5.16</v>
      </c>
    </row>
    <row r="26" spans="2:27" ht="26.25" customHeight="1" thickBot="1">
      <c r="B26" s="194" t="s">
        <v>71</v>
      </c>
      <c r="C26" s="195"/>
      <c r="D26" s="195"/>
      <c r="E26" s="110" t="s">
        <v>1682</v>
      </c>
      <c r="F26" s="110"/>
      <c r="G26" s="110"/>
      <c r="H26" s="41"/>
      <c r="I26" s="41"/>
      <c r="J26" s="41"/>
      <c r="K26" s="41"/>
      <c r="L26" s="41"/>
      <c r="M26" s="41"/>
      <c r="N26" s="41"/>
      <c r="O26" s="41"/>
      <c r="P26" s="42"/>
      <c r="Q26" s="42"/>
      <c r="R26" s="43">
        <v>7.6760000000000002</v>
      </c>
      <c r="S26" s="44">
        <v>0.88600000000000001</v>
      </c>
      <c r="T26" s="44">
        <f>+IF(ISERR(S26/R26*100),"N/A",ROUND(S26/R26*100,2))</f>
        <v>11.54</v>
      </c>
      <c r="U26" s="44">
        <v>0.65100000000000002</v>
      </c>
      <c r="V26" s="44">
        <f>+IF(ISERR(U26/S26*100),"N/A",ROUND(U26/S26*100,2))</f>
        <v>73.48</v>
      </c>
      <c r="W26" s="45">
        <f>+IF(ISERR(U26/R26*100),"N/A",ROUND(U26/R26*100,2))</f>
        <v>8.48</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2295</v>
      </c>
      <c r="C28" s="178"/>
      <c r="D28" s="178"/>
      <c r="E28" s="178"/>
      <c r="F28" s="178"/>
      <c r="G28" s="178"/>
      <c r="H28" s="178"/>
      <c r="I28" s="178"/>
      <c r="J28" s="178"/>
      <c r="K28" s="178"/>
      <c r="L28" s="178"/>
      <c r="M28" s="178"/>
      <c r="N28" s="178"/>
      <c r="O28" s="178"/>
      <c r="P28" s="178"/>
      <c r="Q28" s="178"/>
      <c r="R28" s="178"/>
      <c r="S28" s="178"/>
      <c r="T28" s="178"/>
      <c r="U28" s="178"/>
      <c r="V28" s="178"/>
      <c r="W28" s="179"/>
    </row>
    <row r="29" spans="2:27" ht="6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2298</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2299</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32:W33"/>
    <mergeCell ref="B23:Q24"/>
    <mergeCell ref="S23:T23"/>
    <mergeCell ref="V19:V20"/>
    <mergeCell ref="W19:W20"/>
    <mergeCell ref="B21:L21"/>
    <mergeCell ref="M21:N21"/>
    <mergeCell ref="O21:P21"/>
    <mergeCell ref="Q21:R21"/>
    <mergeCell ref="V23:W23"/>
    <mergeCell ref="B25:D25"/>
    <mergeCell ref="B26:D26"/>
    <mergeCell ref="B28:W29"/>
    <mergeCell ref="B30:W31"/>
  </mergeCells>
  <printOptions horizontalCentered="1"/>
  <pageMargins left="0.78740157480314965" right="0.78740157480314965" top="0.98425196850393704" bottom="0.98425196850393704" header="0" footer="0.39370078740157483"/>
  <pageSetup paperSize="120" scale="50" fitToWidth="0" fitToHeight="0" orientation="landscape" r:id="rId1"/>
  <rowBreaks count="1" manualBreakCount="1">
    <brk id="26" min="1" max="22" man="1"/>
  </rowBreaks>
  <colBreaks count="1" manualBreakCount="1">
    <brk id="23"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1678</v>
      </c>
      <c r="D4" s="139" t="s">
        <v>1677</v>
      </c>
      <c r="E4" s="139"/>
      <c r="F4" s="139"/>
      <c r="G4" s="139"/>
      <c r="H4" s="140"/>
      <c r="I4" s="15"/>
      <c r="J4" s="141" t="s">
        <v>6</v>
      </c>
      <c r="K4" s="139"/>
      <c r="L4" s="14" t="s">
        <v>2290</v>
      </c>
      <c r="M4" s="142" t="s">
        <v>2291</v>
      </c>
      <c r="N4" s="142"/>
      <c r="O4" s="142"/>
      <c r="P4" s="142"/>
      <c r="Q4" s="143"/>
      <c r="R4" s="16"/>
      <c r="S4" s="144" t="s">
        <v>1969</v>
      </c>
      <c r="T4" s="145"/>
      <c r="U4" s="145"/>
      <c r="V4" s="146">
        <v>8.26</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1684</v>
      </c>
      <c r="D6" s="148" t="s">
        <v>1696</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05" customHeight="1" thickTop="1" thickBot="1">
      <c r="B10" s="23" t="s">
        <v>21</v>
      </c>
      <c r="C10" s="146" t="s">
        <v>2292</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1693</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c r="C21" s="174"/>
      <c r="D21" s="174"/>
      <c r="E21" s="174"/>
      <c r="F21" s="174"/>
      <c r="G21" s="174"/>
      <c r="H21" s="174"/>
      <c r="I21" s="174"/>
      <c r="J21" s="174"/>
      <c r="K21" s="174"/>
      <c r="L21" s="174"/>
      <c r="M21" s="175"/>
      <c r="N21" s="175"/>
      <c r="O21" s="175"/>
      <c r="P21" s="175"/>
      <c r="Q21" s="176"/>
      <c r="R21" s="176"/>
      <c r="S21" s="31"/>
      <c r="T21" s="31"/>
      <c r="U21" s="31"/>
      <c r="V21" s="31"/>
      <c r="W21" s="32"/>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1682</v>
      </c>
      <c r="F25" s="109"/>
      <c r="G25" s="109"/>
      <c r="H25" s="36"/>
      <c r="I25" s="36"/>
      <c r="J25" s="36"/>
      <c r="K25" s="36"/>
      <c r="L25" s="36"/>
      <c r="M25" s="36"/>
      <c r="N25" s="36"/>
      <c r="O25" s="36"/>
      <c r="P25" s="37"/>
      <c r="Q25" s="37"/>
      <c r="R25" s="38">
        <v>8.26</v>
      </c>
      <c r="S25" s="100" t="s">
        <v>10</v>
      </c>
      <c r="T25" s="101"/>
      <c r="U25" s="39">
        <v>0.97699999999999998</v>
      </c>
      <c r="V25" s="37"/>
      <c r="W25" s="40">
        <f>+IF(ISERR(U25/R25*100),"N/A",ROUND(U25/R25*100,2))</f>
        <v>11.83</v>
      </c>
    </row>
    <row r="26" spans="2:27" ht="26.25" customHeight="1" thickBot="1">
      <c r="B26" s="194" t="s">
        <v>71</v>
      </c>
      <c r="C26" s="195"/>
      <c r="D26" s="195"/>
      <c r="E26" s="110" t="s">
        <v>1682</v>
      </c>
      <c r="F26" s="110"/>
      <c r="G26" s="110"/>
      <c r="H26" s="41"/>
      <c r="I26" s="41"/>
      <c r="J26" s="41"/>
      <c r="K26" s="41"/>
      <c r="L26" s="41"/>
      <c r="M26" s="41"/>
      <c r="N26" s="41"/>
      <c r="O26" s="41"/>
      <c r="P26" s="42"/>
      <c r="Q26" s="42"/>
      <c r="R26" s="43">
        <v>8.26</v>
      </c>
      <c r="S26" s="44">
        <v>1.1100000000000001</v>
      </c>
      <c r="T26" s="44">
        <f>+IF(ISERR(S26/R26*100),"N/A",ROUND(S26/R26*100,2))</f>
        <v>13.44</v>
      </c>
      <c r="U26" s="44">
        <v>0.97699999999999998</v>
      </c>
      <c r="V26" s="44">
        <f>+IF(ISERR(U26/S26*100),"N/A",ROUND(U26/S26*100,2))</f>
        <v>88.02</v>
      </c>
      <c r="W26" s="45">
        <f>+IF(ISERR(U26/R26*100),"N/A",ROUND(U26/R26*100,2))</f>
        <v>11.83</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2296</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2297</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2293</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32:W33"/>
    <mergeCell ref="B23:Q24"/>
    <mergeCell ref="S23:T23"/>
    <mergeCell ref="V19:V20"/>
    <mergeCell ref="W19:W20"/>
    <mergeCell ref="B21:L21"/>
    <mergeCell ref="M21:N21"/>
    <mergeCell ref="O21:P21"/>
    <mergeCell ref="Q21:R21"/>
    <mergeCell ref="V23:W23"/>
    <mergeCell ref="B25:D25"/>
    <mergeCell ref="B26:D26"/>
    <mergeCell ref="B28:W29"/>
    <mergeCell ref="B30:W31"/>
  </mergeCells>
  <printOptions horizontalCentered="1"/>
  <pageMargins left="0.78740157480314965" right="0.78740157480314965" top="0.98425196850393704" bottom="0.98425196850393704" header="0" footer="0.39370078740157483"/>
  <pageSetup paperSize="120" scale="50" fitToWidth="0"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1678</v>
      </c>
      <c r="D4" s="139" t="s">
        <v>1677</v>
      </c>
      <c r="E4" s="139"/>
      <c r="F4" s="139"/>
      <c r="G4" s="139"/>
      <c r="H4" s="140"/>
      <c r="I4" s="15"/>
      <c r="J4" s="141" t="s">
        <v>6</v>
      </c>
      <c r="K4" s="139"/>
      <c r="L4" s="14" t="s">
        <v>1731</v>
      </c>
      <c r="M4" s="142" t="s">
        <v>1730</v>
      </c>
      <c r="N4" s="142"/>
      <c r="O4" s="142"/>
      <c r="P4" s="142"/>
      <c r="Q4" s="143"/>
      <c r="R4" s="16"/>
      <c r="S4" s="144" t="s">
        <v>1969</v>
      </c>
      <c r="T4" s="145"/>
      <c r="U4" s="145"/>
      <c r="V4" s="146" t="s">
        <v>1729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1716</v>
      </c>
      <c r="D6" s="148" t="s">
        <v>1728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1727</v>
      </c>
      <c r="K8" s="22" t="s">
        <v>1726</v>
      </c>
      <c r="L8" s="22" t="s">
        <v>1725</v>
      </c>
      <c r="M8" s="22" t="s">
        <v>1724</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08.75" customHeight="1" thickTop="1" thickBot="1">
      <c r="B10" s="23" t="s">
        <v>21</v>
      </c>
      <c r="C10" s="146" t="s">
        <v>1723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1722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1721</v>
      </c>
      <c r="C21" s="174"/>
      <c r="D21" s="174"/>
      <c r="E21" s="174"/>
      <c r="F21" s="174"/>
      <c r="G21" s="174"/>
      <c r="H21" s="174"/>
      <c r="I21" s="174"/>
      <c r="J21" s="174"/>
      <c r="K21" s="174"/>
      <c r="L21" s="174"/>
      <c r="M21" s="175" t="s">
        <v>1716</v>
      </c>
      <c r="N21" s="175"/>
      <c r="O21" s="175" t="s">
        <v>48</v>
      </c>
      <c r="P21" s="175"/>
      <c r="Q21" s="176" t="s">
        <v>49</v>
      </c>
      <c r="R21" s="176"/>
      <c r="S21" s="31" t="s">
        <v>1362</v>
      </c>
      <c r="T21" s="31" t="s">
        <v>63</v>
      </c>
      <c r="U21" s="31" t="s">
        <v>1480</v>
      </c>
      <c r="V21" s="31" t="str">
        <f>+IF(ISERR(U21/T21*100),"N/A",ROUND(U21/T21*100,2))</f>
        <v>N/A</v>
      </c>
      <c r="W21" s="32">
        <f>+IF(ISERR(U21/S21*100),"N/A",ROUND(U21/S21*100,2))</f>
        <v>0.2</v>
      </c>
    </row>
    <row r="22" spans="2:27" ht="56.25" customHeight="1">
      <c r="B22" s="173" t="s">
        <v>1720</v>
      </c>
      <c r="C22" s="174"/>
      <c r="D22" s="174"/>
      <c r="E22" s="174"/>
      <c r="F22" s="174"/>
      <c r="G22" s="174"/>
      <c r="H22" s="174"/>
      <c r="I22" s="174"/>
      <c r="J22" s="174"/>
      <c r="K22" s="174"/>
      <c r="L22" s="174"/>
      <c r="M22" s="175" t="s">
        <v>1716</v>
      </c>
      <c r="N22" s="175"/>
      <c r="O22" s="175" t="s">
        <v>48</v>
      </c>
      <c r="P22" s="175"/>
      <c r="Q22" s="176" t="s">
        <v>49</v>
      </c>
      <c r="R22" s="176"/>
      <c r="S22" s="31" t="s">
        <v>1719</v>
      </c>
      <c r="T22" s="31" t="s">
        <v>63</v>
      </c>
      <c r="U22" s="31" t="s">
        <v>1718</v>
      </c>
      <c r="V22" s="31" t="str">
        <f>+IF(ISERR(U22/T22*100),"N/A",ROUND(U22/T22*100,2))</f>
        <v>N/A</v>
      </c>
      <c r="W22" s="32">
        <f>+IF(ISERR(U22/S22*100),"N/A",ROUND(U22/S22*100,2))</f>
        <v>1.1200000000000001</v>
      </c>
    </row>
    <row r="23" spans="2:27" ht="56.25" customHeight="1" thickBot="1">
      <c r="B23" s="173" t="s">
        <v>1717</v>
      </c>
      <c r="C23" s="174"/>
      <c r="D23" s="174"/>
      <c r="E23" s="174"/>
      <c r="F23" s="174"/>
      <c r="G23" s="174"/>
      <c r="H23" s="174"/>
      <c r="I23" s="174"/>
      <c r="J23" s="174"/>
      <c r="K23" s="174"/>
      <c r="L23" s="174"/>
      <c r="M23" s="175" t="s">
        <v>1716</v>
      </c>
      <c r="N23" s="175"/>
      <c r="O23" s="175" t="s">
        <v>48</v>
      </c>
      <c r="P23" s="175"/>
      <c r="Q23" s="176" t="s">
        <v>49</v>
      </c>
      <c r="R23" s="176"/>
      <c r="S23" s="31" t="s">
        <v>60</v>
      </c>
      <c r="T23" s="31" t="s">
        <v>63</v>
      </c>
      <c r="U23" s="31" t="s">
        <v>63</v>
      </c>
      <c r="V23" s="31" t="str">
        <f>+IF(ISERR(U23/T23*100),"N/A",ROUND(U23/T23*100,2))</f>
        <v>N/A</v>
      </c>
      <c r="W23" s="32">
        <f>+IF(ISERR(U23/S23*100),"N/A",ROUND(U23/S23*100,2))</f>
        <v>0</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1714</v>
      </c>
      <c r="F27" s="109"/>
      <c r="G27" s="109"/>
      <c r="H27" s="36"/>
      <c r="I27" s="36"/>
      <c r="J27" s="36"/>
      <c r="K27" s="36"/>
      <c r="L27" s="36"/>
      <c r="M27" s="36"/>
      <c r="N27" s="36"/>
      <c r="O27" s="36"/>
      <c r="P27" s="37"/>
      <c r="Q27" s="37"/>
      <c r="R27" s="38" t="s">
        <v>1715</v>
      </c>
      <c r="S27" s="39" t="s">
        <v>10</v>
      </c>
      <c r="T27" s="37"/>
      <c r="U27" s="39" t="s">
        <v>1711</v>
      </c>
      <c r="V27" s="37"/>
      <c r="W27" s="40">
        <f>+IF(ISERR(U27/R27*100),"N/A",ROUND(U27/R27*100,2))</f>
        <v>1.0900000000000001</v>
      </c>
    </row>
    <row r="28" spans="2:27" ht="26.25" customHeight="1" thickBot="1">
      <c r="B28" s="194" t="s">
        <v>71</v>
      </c>
      <c r="C28" s="195"/>
      <c r="D28" s="195"/>
      <c r="E28" s="110" t="s">
        <v>1714</v>
      </c>
      <c r="F28" s="110"/>
      <c r="G28" s="110"/>
      <c r="H28" s="41"/>
      <c r="I28" s="41"/>
      <c r="J28" s="41"/>
      <c r="K28" s="41"/>
      <c r="L28" s="41"/>
      <c r="M28" s="41"/>
      <c r="N28" s="41"/>
      <c r="O28" s="41"/>
      <c r="P28" s="42"/>
      <c r="Q28" s="42"/>
      <c r="R28" s="43" t="s">
        <v>1713</v>
      </c>
      <c r="S28" s="44" t="s">
        <v>1712</v>
      </c>
      <c r="T28" s="44">
        <f>+IF(ISERR(S28/R28*100),"N/A",ROUND(S28/R28*100,2))</f>
        <v>1.63</v>
      </c>
      <c r="U28" s="44" t="s">
        <v>1711</v>
      </c>
      <c r="V28" s="44">
        <f>+IF(ISERR(U28/S28*100),"N/A",ROUND(U28/S28*100,2))</f>
        <v>60.95</v>
      </c>
      <c r="W28" s="45">
        <f>+IF(ISERR(U28/R28*100),"N/A",ROUND(U28/R28*100,2))</f>
        <v>0.99</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2016</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14.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2017</v>
      </c>
      <c r="C32" s="178"/>
      <c r="D32" s="178"/>
      <c r="E32" s="178"/>
      <c r="F32" s="178"/>
      <c r="G32" s="178"/>
      <c r="H32" s="178"/>
      <c r="I32" s="178"/>
      <c r="J32" s="178"/>
      <c r="K32" s="178"/>
      <c r="L32" s="178"/>
      <c r="M32" s="178"/>
      <c r="N32" s="178"/>
      <c r="O32" s="178"/>
      <c r="P32" s="178"/>
      <c r="Q32" s="178"/>
      <c r="R32" s="178"/>
      <c r="S32" s="178"/>
      <c r="T32" s="178"/>
      <c r="U32" s="178"/>
      <c r="V32" s="178"/>
      <c r="W32" s="179"/>
    </row>
    <row r="33" spans="2:23" ht="99.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2018</v>
      </c>
      <c r="C34" s="178"/>
      <c r="D34" s="178"/>
      <c r="E34" s="178"/>
      <c r="F34" s="178"/>
      <c r="G34" s="178"/>
      <c r="H34" s="178"/>
      <c r="I34" s="178"/>
      <c r="J34" s="178"/>
      <c r="K34" s="178"/>
      <c r="L34" s="178"/>
      <c r="M34" s="178"/>
      <c r="N34" s="178"/>
      <c r="O34" s="178"/>
      <c r="P34" s="178"/>
      <c r="Q34" s="178"/>
      <c r="R34" s="178"/>
      <c r="S34" s="178"/>
      <c r="T34" s="178"/>
      <c r="U34" s="178"/>
      <c r="V34" s="178"/>
      <c r="W34" s="179"/>
    </row>
    <row r="35" spans="2:23" ht="42"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1678</v>
      </c>
      <c r="D4" s="139" t="s">
        <v>1677</v>
      </c>
      <c r="E4" s="139"/>
      <c r="F4" s="139"/>
      <c r="G4" s="139"/>
      <c r="H4" s="140"/>
      <c r="I4" s="15"/>
      <c r="J4" s="141" t="s">
        <v>6</v>
      </c>
      <c r="K4" s="139"/>
      <c r="L4" s="14" t="s">
        <v>1737</v>
      </c>
      <c r="M4" s="142" t="s">
        <v>1736</v>
      </c>
      <c r="N4" s="142"/>
      <c r="O4" s="142"/>
      <c r="P4" s="142"/>
      <c r="Q4" s="143"/>
      <c r="R4" s="16"/>
      <c r="S4" s="144" t="s">
        <v>1969</v>
      </c>
      <c r="T4" s="145"/>
      <c r="U4" s="145"/>
      <c r="V4" s="146" t="s">
        <v>1735</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1716</v>
      </c>
      <c r="D6" s="148" t="s">
        <v>1728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11.5" customHeight="1" thickTop="1" thickBot="1">
      <c r="B10" s="23" t="s">
        <v>21</v>
      </c>
      <c r="C10" s="146" t="s">
        <v>1734</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1722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1733</v>
      </c>
      <c r="C21" s="174"/>
      <c r="D21" s="174"/>
      <c r="E21" s="174"/>
      <c r="F21" s="174"/>
      <c r="G21" s="174"/>
      <c r="H21" s="174"/>
      <c r="I21" s="174"/>
      <c r="J21" s="174"/>
      <c r="K21" s="174"/>
      <c r="L21" s="174"/>
      <c r="M21" s="175" t="s">
        <v>1716</v>
      </c>
      <c r="N21" s="175"/>
      <c r="O21" s="175" t="s">
        <v>48</v>
      </c>
      <c r="P21" s="175"/>
      <c r="Q21" s="176" t="s">
        <v>362</v>
      </c>
      <c r="R21" s="176"/>
      <c r="S21" s="31" t="s">
        <v>1015</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1714</v>
      </c>
      <c r="F25" s="109"/>
      <c r="G25" s="109"/>
      <c r="H25" s="36"/>
      <c r="I25" s="36"/>
      <c r="J25" s="36"/>
      <c r="K25" s="36"/>
      <c r="L25" s="36"/>
      <c r="M25" s="36"/>
      <c r="N25" s="36"/>
      <c r="O25" s="36"/>
      <c r="P25" s="37"/>
      <c r="Q25" s="37"/>
      <c r="R25" s="38" t="s">
        <v>1732</v>
      </c>
      <c r="S25" s="39" t="s">
        <v>10</v>
      </c>
      <c r="T25" s="37"/>
      <c r="U25" s="39" t="s">
        <v>63</v>
      </c>
      <c r="V25" s="37"/>
      <c r="W25" s="40">
        <f>+IF(ISERR(U25/R25*100),"N/A",ROUND(U25/R25*100,2))</f>
        <v>0</v>
      </c>
    </row>
    <row r="26" spans="2:27" ht="26.25" customHeight="1" thickBot="1">
      <c r="B26" s="194" t="s">
        <v>71</v>
      </c>
      <c r="C26" s="195"/>
      <c r="D26" s="195"/>
      <c r="E26" s="110" t="s">
        <v>1714</v>
      </c>
      <c r="F26" s="110"/>
      <c r="G26" s="110"/>
      <c r="H26" s="41"/>
      <c r="I26" s="41"/>
      <c r="J26" s="41"/>
      <c r="K26" s="41"/>
      <c r="L26" s="41"/>
      <c r="M26" s="41"/>
      <c r="N26" s="41"/>
      <c r="O26" s="41"/>
      <c r="P26" s="42"/>
      <c r="Q26" s="42"/>
      <c r="R26" s="43" t="s">
        <v>1732</v>
      </c>
      <c r="S26" s="44" t="s">
        <v>86</v>
      </c>
      <c r="T26" s="44">
        <f>+IF(ISERR(S26/R26*100),"N/A",ROUND(S26/R26*100,2))</f>
        <v>2.34</v>
      </c>
      <c r="U26" s="44" t="s">
        <v>63</v>
      </c>
      <c r="V26" s="44">
        <f>+IF(ISERR(U26/S26*100),"N/A",ROUND(U26/S26*100,2))</f>
        <v>0</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2013</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6.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2014</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2015</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1753</v>
      </c>
      <c r="D4" s="139" t="s">
        <v>1752</v>
      </c>
      <c r="E4" s="139"/>
      <c r="F4" s="139"/>
      <c r="G4" s="139"/>
      <c r="H4" s="140"/>
      <c r="I4" s="15"/>
      <c r="J4" s="141" t="s">
        <v>6</v>
      </c>
      <c r="K4" s="139"/>
      <c r="L4" s="14" t="s">
        <v>1751</v>
      </c>
      <c r="M4" s="142" t="s">
        <v>1750</v>
      </c>
      <c r="N4" s="142"/>
      <c r="O4" s="142"/>
      <c r="P4" s="142"/>
      <c r="Q4" s="143"/>
      <c r="R4" s="16"/>
      <c r="S4" s="144" t="s">
        <v>1969</v>
      </c>
      <c r="T4" s="145"/>
      <c r="U4" s="145"/>
      <c r="V4" s="146" t="s">
        <v>1749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1307</v>
      </c>
      <c r="D6" s="148" t="s">
        <v>1748</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1260</v>
      </c>
      <c r="D7" s="135" t="s">
        <v>1747</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1746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1745</v>
      </c>
      <c r="C21" s="174"/>
      <c r="D21" s="174"/>
      <c r="E21" s="174"/>
      <c r="F21" s="174"/>
      <c r="G21" s="174"/>
      <c r="H21" s="174"/>
      <c r="I21" s="174"/>
      <c r="J21" s="174"/>
      <c r="K21" s="174"/>
      <c r="L21" s="174"/>
      <c r="M21" s="175" t="s">
        <v>1260</v>
      </c>
      <c r="N21" s="175"/>
      <c r="O21" s="175" t="s">
        <v>48</v>
      </c>
      <c r="P21" s="175"/>
      <c r="Q21" s="176" t="s">
        <v>49</v>
      </c>
      <c r="R21" s="176"/>
      <c r="S21" s="31" t="s">
        <v>60</v>
      </c>
      <c r="T21" s="31" t="s">
        <v>1744</v>
      </c>
      <c r="U21" s="31" t="s">
        <v>1744</v>
      </c>
      <c r="V21" s="31">
        <f>+IF(ISERR(U21/T21*100),"N/A",ROUND(U21/T21*100,2))</f>
        <v>100</v>
      </c>
      <c r="W21" s="32">
        <f>+IF(ISERR(U21/S21*100),"N/A",ROUND(U21/S21*100,2))</f>
        <v>34</v>
      </c>
    </row>
    <row r="22" spans="2:27" ht="56.25" customHeight="1" thickBot="1">
      <c r="B22" s="173" t="s">
        <v>1743</v>
      </c>
      <c r="C22" s="174"/>
      <c r="D22" s="174"/>
      <c r="E22" s="174"/>
      <c r="F22" s="174"/>
      <c r="G22" s="174"/>
      <c r="H22" s="174"/>
      <c r="I22" s="174"/>
      <c r="J22" s="174"/>
      <c r="K22" s="174"/>
      <c r="L22" s="174"/>
      <c r="M22" s="175" t="s">
        <v>1307</v>
      </c>
      <c r="N22" s="175"/>
      <c r="O22" s="175" t="s">
        <v>48</v>
      </c>
      <c r="P22" s="175"/>
      <c r="Q22" s="176" t="s">
        <v>49</v>
      </c>
      <c r="R22" s="176"/>
      <c r="S22" s="31" t="s">
        <v>289</v>
      </c>
      <c r="T22" s="31" t="s">
        <v>387</v>
      </c>
      <c r="U22" s="31" t="s">
        <v>387</v>
      </c>
      <c r="V22" s="31">
        <f>+IF(ISERR(U22/T22*100),"N/A",ROUND(U22/T22*100,2))</f>
        <v>100</v>
      </c>
      <c r="W22" s="32">
        <f>+IF(ISERR(U22/S22*100),"N/A",ROUND(U22/S22*100,2))</f>
        <v>98.11</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1259</v>
      </c>
      <c r="F26" s="109"/>
      <c r="G26" s="109"/>
      <c r="H26" s="36"/>
      <c r="I26" s="36"/>
      <c r="J26" s="36"/>
      <c r="K26" s="36"/>
      <c r="L26" s="36"/>
      <c r="M26" s="36"/>
      <c r="N26" s="36"/>
      <c r="O26" s="36"/>
      <c r="P26" s="37"/>
      <c r="Q26" s="37"/>
      <c r="R26" s="38" t="s">
        <v>1742</v>
      </c>
      <c r="S26" s="39" t="s">
        <v>10</v>
      </c>
      <c r="T26" s="37"/>
      <c r="U26" s="39" t="s">
        <v>1740</v>
      </c>
      <c r="V26" s="37"/>
      <c r="W26" s="40">
        <f>+IF(ISERR(U26/R26*100),"N/A",ROUND(U26/R26*100,2))</f>
        <v>9.74</v>
      </c>
    </row>
    <row r="27" spans="2:27" ht="26.25" customHeight="1">
      <c r="B27" s="194" t="s">
        <v>71</v>
      </c>
      <c r="C27" s="195"/>
      <c r="D27" s="195"/>
      <c r="E27" s="110" t="s">
        <v>1259</v>
      </c>
      <c r="F27" s="110"/>
      <c r="G27" s="110"/>
      <c r="H27" s="41"/>
      <c r="I27" s="41"/>
      <c r="J27" s="41"/>
      <c r="K27" s="41"/>
      <c r="L27" s="41"/>
      <c r="M27" s="41"/>
      <c r="N27" s="41"/>
      <c r="O27" s="41"/>
      <c r="P27" s="42"/>
      <c r="Q27" s="42"/>
      <c r="R27" s="43" t="s">
        <v>1741</v>
      </c>
      <c r="S27" s="44" t="s">
        <v>1740</v>
      </c>
      <c r="T27" s="44">
        <f>+IF(ISERR(S27/R27*100),"N/A",ROUND(S27/R27*100,2))</f>
        <v>10.33</v>
      </c>
      <c r="U27" s="44" t="s">
        <v>1740</v>
      </c>
      <c r="V27" s="44">
        <f>+IF(ISERR(U27/S27*100),"N/A",ROUND(U27/S27*100,2))</f>
        <v>100</v>
      </c>
      <c r="W27" s="45">
        <f>+IF(ISERR(U27/R27*100),"N/A",ROUND(U27/R27*100,2))</f>
        <v>10.33</v>
      </c>
    </row>
    <row r="28" spans="2:27" ht="23.25" customHeight="1" thickBot="1">
      <c r="B28" s="192" t="s">
        <v>69</v>
      </c>
      <c r="C28" s="193"/>
      <c r="D28" s="193"/>
      <c r="E28" s="109" t="s">
        <v>1304</v>
      </c>
      <c r="F28" s="109"/>
      <c r="G28" s="109"/>
      <c r="H28" s="36"/>
      <c r="I28" s="36"/>
      <c r="J28" s="36"/>
      <c r="K28" s="36"/>
      <c r="L28" s="36"/>
      <c r="M28" s="36"/>
      <c r="N28" s="36"/>
      <c r="O28" s="36"/>
      <c r="P28" s="37"/>
      <c r="Q28" s="37"/>
      <c r="R28" s="38" t="s">
        <v>1739</v>
      </c>
      <c r="S28" s="39" t="s">
        <v>10</v>
      </c>
      <c r="T28" s="37"/>
      <c r="U28" s="39" t="s">
        <v>560</v>
      </c>
      <c r="V28" s="37"/>
      <c r="W28" s="40">
        <f>+IF(ISERR(U28/R28*100),"N/A",ROUND(U28/R28*100,2))</f>
        <v>7.6</v>
      </c>
    </row>
    <row r="29" spans="2:27" ht="26.25" customHeight="1" thickBot="1">
      <c r="B29" s="194" t="s">
        <v>71</v>
      </c>
      <c r="C29" s="195"/>
      <c r="D29" s="195"/>
      <c r="E29" s="110" t="s">
        <v>1304</v>
      </c>
      <c r="F29" s="110"/>
      <c r="G29" s="110"/>
      <c r="H29" s="41"/>
      <c r="I29" s="41"/>
      <c r="J29" s="41"/>
      <c r="K29" s="41"/>
      <c r="L29" s="41"/>
      <c r="M29" s="41"/>
      <c r="N29" s="41"/>
      <c r="O29" s="41"/>
      <c r="P29" s="42"/>
      <c r="Q29" s="42"/>
      <c r="R29" s="43" t="s">
        <v>1738</v>
      </c>
      <c r="S29" s="44" t="s">
        <v>834</v>
      </c>
      <c r="T29" s="44">
        <f>+IF(ISERR(S29/R29*100),"N/A",ROUND(S29/R29*100,2))</f>
        <v>8.7200000000000006</v>
      </c>
      <c r="U29" s="44" t="s">
        <v>560</v>
      </c>
      <c r="V29" s="44">
        <f>+IF(ISERR(U29/S29*100),"N/A",ROUND(U29/S29*100,2))</f>
        <v>86.67</v>
      </c>
      <c r="W29" s="45">
        <f>+IF(ISERR(U29/R29*100),"N/A",ROUND(U29/R29*100,2))</f>
        <v>7.56</v>
      </c>
    </row>
    <row r="30" spans="2:27" ht="22.5" customHeight="1" thickTop="1" thickBot="1">
      <c r="B30" s="8" t="s">
        <v>73</v>
      </c>
      <c r="C30" s="9"/>
      <c r="D30" s="9"/>
      <c r="E30" s="9"/>
      <c r="F30" s="9"/>
      <c r="G30" s="9"/>
      <c r="H30" s="10"/>
      <c r="I30" s="10"/>
      <c r="J30" s="10"/>
      <c r="K30" s="10"/>
      <c r="L30" s="10"/>
      <c r="M30" s="10"/>
      <c r="N30" s="10"/>
      <c r="O30" s="10"/>
      <c r="P30" s="10"/>
      <c r="Q30" s="10"/>
      <c r="R30" s="10"/>
      <c r="S30" s="10"/>
      <c r="T30" s="10"/>
      <c r="U30" s="10"/>
      <c r="V30" s="10"/>
      <c r="W30" s="11"/>
    </row>
    <row r="31" spans="2:27" ht="37.5" customHeight="1" thickTop="1">
      <c r="B31" s="177" t="s">
        <v>2010</v>
      </c>
      <c r="C31" s="178"/>
      <c r="D31" s="178"/>
      <c r="E31" s="178"/>
      <c r="F31" s="178"/>
      <c r="G31" s="178"/>
      <c r="H31" s="178"/>
      <c r="I31" s="178"/>
      <c r="J31" s="178"/>
      <c r="K31" s="178"/>
      <c r="L31" s="178"/>
      <c r="M31" s="178"/>
      <c r="N31" s="178"/>
      <c r="O31" s="178"/>
      <c r="P31" s="178"/>
      <c r="Q31" s="178"/>
      <c r="R31" s="178"/>
      <c r="S31" s="178"/>
      <c r="T31" s="178"/>
      <c r="U31" s="178"/>
      <c r="V31" s="178"/>
      <c r="W31" s="179"/>
    </row>
    <row r="32" spans="2:27" ht="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2011</v>
      </c>
      <c r="C33" s="178"/>
      <c r="D33" s="178"/>
      <c r="E33" s="178"/>
      <c r="F33" s="178"/>
      <c r="G33" s="178"/>
      <c r="H33" s="178"/>
      <c r="I33" s="178"/>
      <c r="J33" s="178"/>
      <c r="K33" s="178"/>
      <c r="L33" s="178"/>
      <c r="M33" s="178"/>
      <c r="N33" s="178"/>
      <c r="O33" s="178"/>
      <c r="P33" s="178"/>
      <c r="Q33" s="178"/>
      <c r="R33" s="178"/>
      <c r="S33" s="178"/>
      <c r="T33" s="178"/>
      <c r="U33" s="178"/>
      <c r="V33" s="178"/>
      <c r="W33" s="179"/>
    </row>
    <row r="34" spans="2:23" ht="75.7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77" t="s">
        <v>2012</v>
      </c>
      <c r="C35" s="178"/>
      <c r="D35" s="178"/>
      <c r="E35" s="178"/>
      <c r="F35" s="178"/>
      <c r="G35" s="178"/>
      <c r="H35" s="178"/>
      <c r="I35" s="178"/>
      <c r="J35" s="178"/>
      <c r="K35" s="178"/>
      <c r="L35" s="178"/>
      <c r="M35" s="178"/>
      <c r="N35" s="178"/>
      <c r="O35" s="178"/>
      <c r="P35" s="178"/>
      <c r="Q35" s="178"/>
      <c r="R35" s="178"/>
      <c r="S35" s="178"/>
      <c r="T35" s="178"/>
      <c r="U35" s="178"/>
      <c r="V35" s="178"/>
      <c r="W35" s="179"/>
    </row>
    <row r="36" spans="2:23" ht="105.75" customHeight="1" thickBot="1">
      <c r="B36" s="183"/>
      <c r="C36" s="184"/>
      <c r="D36" s="184"/>
      <c r="E36" s="184"/>
      <c r="F36" s="184"/>
      <c r="G36" s="184"/>
      <c r="H36" s="184"/>
      <c r="I36" s="184"/>
      <c r="J36" s="184"/>
      <c r="K36" s="184"/>
      <c r="L36" s="184"/>
      <c r="M36" s="184"/>
      <c r="N36" s="184"/>
      <c r="O36" s="184"/>
      <c r="P36" s="184"/>
      <c r="Q36" s="184"/>
      <c r="R36" s="184"/>
      <c r="S36" s="184"/>
      <c r="T36" s="184"/>
      <c r="U36" s="184"/>
      <c r="V36" s="184"/>
      <c r="W36" s="185"/>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189</v>
      </c>
      <c r="D4" s="139" t="s">
        <v>188</v>
      </c>
      <c r="E4" s="139"/>
      <c r="F4" s="139"/>
      <c r="G4" s="139"/>
      <c r="H4" s="140"/>
      <c r="I4" s="15"/>
      <c r="J4" s="141" t="s">
        <v>6</v>
      </c>
      <c r="K4" s="139"/>
      <c r="L4" s="14" t="s">
        <v>202</v>
      </c>
      <c r="M4" s="142" t="s">
        <v>201</v>
      </c>
      <c r="N4" s="142"/>
      <c r="O4" s="142"/>
      <c r="P4" s="142"/>
      <c r="Q4" s="143"/>
      <c r="R4" s="16"/>
      <c r="S4" s="144" t="s">
        <v>1969</v>
      </c>
      <c r="T4" s="145"/>
      <c r="U4" s="145"/>
      <c r="V4" s="146" t="s">
        <v>191</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193</v>
      </c>
      <c r="D6" s="148" t="s">
        <v>200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199</v>
      </c>
      <c r="K8" s="22" t="s">
        <v>198</v>
      </c>
      <c r="L8" s="22" t="s">
        <v>197</v>
      </c>
      <c r="M8" s="22" t="s">
        <v>196</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195</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181</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194</v>
      </c>
      <c r="C21" s="174"/>
      <c r="D21" s="174"/>
      <c r="E21" s="174"/>
      <c r="F21" s="174"/>
      <c r="G21" s="174"/>
      <c r="H21" s="174"/>
      <c r="I21" s="174"/>
      <c r="J21" s="174"/>
      <c r="K21" s="174"/>
      <c r="L21" s="174"/>
      <c r="M21" s="175" t="s">
        <v>193</v>
      </c>
      <c r="N21" s="175"/>
      <c r="O21" s="175" t="s">
        <v>48</v>
      </c>
      <c r="P21" s="175"/>
      <c r="Q21" s="176" t="s">
        <v>49</v>
      </c>
      <c r="R21" s="176"/>
      <c r="S21" s="31" t="s">
        <v>170</v>
      </c>
      <c r="T21" s="31" t="s">
        <v>54</v>
      </c>
      <c r="U21" s="31" t="s">
        <v>54</v>
      </c>
      <c r="V21" s="31">
        <f>+IF(ISERR(U21/T21*100),"N/A",ROUND(U21/T21*100,2))</f>
        <v>100</v>
      </c>
      <c r="W21" s="32">
        <f>+IF(ISERR(U21/S21*100),"N/A",ROUND(U21/S21*100,2))</f>
        <v>2.5</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192</v>
      </c>
      <c r="F25" s="109"/>
      <c r="G25" s="109"/>
      <c r="H25" s="36"/>
      <c r="I25" s="36"/>
      <c r="J25" s="36"/>
      <c r="K25" s="36"/>
      <c r="L25" s="36"/>
      <c r="M25" s="36"/>
      <c r="N25" s="36"/>
      <c r="O25" s="36"/>
      <c r="P25" s="37"/>
      <c r="Q25" s="37"/>
      <c r="R25" s="38" t="s">
        <v>191</v>
      </c>
      <c r="S25" s="39" t="s">
        <v>10</v>
      </c>
      <c r="T25" s="37"/>
      <c r="U25" s="39" t="s">
        <v>63</v>
      </c>
      <c r="V25" s="37"/>
      <c r="W25" s="40">
        <f>+IF(ISERR(U25/R25*100),"N/A",ROUND(U25/R25*100,2))</f>
        <v>0</v>
      </c>
    </row>
    <row r="26" spans="2:27" ht="26.25" customHeight="1" thickBot="1">
      <c r="B26" s="194" t="s">
        <v>71</v>
      </c>
      <c r="C26" s="195"/>
      <c r="D26" s="195"/>
      <c r="E26" s="110" t="s">
        <v>192</v>
      </c>
      <c r="F26" s="110"/>
      <c r="G26" s="110"/>
      <c r="H26" s="41"/>
      <c r="I26" s="41"/>
      <c r="J26" s="41"/>
      <c r="K26" s="41"/>
      <c r="L26" s="41"/>
      <c r="M26" s="41"/>
      <c r="N26" s="41"/>
      <c r="O26" s="41"/>
      <c r="P26" s="42"/>
      <c r="Q26" s="42"/>
      <c r="R26" s="43" t="s">
        <v>191</v>
      </c>
      <c r="S26" s="44" t="s">
        <v>190</v>
      </c>
      <c r="T26" s="44">
        <f>+IF(ISERR(S26/R26*100),"N/A",ROUND(S26/R26*100,2))</f>
        <v>5.5</v>
      </c>
      <c r="U26" s="44" t="s">
        <v>63</v>
      </c>
      <c r="V26" s="44">
        <f>+IF(ISERR(U26/S26*100),"N/A",ROUND(U26/S26*100,2))</f>
        <v>0</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2232</v>
      </c>
      <c r="C28" s="178"/>
      <c r="D28" s="178"/>
      <c r="E28" s="178"/>
      <c r="F28" s="178"/>
      <c r="G28" s="178"/>
      <c r="H28" s="178"/>
      <c r="I28" s="178"/>
      <c r="J28" s="178"/>
      <c r="K28" s="178"/>
      <c r="L28" s="178"/>
      <c r="M28" s="178"/>
      <c r="N28" s="178"/>
      <c r="O28" s="178"/>
      <c r="P28" s="178"/>
      <c r="Q28" s="178"/>
      <c r="R28" s="178"/>
      <c r="S28" s="178"/>
      <c r="T28" s="178"/>
      <c r="U28" s="178"/>
      <c r="V28" s="178"/>
      <c r="W28" s="179"/>
    </row>
    <row r="29" spans="2:27" ht="4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2233</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2234</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1753</v>
      </c>
      <c r="D4" s="139" t="s">
        <v>1752</v>
      </c>
      <c r="E4" s="139"/>
      <c r="F4" s="139"/>
      <c r="G4" s="139"/>
      <c r="H4" s="140"/>
      <c r="I4" s="15"/>
      <c r="J4" s="141" t="s">
        <v>6</v>
      </c>
      <c r="K4" s="139"/>
      <c r="L4" s="14" t="s">
        <v>1758</v>
      </c>
      <c r="M4" s="142" t="s">
        <v>1757</v>
      </c>
      <c r="N4" s="142"/>
      <c r="O4" s="142"/>
      <c r="P4" s="142"/>
      <c r="Q4" s="143"/>
      <c r="R4" s="16"/>
      <c r="S4" s="144" t="s">
        <v>1969</v>
      </c>
      <c r="T4" s="145"/>
      <c r="U4" s="145"/>
      <c r="V4" s="146" t="s">
        <v>1502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1388</v>
      </c>
      <c r="D6" s="148" t="s">
        <v>1387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1756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1755</v>
      </c>
      <c r="C21" s="174"/>
      <c r="D21" s="174"/>
      <c r="E21" s="174"/>
      <c r="F21" s="174"/>
      <c r="G21" s="174"/>
      <c r="H21" s="174"/>
      <c r="I21" s="174"/>
      <c r="J21" s="174"/>
      <c r="K21" s="174"/>
      <c r="L21" s="174"/>
      <c r="M21" s="175" t="s">
        <v>1260</v>
      </c>
      <c r="N21" s="175"/>
      <c r="O21" s="175" t="s">
        <v>209</v>
      </c>
      <c r="P21" s="175"/>
      <c r="Q21" s="176" t="s">
        <v>53</v>
      </c>
      <c r="R21" s="176"/>
      <c r="S21" s="31" t="s">
        <v>785</v>
      </c>
      <c r="T21" s="31" t="s">
        <v>55</v>
      </c>
      <c r="U21" s="31" t="s">
        <v>55</v>
      </c>
      <c r="V21" s="31" t="str">
        <f>+IF(ISERR(U21/T21*100),"N/A",ROUND(U21/T21*100,2))</f>
        <v>N/A</v>
      </c>
      <c r="W21" s="32" t="str">
        <f>+IF(ISERR(U21/S21*100),"N/A",ROUND(U21/S21*100,2))</f>
        <v>N/A</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1259</v>
      </c>
      <c r="F25" s="109"/>
      <c r="G25" s="109"/>
      <c r="H25" s="36"/>
      <c r="I25" s="36"/>
      <c r="J25" s="36"/>
      <c r="K25" s="36"/>
      <c r="L25" s="36"/>
      <c r="M25" s="36"/>
      <c r="N25" s="36"/>
      <c r="O25" s="36"/>
      <c r="P25" s="37"/>
      <c r="Q25" s="37"/>
      <c r="R25" s="38" t="s">
        <v>1754</v>
      </c>
      <c r="S25" s="39" t="s">
        <v>10</v>
      </c>
      <c r="T25" s="37"/>
      <c r="U25" s="39" t="s">
        <v>63</v>
      </c>
      <c r="V25" s="37"/>
      <c r="W25" s="40">
        <f>+IF(ISERR(U25/R25*100),"N/A",ROUND(U25/R25*100,2))</f>
        <v>0</v>
      </c>
    </row>
    <row r="26" spans="2:27" ht="26.25" customHeight="1" thickBot="1">
      <c r="B26" s="194" t="s">
        <v>71</v>
      </c>
      <c r="C26" s="195"/>
      <c r="D26" s="195"/>
      <c r="E26" s="110" t="s">
        <v>1259</v>
      </c>
      <c r="F26" s="110"/>
      <c r="G26" s="110"/>
      <c r="H26" s="41"/>
      <c r="I26" s="41"/>
      <c r="J26" s="41"/>
      <c r="K26" s="41"/>
      <c r="L26" s="41"/>
      <c r="M26" s="41"/>
      <c r="N26" s="41"/>
      <c r="O26" s="41"/>
      <c r="P26" s="42"/>
      <c r="Q26" s="42"/>
      <c r="R26" s="43" t="s">
        <v>1754</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1983</v>
      </c>
      <c r="C28" s="178"/>
      <c r="D28" s="178"/>
      <c r="E28" s="178"/>
      <c r="F28" s="178"/>
      <c r="G28" s="178"/>
      <c r="H28" s="178"/>
      <c r="I28" s="178"/>
      <c r="J28" s="178"/>
      <c r="K28" s="178"/>
      <c r="L28" s="178"/>
      <c r="M28" s="178"/>
      <c r="N28" s="178"/>
      <c r="O28" s="178"/>
      <c r="P28" s="178"/>
      <c r="Q28" s="178"/>
      <c r="R28" s="178"/>
      <c r="S28" s="178"/>
      <c r="T28" s="178"/>
      <c r="U28" s="178"/>
      <c r="V28" s="178"/>
      <c r="W28" s="179"/>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1984</v>
      </c>
      <c r="C30" s="178"/>
      <c r="D30" s="178"/>
      <c r="E30" s="178"/>
      <c r="F30" s="178"/>
      <c r="G30" s="178"/>
      <c r="H30" s="178"/>
      <c r="I30" s="178"/>
      <c r="J30" s="178"/>
      <c r="K30" s="178"/>
      <c r="L30" s="178"/>
      <c r="M30" s="178"/>
      <c r="N30" s="178"/>
      <c r="O30" s="178"/>
      <c r="P30" s="178"/>
      <c r="Q30" s="178"/>
      <c r="R30" s="178"/>
      <c r="S30" s="178"/>
      <c r="T30" s="178"/>
      <c r="U30" s="178"/>
      <c r="V30" s="178"/>
      <c r="W30" s="179"/>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1985</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60.75" customHeight="1" thickTop="1" thickBot="1">
      <c r="A4" s="12"/>
      <c r="B4" s="13" t="s">
        <v>3</v>
      </c>
      <c r="C4" s="14" t="s">
        <v>1796</v>
      </c>
      <c r="D4" s="139" t="s">
        <v>1795</v>
      </c>
      <c r="E4" s="139"/>
      <c r="F4" s="139"/>
      <c r="G4" s="139"/>
      <c r="H4" s="140"/>
      <c r="I4" s="15"/>
      <c r="J4" s="141" t="s">
        <v>6</v>
      </c>
      <c r="K4" s="139"/>
      <c r="L4" s="14" t="s">
        <v>1794</v>
      </c>
      <c r="M4" s="142" t="s">
        <v>1793</v>
      </c>
      <c r="N4" s="142"/>
      <c r="O4" s="142"/>
      <c r="P4" s="142"/>
      <c r="Q4" s="143"/>
      <c r="R4" s="16"/>
      <c r="S4" s="144" t="s">
        <v>1969</v>
      </c>
      <c r="T4" s="145"/>
      <c r="U4" s="145"/>
      <c r="V4" s="146" t="s">
        <v>1792</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1791</v>
      </c>
      <c r="K8" s="22" t="s">
        <v>1790</v>
      </c>
      <c r="L8" s="22" t="s">
        <v>1789</v>
      </c>
      <c r="M8" s="22" t="s">
        <v>1788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92.5" customHeight="1" thickTop="1" thickBot="1">
      <c r="B10" s="23" t="s">
        <v>21</v>
      </c>
      <c r="C10" s="146" t="s">
        <v>1787</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1786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1785</v>
      </c>
      <c r="C21" s="174"/>
      <c r="D21" s="174"/>
      <c r="E21" s="174"/>
      <c r="F21" s="174"/>
      <c r="G21" s="174"/>
      <c r="H21" s="174"/>
      <c r="I21" s="174"/>
      <c r="J21" s="174"/>
      <c r="K21" s="174"/>
      <c r="L21" s="174"/>
      <c r="M21" s="175" t="s">
        <v>199</v>
      </c>
      <c r="N21" s="175"/>
      <c r="O21" s="175" t="s">
        <v>48</v>
      </c>
      <c r="P21" s="175"/>
      <c r="Q21" s="176" t="s">
        <v>49</v>
      </c>
      <c r="R21" s="176"/>
      <c r="S21" s="31" t="s">
        <v>361</v>
      </c>
      <c r="T21" s="31" t="s">
        <v>63</v>
      </c>
      <c r="U21" s="31" t="s">
        <v>63</v>
      </c>
      <c r="V21" s="31" t="str">
        <f t="shared" ref="V21:V33" si="0">+IF(ISERR(U21/T21*100),"N/A",ROUND(U21/T21*100,2))</f>
        <v>N/A</v>
      </c>
      <c r="W21" s="32">
        <f t="shared" ref="W21:W33" si="1">+IF(ISERR(U21/S21*100),"N/A",ROUND(U21/S21*100,2))</f>
        <v>0</v>
      </c>
    </row>
    <row r="22" spans="2:27" ht="56.25" customHeight="1">
      <c r="B22" s="173" t="s">
        <v>1784</v>
      </c>
      <c r="C22" s="174"/>
      <c r="D22" s="174"/>
      <c r="E22" s="174"/>
      <c r="F22" s="174"/>
      <c r="G22" s="174"/>
      <c r="H22" s="174"/>
      <c r="I22" s="174"/>
      <c r="J22" s="174"/>
      <c r="K22" s="174"/>
      <c r="L22" s="174"/>
      <c r="M22" s="175" t="s">
        <v>199</v>
      </c>
      <c r="N22" s="175"/>
      <c r="O22" s="175" t="s">
        <v>48</v>
      </c>
      <c r="P22" s="175"/>
      <c r="Q22" s="176" t="s">
        <v>49</v>
      </c>
      <c r="R22" s="176"/>
      <c r="S22" s="31" t="s">
        <v>361</v>
      </c>
      <c r="T22" s="31" t="s">
        <v>63</v>
      </c>
      <c r="U22" s="31" t="s">
        <v>63</v>
      </c>
      <c r="V22" s="31" t="str">
        <f t="shared" si="0"/>
        <v>N/A</v>
      </c>
      <c r="W22" s="32">
        <f t="shared" si="1"/>
        <v>0</v>
      </c>
    </row>
    <row r="23" spans="2:27" ht="56.25" customHeight="1">
      <c r="B23" s="173" t="s">
        <v>1783</v>
      </c>
      <c r="C23" s="174"/>
      <c r="D23" s="174"/>
      <c r="E23" s="174"/>
      <c r="F23" s="174"/>
      <c r="G23" s="174"/>
      <c r="H23" s="174"/>
      <c r="I23" s="174"/>
      <c r="J23" s="174"/>
      <c r="K23" s="174"/>
      <c r="L23" s="174"/>
      <c r="M23" s="175" t="s">
        <v>199</v>
      </c>
      <c r="N23" s="175"/>
      <c r="O23" s="175" t="s">
        <v>48</v>
      </c>
      <c r="P23" s="175"/>
      <c r="Q23" s="176" t="s">
        <v>49</v>
      </c>
      <c r="R23" s="176"/>
      <c r="S23" s="31" t="s">
        <v>60</v>
      </c>
      <c r="T23" s="31" t="s">
        <v>63</v>
      </c>
      <c r="U23" s="31" t="s">
        <v>63</v>
      </c>
      <c r="V23" s="31" t="str">
        <f t="shared" si="0"/>
        <v>N/A</v>
      </c>
      <c r="W23" s="32">
        <f t="shared" si="1"/>
        <v>0</v>
      </c>
    </row>
    <row r="24" spans="2:27" ht="56.25" customHeight="1">
      <c r="B24" s="173" t="s">
        <v>1782</v>
      </c>
      <c r="C24" s="174"/>
      <c r="D24" s="174"/>
      <c r="E24" s="174"/>
      <c r="F24" s="174"/>
      <c r="G24" s="174"/>
      <c r="H24" s="174"/>
      <c r="I24" s="174"/>
      <c r="J24" s="174"/>
      <c r="K24" s="174"/>
      <c r="L24" s="174"/>
      <c r="M24" s="175" t="s">
        <v>199</v>
      </c>
      <c r="N24" s="175"/>
      <c r="O24" s="175" t="s">
        <v>48</v>
      </c>
      <c r="P24" s="175"/>
      <c r="Q24" s="176" t="s">
        <v>49</v>
      </c>
      <c r="R24" s="176"/>
      <c r="S24" s="31" t="s">
        <v>361</v>
      </c>
      <c r="T24" s="31" t="s">
        <v>63</v>
      </c>
      <c r="U24" s="31" t="s">
        <v>63</v>
      </c>
      <c r="V24" s="31" t="str">
        <f t="shared" si="0"/>
        <v>N/A</v>
      </c>
      <c r="W24" s="32">
        <f t="shared" si="1"/>
        <v>0</v>
      </c>
    </row>
    <row r="25" spans="2:27" ht="56.25" customHeight="1">
      <c r="B25" s="173" t="s">
        <v>1781</v>
      </c>
      <c r="C25" s="174"/>
      <c r="D25" s="174"/>
      <c r="E25" s="174"/>
      <c r="F25" s="174"/>
      <c r="G25" s="174"/>
      <c r="H25" s="174"/>
      <c r="I25" s="174"/>
      <c r="J25" s="174"/>
      <c r="K25" s="174"/>
      <c r="L25" s="174"/>
      <c r="M25" s="175" t="s">
        <v>199</v>
      </c>
      <c r="N25" s="175"/>
      <c r="O25" s="175" t="s">
        <v>48</v>
      </c>
      <c r="P25" s="175"/>
      <c r="Q25" s="176" t="s">
        <v>53</v>
      </c>
      <c r="R25" s="176"/>
      <c r="S25" s="31" t="s">
        <v>60</v>
      </c>
      <c r="T25" s="31" t="s">
        <v>55</v>
      </c>
      <c r="U25" s="31" t="s">
        <v>55</v>
      </c>
      <c r="V25" s="31" t="str">
        <f t="shared" si="0"/>
        <v>N/A</v>
      </c>
      <c r="W25" s="32" t="str">
        <f t="shared" si="1"/>
        <v>N/A</v>
      </c>
    </row>
    <row r="26" spans="2:27" ht="56.25" customHeight="1">
      <c r="B26" s="173" t="s">
        <v>1780</v>
      </c>
      <c r="C26" s="174"/>
      <c r="D26" s="174"/>
      <c r="E26" s="174"/>
      <c r="F26" s="174"/>
      <c r="G26" s="174"/>
      <c r="H26" s="174"/>
      <c r="I26" s="174"/>
      <c r="J26" s="174"/>
      <c r="K26" s="174"/>
      <c r="L26" s="174"/>
      <c r="M26" s="175" t="s">
        <v>199</v>
      </c>
      <c r="N26" s="175"/>
      <c r="O26" s="175" t="s">
        <v>48</v>
      </c>
      <c r="P26" s="175"/>
      <c r="Q26" s="176" t="s">
        <v>53</v>
      </c>
      <c r="R26" s="176"/>
      <c r="S26" s="31" t="s">
        <v>469</v>
      </c>
      <c r="T26" s="31" t="s">
        <v>55</v>
      </c>
      <c r="U26" s="31" t="s">
        <v>55</v>
      </c>
      <c r="V26" s="31" t="str">
        <f t="shared" si="0"/>
        <v>N/A</v>
      </c>
      <c r="W26" s="32" t="str">
        <f t="shared" si="1"/>
        <v>N/A</v>
      </c>
    </row>
    <row r="27" spans="2:27" ht="56.25" customHeight="1">
      <c r="B27" s="173" t="s">
        <v>1779</v>
      </c>
      <c r="C27" s="174"/>
      <c r="D27" s="174"/>
      <c r="E27" s="174"/>
      <c r="F27" s="174"/>
      <c r="G27" s="174"/>
      <c r="H27" s="174"/>
      <c r="I27" s="174"/>
      <c r="J27" s="174"/>
      <c r="K27" s="174"/>
      <c r="L27" s="174"/>
      <c r="M27" s="175" t="s">
        <v>199</v>
      </c>
      <c r="N27" s="175"/>
      <c r="O27" s="175" t="s">
        <v>48</v>
      </c>
      <c r="P27" s="175"/>
      <c r="Q27" s="176" t="s">
        <v>53</v>
      </c>
      <c r="R27" s="176"/>
      <c r="S27" s="31" t="s">
        <v>60</v>
      </c>
      <c r="T27" s="31" t="s">
        <v>55</v>
      </c>
      <c r="U27" s="31" t="s">
        <v>55</v>
      </c>
      <c r="V27" s="31" t="str">
        <f t="shared" si="0"/>
        <v>N/A</v>
      </c>
      <c r="W27" s="32" t="str">
        <f t="shared" si="1"/>
        <v>N/A</v>
      </c>
    </row>
    <row r="28" spans="2:27" ht="56.25" customHeight="1">
      <c r="B28" s="173" t="s">
        <v>1778</v>
      </c>
      <c r="C28" s="174"/>
      <c r="D28" s="174"/>
      <c r="E28" s="174"/>
      <c r="F28" s="174"/>
      <c r="G28" s="174"/>
      <c r="H28" s="174"/>
      <c r="I28" s="174"/>
      <c r="J28" s="174"/>
      <c r="K28" s="174"/>
      <c r="L28" s="174"/>
      <c r="M28" s="175" t="s">
        <v>199</v>
      </c>
      <c r="N28" s="175"/>
      <c r="O28" s="175" t="s">
        <v>48</v>
      </c>
      <c r="P28" s="175"/>
      <c r="Q28" s="176" t="s">
        <v>49</v>
      </c>
      <c r="R28" s="176"/>
      <c r="S28" s="31" t="s">
        <v>686</v>
      </c>
      <c r="T28" s="31" t="s">
        <v>63</v>
      </c>
      <c r="U28" s="31" t="s">
        <v>63</v>
      </c>
      <c r="V28" s="31" t="str">
        <f t="shared" si="0"/>
        <v>N/A</v>
      </c>
      <c r="W28" s="32">
        <f t="shared" si="1"/>
        <v>0</v>
      </c>
    </row>
    <row r="29" spans="2:27" ht="56.25" customHeight="1">
      <c r="B29" s="173" t="s">
        <v>1777</v>
      </c>
      <c r="C29" s="174"/>
      <c r="D29" s="174"/>
      <c r="E29" s="174"/>
      <c r="F29" s="174"/>
      <c r="G29" s="174"/>
      <c r="H29" s="174"/>
      <c r="I29" s="174"/>
      <c r="J29" s="174"/>
      <c r="K29" s="174"/>
      <c r="L29" s="174"/>
      <c r="M29" s="175" t="s">
        <v>199</v>
      </c>
      <c r="N29" s="175"/>
      <c r="O29" s="175" t="s">
        <v>48</v>
      </c>
      <c r="P29" s="175"/>
      <c r="Q29" s="176" t="s">
        <v>53</v>
      </c>
      <c r="R29" s="176"/>
      <c r="S29" s="31" t="s">
        <v>646</v>
      </c>
      <c r="T29" s="31" t="s">
        <v>55</v>
      </c>
      <c r="U29" s="31" t="s">
        <v>55</v>
      </c>
      <c r="V29" s="31" t="str">
        <f t="shared" si="0"/>
        <v>N/A</v>
      </c>
      <c r="W29" s="32" t="str">
        <f t="shared" si="1"/>
        <v>N/A</v>
      </c>
    </row>
    <row r="30" spans="2:27" ht="56.25" customHeight="1">
      <c r="B30" s="173" t="s">
        <v>1776</v>
      </c>
      <c r="C30" s="174"/>
      <c r="D30" s="174"/>
      <c r="E30" s="174"/>
      <c r="F30" s="174"/>
      <c r="G30" s="174"/>
      <c r="H30" s="174"/>
      <c r="I30" s="174"/>
      <c r="J30" s="174"/>
      <c r="K30" s="174"/>
      <c r="L30" s="174"/>
      <c r="M30" s="175" t="s">
        <v>1766</v>
      </c>
      <c r="N30" s="175"/>
      <c r="O30" s="175" t="s">
        <v>48</v>
      </c>
      <c r="P30" s="175"/>
      <c r="Q30" s="176" t="s">
        <v>49</v>
      </c>
      <c r="R30" s="176"/>
      <c r="S30" s="31" t="s">
        <v>1775</v>
      </c>
      <c r="T30" s="31" t="s">
        <v>1223</v>
      </c>
      <c r="U30" s="31" t="s">
        <v>1774</v>
      </c>
      <c r="V30" s="31">
        <f t="shared" si="0"/>
        <v>142.46</v>
      </c>
      <c r="W30" s="32">
        <f t="shared" si="1"/>
        <v>47.93</v>
      </c>
    </row>
    <row r="31" spans="2:27" ht="56.25" customHeight="1">
      <c r="B31" s="173" t="s">
        <v>1773</v>
      </c>
      <c r="C31" s="174"/>
      <c r="D31" s="174"/>
      <c r="E31" s="174"/>
      <c r="F31" s="174"/>
      <c r="G31" s="174"/>
      <c r="H31" s="174"/>
      <c r="I31" s="174"/>
      <c r="J31" s="174"/>
      <c r="K31" s="174"/>
      <c r="L31" s="174"/>
      <c r="M31" s="175" t="s">
        <v>1766</v>
      </c>
      <c r="N31" s="175"/>
      <c r="O31" s="175" t="s">
        <v>48</v>
      </c>
      <c r="P31" s="175"/>
      <c r="Q31" s="176" t="s">
        <v>49</v>
      </c>
      <c r="R31" s="176"/>
      <c r="S31" s="31" t="s">
        <v>60</v>
      </c>
      <c r="T31" s="31" t="s">
        <v>1772</v>
      </c>
      <c r="U31" s="31" t="s">
        <v>1771</v>
      </c>
      <c r="V31" s="31">
        <f t="shared" si="0"/>
        <v>84.5</v>
      </c>
      <c r="W31" s="32">
        <f t="shared" si="1"/>
        <v>18.37</v>
      </c>
    </row>
    <row r="32" spans="2:27" ht="56.25" customHeight="1">
      <c r="B32" s="173" t="s">
        <v>1770</v>
      </c>
      <c r="C32" s="174"/>
      <c r="D32" s="174"/>
      <c r="E32" s="174"/>
      <c r="F32" s="174"/>
      <c r="G32" s="174"/>
      <c r="H32" s="174"/>
      <c r="I32" s="174"/>
      <c r="J32" s="174"/>
      <c r="K32" s="174"/>
      <c r="L32" s="174"/>
      <c r="M32" s="175" t="s">
        <v>1766</v>
      </c>
      <c r="N32" s="175"/>
      <c r="O32" s="175" t="s">
        <v>48</v>
      </c>
      <c r="P32" s="175"/>
      <c r="Q32" s="176" t="s">
        <v>49</v>
      </c>
      <c r="R32" s="176"/>
      <c r="S32" s="31" t="s">
        <v>60</v>
      </c>
      <c r="T32" s="31" t="s">
        <v>1769</v>
      </c>
      <c r="U32" s="31" t="s">
        <v>1768</v>
      </c>
      <c r="V32" s="31">
        <f t="shared" si="0"/>
        <v>161.55000000000001</v>
      </c>
      <c r="W32" s="32">
        <f t="shared" si="1"/>
        <v>32.81</v>
      </c>
    </row>
    <row r="33" spans="2:25" ht="56.25" customHeight="1" thickBot="1">
      <c r="B33" s="173" t="s">
        <v>1767</v>
      </c>
      <c r="C33" s="174"/>
      <c r="D33" s="174"/>
      <c r="E33" s="174"/>
      <c r="F33" s="174"/>
      <c r="G33" s="174"/>
      <c r="H33" s="174"/>
      <c r="I33" s="174"/>
      <c r="J33" s="174"/>
      <c r="K33" s="174"/>
      <c r="L33" s="174"/>
      <c r="M33" s="175" t="s">
        <v>1766</v>
      </c>
      <c r="N33" s="175"/>
      <c r="O33" s="175" t="s">
        <v>48</v>
      </c>
      <c r="P33" s="175"/>
      <c r="Q33" s="176" t="s">
        <v>49</v>
      </c>
      <c r="R33" s="176"/>
      <c r="S33" s="31" t="s">
        <v>1765</v>
      </c>
      <c r="T33" s="31" t="s">
        <v>1764</v>
      </c>
      <c r="U33" s="31" t="s">
        <v>686</v>
      </c>
      <c r="V33" s="31">
        <f t="shared" si="0"/>
        <v>487.65</v>
      </c>
      <c r="W33" s="32">
        <f t="shared" si="1"/>
        <v>115.74</v>
      </c>
    </row>
    <row r="34" spans="2:25" ht="21.75" customHeight="1" thickTop="1" thickBot="1">
      <c r="B34" s="8" t="s">
        <v>64</v>
      </c>
      <c r="C34" s="9"/>
      <c r="D34" s="9"/>
      <c r="E34" s="9"/>
      <c r="F34" s="9"/>
      <c r="G34" s="9"/>
      <c r="H34" s="10"/>
      <c r="I34" s="10"/>
      <c r="J34" s="10"/>
      <c r="K34" s="10"/>
      <c r="L34" s="10"/>
      <c r="M34" s="10"/>
      <c r="N34" s="10"/>
      <c r="O34" s="10"/>
      <c r="P34" s="10"/>
      <c r="Q34" s="10"/>
      <c r="R34" s="10"/>
      <c r="S34" s="10"/>
      <c r="T34" s="10"/>
      <c r="U34" s="10"/>
      <c r="V34" s="10"/>
      <c r="W34" s="11"/>
      <c r="X34" s="33"/>
    </row>
    <row r="35" spans="2:25" ht="29.25" customHeight="1" thickTop="1" thickBot="1">
      <c r="B35" s="186" t="s">
        <v>2251</v>
      </c>
      <c r="C35" s="187"/>
      <c r="D35" s="187"/>
      <c r="E35" s="187"/>
      <c r="F35" s="187"/>
      <c r="G35" s="187"/>
      <c r="H35" s="187"/>
      <c r="I35" s="187"/>
      <c r="J35" s="187"/>
      <c r="K35" s="187"/>
      <c r="L35" s="187"/>
      <c r="M35" s="187"/>
      <c r="N35" s="187"/>
      <c r="O35" s="187"/>
      <c r="P35" s="187"/>
      <c r="Q35" s="188"/>
      <c r="R35" s="34" t="s">
        <v>41</v>
      </c>
      <c r="S35" s="160" t="s">
        <v>42</v>
      </c>
      <c r="T35" s="160"/>
      <c r="U35" s="107" t="s">
        <v>65</v>
      </c>
      <c r="V35" s="159" t="s">
        <v>66</v>
      </c>
      <c r="W35" s="161"/>
    </row>
    <row r="36" spans="2:25" ht="30.75" customHeight="1" thickBot="1">
      <c r="B36" s="189"/>
      <c r="C36" s="190"/>
      <c r="D36" s="190"/>
      <c r="E36" s="190"/>
      <c r="F36" s="190"/>
      <c r="G36" s="190"/>
      <c r="H36" s="190"/>
      <c r="I36" s="190"/>
      <c r="J36" s="190"/>
      <c r="K36" s="190"/>
      <c r="L36" s="190"/>
      <c r="M36" s="190"/>
      <c r="N36" s="190"/>
      <c r="O36" s="190"/>
      <c r="P36" s="190"/>
      <c r="Q36" s="191"/>
      <c r="R36" s="108" t="s">
        <v>67</v>
      </c>
      <c r="S36" s="108" t="s">
        <v>67</v>
      </c>
      <c r="T36" s="108" t="s">
        <v>48</v>
      </c>
      <c r="U36" s="108" t="s">
        <v>67</v>
      </c>
      <c r="V36" s="108" t="s">
        <v>68</v>
      </c>
      <c r="W36" s="35" t="s">
        <v>53</v>
      </c>
      <c r="Y36" s="33"/>
    </row>
    <row r="37" spans="2:25" ht="23.25" customHeight="1" thickBot="1">
      <c r="B37" s="192" t="s">
        <v>69</v>
      </c>
      <c r="C37" s="193"/>
      <c r="D37" s="193"/>
      <c r="E37" s="109" t="s">
        <v>453</v>
      </c>
      <c r="F37" s="109"/>
      <c r="G37" s="109"/>
      <c r="H37" s="36"/>
      <c r="I37" s="36"/>
      <c r="J37" s="36"/>
      <c r="K37" s="36"/>
      <c r="L37" s="36"/>
      <c r="M37" s="36"/>
      <c r="N37" s="36"/>
      <c r="O37" s="36"/>
      <c r="P37" s="37"/>
      <c r="Q37" s="37"/>
      <c r="R37" s="38" t="s">
        <v>905</v>
      </c>
      <c r="S37" s="39" t="s">
        <v>10</v>
      </c>
      <c r="T37" s="37"/>
      <c r="U37" s="39" t="s">
        <v>63</v>
      </c>
      <c r="V37" s="37"/>
      <c r="W37" s="40">
        <f>+IF(ISERR(U37/R37*100),"N/A",ROUND(U37/R37*100,2))</f>
        <v>0</v>
      </c>
    </row>
    <row r="38" spans="2:25" ht="26.25" customHeight="1">
      <c r="B38" s="194" t="s">
        <v>71</v>
      </c>
      <c r="C38" s="195"/>
      <c r="D38" s="195"/>
      <c r="E38" s="110" t="s">
        <v>453</v>
      </c>
      <c r="F38" s="110"/>
      <c r="G38" s="110"/>
      <c r="H38" s="41"/>
      <c r="I38" s="41"/>
      <c r="J38" s="41"/>
      <c r="K38" s="41"/>
      <c r="L38" s="41"/>
      <c r="M38" s="41"/>
      <c r="N38" s="41"/>
      <c r="O38" s="41"/>
      <c r="P38" s="42"/>
      <c r="Q38" s="42"/>
      <c r="R38" s="43" t="s">
        <v>905</v>
      </c>
      <c r="S38" s="44" t="s">
        <v>1763</v>
      </c>
      <c r="T38" s="44">
        <f>+IF(ISERR(S38/R38*100),"N/A",ROUND(S38/R38*100,2))</f>
        <v>21.78</v>
      </c>
      <c r="U38" s="44" t="s">
        <v>63</v>
      </c>
      <c r="V38" s="44">
        <f>+IF(ISERR(U38/S38*100),"N/A",ROUND(U38/S38*100,2))</f>
        <v>0</v>
      </c>
      <c r="W38" s="45">
        <f>+IF(ISERR(U38/R38*100),"N/A",ROUND(U38/R38*100,2))</f>
        <v>0</v>
      </c>
    </row>
    <row r="39" spans="2:25" ht="23.25" customHeight="1" thickBot="1">
      <c r="B39" s="192" t="s">
        <v>69</v>
      </c>
      <c r="C39" s="193"/>
      <c r="D39" s="193"/>
      <c r="E39" s="109" t="s">
        <v>1762</v>
      </c>
      <c r="F39" s="109"/>
      <c r="G39" s="109"/>
      <c r="H39" s="36"/>
      <c r="I39" s="36"/>
      <c r="J39" s="36"/>
      <c r="K39" s="36"/>
      <c r="L39" s="36"/>
      <c r="M39" s="36"/>
      <c r="N39" s="36"/>
      <c r="O39" s="36"/>
      <c r="P39" s="37"/>
      <c r="Q39" s="37"/>
      <c r="R39" s="38" t="s">
        <v>1761</v>
      </c>
      <c r="S39" s="39" t="s">
        <v>10</v>
      </c>
      <c r="T39" s="37"/>
      <c r="U39" s="39" t="s">
        <v>1759</v>
      </c>
      <c r="V39" s="37"/>
      <c r="W39" s="40">
        <f>+IF(ISERR(U39/R39*100),"N/A",ROUND(U39/R39*100,2))</f>
        <v>18.670000000000002</v>
      </c>
    </row>
    <row r="40" spans="2:25" ht="26.25" customHeight="1" thickBot="1">
      <c r="B40" s="194" t="s">
        <v>71</v>
      </c>
      <c r="C40" s="195"/>
      <c r="D40" s="195"/>
      <c r="E40" s="110" t="s">
        <v>1762</v>
      </c>
      <c r="F40" s="110"/>
      <c r="G40" s="110"/>
      <c r="H40" s="41"/>
      <c r="I40" s="41"/>
      <c r="J40" s="41"/>
      <c r="K40" s="41"/>
      <c r="L40" s="41"/>
      <c r="M40" s="41"/>
      <c r="N40" s="41"/>
      <c r="O40" s="41"/>
      <c r="P40" s="42"/>
      <c r="Q40" s="42"/>
      <c r="R40" s="43" t="s">
        <v>1761</v>
      </c>
      <c r="S40" s="44" t="s">
        <v>1760</v>
      </c>
      <c r="T40" s="44">
        <f>+IF(ISERR(S40/R40*100),"N/A",ROUND(S40/R40*100,2))</f>
        <v>21.84</v>
      </c>
      <c r="U40" s="44" t="s">
        <v>1759</v>
      </c>
      <c r="V40" s="44">
        <f>+IF(ISERR(U40/S40*100),"N/A",ROUND(U40/S40*100,2))</f>
        <v>85.49</v>
      </c>
      <c r="W40" s="45">
        <f>+IF(ISERR(U40/R40*100),"N/A",ROUND(U40/R40*100,2))</f>
        <v>18.670000000000002</v>
      </c>
    </row>
    <row r="41" spans="2:25" ht="22.5" customHeight="1" thickTop="1" thickBot="1">
      <c r="B41" s="8" t="s">
        <v>73</v>
      </c>
      <c r="C41" s="9"/>
      <c r="D41" s="9"/>
      <c r="E41" s="9"/>
      <c r="F41" s="9"/>
      <c r="G41" s="9"/>
      <c r="H41" s="10"/>
      <c r="I41" s="10"/>
      <c r="J41" s="10"/>
      <c r="K41" s="10"/>
      <c r="L41" s="10"/>
      <c r="M41" s="10"/>
      <c r="N41" s="10"/>
      <c r="O41" s="10"/>
      <c r="P41" s="10"/>
      <c r="Q41" s="10"/>
      <c r="R41" s="10"/>
      <c r="S41" s="10"/>
      <c r="T41" s="10"/>
      <c r="U41" s="10"/>
      <c r="V41" s="10"/>
      <c r="W41" s="11"/>
    </row>
    <row r="42" spans="2:25" ht="37.5" customHeight="1" thickTop="1">
      <c r="B42" s="177" t="s">
        <v>2007</v>
      </c>
      <c r="C42" s="178"/>
      <c r="D42" s="178"/>
      <c r="E42" s="178"/>
      <c r="F42" s="178"/>
      <c r="G42" s="178"/>
      <c r="H42" s="178"/>
      <c r="I42" s="178"/>
      <c r="J42" s="178"/>
      <c r="K42" s="178"/>
      <c r="L42" s="178"/>
      <c r="M42" s="178"/>
      <c r="N42" s="178"/>
      <c r="O42" s="178"/>
      <c r="P42" s="178"/>
      <c r="Q42" s="178"/>
      <c r="R42" s="178"/>
      <c r="S42" s="178"/>
      <c r="T42" s="178"/>
      <c r="U42" s="178"/>
      <c r="V42" s="178"/>
      <c r="W42" s="179"/>
    </row>
    <row r="43" spans="2:25" ht="240.75" customHeight="1" thickBot="1">
      <c r="B43" s="180"/>
      <c r="C43" s="181"/>
      <c r="D43" s="181"/>
      <c r="E43" s="181"/>
      <c r="F43" s="181"/>
      <c r="G43" s="181"/>
      <c r="H43" s="181"/>
      <c r="I43" s="181"/>
      <c r="J43" s="181"/>
      <c r="K43" s="181"/>
      <c r="L43" s="181"/>
      <c r="M43" s="181"/>
      <c r="N43" s="181"/>
      <c r="O43" s="181"/>
      <c r="P43" s="181"/>
      <c r="Q43" s="181"/>
      <c r="R43" s="181"/>
      <c r="S43" s="181"/>
      <c r="T43" s="181"/>
      <c r="U43" s="181"/>
      <c r="V43" s="181"/>
      <c r="W43" s="182"/>
    </row>
    <row r="44" spans="2:25" ht="37.5" customHeight="1" thickTop="1">
      <c r="B44" s="177" t="s">
        <v>2008</v>
      </c>
      <c r="C44" s="178"/>
      <c r="D44" s="178"/>
      <c r="E44" s="178"/>
      <c r="F44" s="178"/>
      <c r="G44" s="178"/>
      <c r="H44" s="178"/>
      <c r="I44" s="178"/>
      <c r="J44" s="178"/>
      <c r="K44" s="178"/>
      <c r="L44" s="178"/>
      <c r="M44" s="178"/>
      <c r="N44" s="178"/>
      <c r="O44" s="178"/>
      <c r="P44" s="178"/>
      <c r="Q44" s="178"/>
      <c r="R44" s="178"/>
      <c r="S44" s="178"/>
      <c r="T44" s="178"/>
      <c r="U44" s="178"/>
      <c r="V44" s="178"/>
      <c r="W44" s="179"/>
    </row>
    <row r="45" spans="2:25" ht="247.5" customHeight="1" thickBot="1">
      <c r="B45" s="180"/>
      <c r="C45" s="181"/>
      <c r="D45" s="181"/>
      <c r="E45" s="181"/>
      <c r="F45" s="181"/>
      <c r="G45" s="181"/>
      <c r="H45" s="181"/>
      <c r="I45" s="181"/>
      <c r="J45" s="181"/>
      <c r="K45" s="181"/>
      <c r="L45" s="181"/>
      <c r="M45" s="181"/>
      <c r="N45" s="181"/>
      <c r="O45" s="181"/>
      <c r="P45" s="181"/>
      <c r="Q45" s="181"/>
      <c r="R45" s="181"/>
      <c r="S45" s="181"/>
      <c r="T45" s="181"/>
      <c r="U45" s="181"/>
      <c r="V45" s="181"/>
      <c r="W45" s="182"/>
    </row>
    <row r="46" spans="2:25" ht="37.5" customHeight="1" thickTop="1">
      <c r="B46" s="177" t="s">
        <v>2009</v>
      </c>
      <c r="C46" s="178"/>
      <c r="D46" s="178"/>
      <c r="E46" s="178"/>
      <c r="F46" s="178"/>
      <c r="G46" s="178"/>
      <c r="H46" s="178"/>
      <c r="I46" s="178"/>
      <c r="J46" s="178"/>
      <c r="K46" s="178"/>
      <c r="L46" s="178"/>
      <c r="M46" s="178"/>
      <c r="N46" s="178"/>
      <c r="O46" s="178"/>
      <c r="P46" s="178"/>
      <c r="Q46" s="178"/>
      <c r="R46" s="178"/>
      <c r="S46" s="178"/>
      <c r="T46" s="178"/>
      <c r="U46" s="178"/>
      <c r="V46" s="178"/>
      <c r="W46" s="179"/>
    </row>
    <row r="47" spans="2:25" ht="105.75" customHeight="1" thickBot="1">
      <c r="B47" s="183"/>
      <c r="C47" s="184"/>
      <c r="D47" s="184"/>
      <c r="E47" s="184"/>
      <c r="F47" s="184"/>
      <c r="G47" s="184"/>
      <c r="H47" s="184"/>
      <c r="I47" s="184"/>
      <c r="J47" s="184"/>
      <c r="K47" s="184"/>
      <c r="L47" s="184"/>
      <c r="M47" s="184"/>
      <c r="N47" s="184"/>
      <c r="O47" s="184"/>
      <c r="P47" s="184"/>
      <c r="Q47" s="184"/>
      <c r="R47" s="184"/>
      <c r="S47" s="184"/>
      <c r="T47" s="184"/>
      <c r="U47" s="184"/>
      <c r="V47" s="184"/>
      <c r="W47" s="185"/>
    </row>
  </sheetData>
  <mergeCells count="10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40:D40"/>
    <mergeCell ref="B42:W43"/>
    <mergeCell ref="B44:W45"/>
    <mergeCell ref="B46:W47"/>
    <mergeCell ref="B35:Q36"/>
    <mergeCell ref="S35:T35"/>
    <mergeCell ref="V35:W35"/>
    <mergeCell ref="B37:D37"/>
    <mergeCell ref="B38:D38"/>
    <mergeCell ref="B39:D3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3" min="1" max="2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1796</v>
      </c>
      <c r="D4" s="139" t="s">
        <v>1795</v>
      </c>
      <c r="E4" s="139"/>
      <c r="F4" s="139"/>
      <c r="G4" s="139"/>
      <c r="H4" s="140"/>
      <c r="I4" s="15"/>
      <c r="J4" s="141" t="s">
        <v>6</v>
      </c>
      <c r="K4" s="139"/>
      <c r="L4" s="14" t="s">
        <v>400</v>
      </c>
      <c r="M4" s="142" t="s">
        <v>1807</v>
      </c>
      <c r="N4" s="142"/>
      <c r="O4" s="142"/>
      <c r="P4" s="142"/>
      <c r="Q4" s="143"/>
      <c r="R4" s="16"/>
      <c r="S4" s="144" t="s">
        <v>1969</v>
      </c>
      <c r="T4" s="145"/>
      <c r="U4" s="145"/>
      <c r="V4" s="146" t="s">
        <v>1247</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1806</v>
      </c>
      <c r="K8" s="22" t="s">
        <v>1805</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14" customHeight="1" thickTop="1" thickBot="1">
      <c r="B10" s="23" t="s">
        <v>21</v>
      </c>
      <c r="C10" s="146" t="s">
        <v>1804</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1803</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1802</v>
      </c>
      <c r="C21" s="174"/>
      <c r="D21" s="174"/>
      <c r="E21" s="174"/>
      <c r="F21" s="174"/>
      <c r="G21" s="174"/>
      <c r="H21" s="174"/>
      <c r="I21" s="174"/>
      <c r="J21" s="174"/>
      <c r="K21" s="174"/>
      <c r="L21" s="174"/>
      <c r="M21" s="175" t="s">
        <v>1798</v>
      </c>
      <c r="N21" s="175"/>
      <c r="O21" s="175" t="s">
        <v>48</v>
      </c>
      <c r="P21" s="175"/>
      <c r="Q21" s="176" t="s">
        <v>49</v>
      </c>
      <c r="R21" s="176"/>
      <c r="S21" s="31" t="s">
        <v>60</v>
      </c>
      <c r="T21" s="31" t="s">
        <v>221</v>
      </c>
      <c r="U21" s="31" t="s">
        <v>221</v>
      </c>
      <c r="V21" s="31">
        <f>+IF(ISERR(U21/T21*100),"N/A",ROUND(U21/T21*100,2))</f>
        <v>100</v>
      </c>
      <c r="W21" s="32">
        <f>+IF(ISERR(U21/S21*100),"N/A",ROUND(U21/S21*100,2))</f>
        <v>20</v>
      </c>
    </row>
    <row r="22" spans="2:27" ht="56.25" customHeight="1">
      <c r="B22" s="173" t="s">
        <v>1801</v>
      </c>
      <c r="C22" s="174"/>
      <c r="D22" s="174"/>
      <c r="E22" s="174"/>
      <c r="F22" s="174"/>
      <c r="G22" s="174"/>
      <c r="H22" s="174"/>
      <c r="I22" s="174"/>
      <c r="J22" s="174"/>
      <c r="K22" s="174"/>
      <c r="L22" s="174"/>
      <c r="M22" s="175" t="s">
        <v>1798</v>
      </c>
      <c r="N22" s="175"/>
      <c r="O22" s="175" t="s">
        <v>48</v>
      </c>
      <c r="P22" s="175"/>
      <c r="Q22" s="176" t="s">
        <v>49</v>
      </c>
      <c r="R22" s="176"/>
      <c r="S22" s="31" t="s">
        <v>1800</v>
      </c>
      <c r="T22" s="31" t="s">
        <v>1536</v>
      </c>
      <c r="U22" s="31" t="s">
        <v>63</v>
      </c>
      <c r="V22" s="31">
        <f>+IF(ISERR(U22/T22*100),"N/A",ROUND(U22/T22*100,2))</f>
        <v>0</v>
      </c>
      <c r="W22" s="32">
        <f>+IF(ISERR(U22/S22*100),"N/A",ROUND(U22/S22*100,2))</f>
        <v>0</v>
      </c>
    </row>
    <row r="23" spans="2:27" ht="56.25" customHeight="1" thickBot="1">
      <c r="B23" s="173" t="s">
        <v>1799</v>
      </c>
      <c r="C23" s="174"/>
      <c r="D23" s="174"/>
      <c r="E23" s="174"/>
      <c r="F23" s="174"/>
      <c r="G23" s="174"/>
      <c r="H23" s="174"/>
      <c r="I23" s="174"/>
      <c r="J23" s="174"/>
      <c r="K23" s="174"/>
      <c r="L23" s="174"/>
      <c r="M23" s="175" t="s">
        <v>1798</v>
      </c>
      <c r="N23" s="175"/>
      <c r="O23" s="175" t="s">
        <v>48</v>
      </c>
      <c r="P23" s="175"/>
      <c r="Q23" s="176" t="s">
        <v>53</v>
      </c>
      <c r="R23" s="176"/>
      <c r="S23" s="31" t="s">
        <v>469</v>
      </c>
      <c r="T23" s="31" t="s">
        <v>55</v>
      </c>
      <c r="U23" s="31" t="s">
        <v>55</v>
      </c>
      <c r="V23" s="31" t="str">
        <f>+IF(ISERR(U23/T23*100),"N/A",ROUND(U23/T23*100,2))</f>
        <v>N/A</v>
      </c>
      <c r="W23" s="32" t="str">
        <f>+IF(ISERR(U23/S23*100),"N/A",ROUND(U23/S23*100,2))</f>
        <v>N/A</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1797</v>
      </c>
      <c r="F27" s="109"/>
      <c r="G27" s="109"/>
      <c r="H27" s="36"/>
      <c r="I27" s="36"/>
      <c r="J27" s="36"/>
      <c r="K27" s="36"/>
      <c r="L27" s="36"/>
      <c r="M27" s="36"/>
      <c r="N27" s="36"/>
      <c r="O27" s="36"/>
      <c r="P27" s="37"/>
      <c r="Q27" s="37"/>
      <c r="R27" s="38" t="s">
        <v>1247</v>
      </c>
      <c r="S27" s="39" t="s">
        <v>10</v>
      </c>
      <c r="T27" s="37"/>
      <c r="U27" s="39" t="s">
        <v>63</v>
      </c>
      <c r="V27" s="37"/>
      <c r="W27" s="40">
        <f>+IF(ISERR(U27/R27*100),"N/A",ROUND(U27/R27*100,2))</f>
        <v>0</v>
      </c>
    </row>
    <row r="28" spans="2:27" ht="26.25" customHeight="1" thickBot="1">
      <c r="B28" s="194" t="s">
        <v>71</v>
      </c>
      <c r="C28" s="195"/>
      <c r="D28" s="195"/>
      <c r="E28" s="110" t="s">
        <v>1797</v>
      </c>
      <c r="F28" s="110"/>
      <c r="G28" s="110"/>
      <c r="H28" s="41"/>
      <c r="I28" s="41"/>
      <c r="J28" s="41"/>
      <c r="K28" s="41"/>
      <c r="L28" s="41"/>
      <c r="M28" s="41"/>
      <c r="N28" s="41"/>
      <c r="O28" s="41"/>
      <c r="P28" s="42"/>
      <c r="Q28" s="42"/>
      <c r="R28" s="43" t="s">
        <v>1247</v>
      </c>
      <c r="S28" s="44" t="s">
        <v>567</v>
      </c>
      <c r="T28" s="44">
        <f>+IF(ISERR(S28/R28*100),"N/A",ROUND(S28/R28*100,2))</f>
        <v>10</v>
      </c>
      <c r="U28" s="44" t="s">
        <v>63</v>
      </c>
      <c r="V28" s="44">
        <f>+IF(ISERR(U28/S28*100),"N/A",ROUND(U28/S28*100,2))</f>
        <v>0</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2004</v>
      </c>
      <c r="C30" s="178"/>
      <c r="D30" s="178"/>
      <c r="E30" s="178"/>
      <c r="F30" s="178"/>
      <c r="G30" s="178"/>
      <c r="H30" s="178"/>
      <c r="I30" s="178"/>
      <c r="J30" s="178"/>
      <c r="K30" s="178"/>
      <c r="L30" s="178"/>
      <c r="M30" s="178"/>
      <c r="N30" s="178"/>
      <c r="O30" s="178"/>
      <c r="P30" s="178"/>
      <c r="Q30" s="178"/>
      <c r="R30" s="178"/>
      <c r="S30" s="178"/>
      <c r="T30" s="178"/>
      <c r="U30" s="178"/>
      <c r="V30" s="178"/>
      <c r="W30" s="179"/>
    </row>
    <row r="31" spans="2:27" ht="69.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2005</v>
      </c>
      <c r="C32" s="178"/>
      <c r="D32" s="178"/>
      <c r="E32" s="178"/>
      <c r="F32" s="178"/>
      <c r="G32" s="178"/>
      <c r="H32" s="178"/>
      <c r="I32" s="178"/>
      <c r="J32" s="178"/>
      <c r="K32" s="178"/>
      <c r="L32" s="178"/>
      <c r="M32" s="178"/>
      <c r="N32" s="178"/>
      <c r="O32" s="178"/>
      <c r="P32" s="178"/>
      <c r="Q32" s="178"/>
      <c r="R32" s="178"/>
      <c r="S32" s="178"/>
      <c r="T32" s="178"/>
      <c r="U32" s="178"/>
      <c r="V32" s="178"/>
      <c r="W32" s="179"/>
    </row>
    <row r="33" spans="2:23" ht="93"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2006</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75"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1796</v>
      </c>
      <c r="D4" s="139" t="s">
        <v>1795</v>
      </c>
      <c r="E4" s="139"/>
      <c r="F4" s="139"/>
      <c r="G4" s="139"/>
      <c r="H4" s="140"/>
      <c r="I4" s="15"/>
      <c r="J4" s="141" t="s">
        <v>6</v>
      </c>
      <c r="K4" s="139"/>
      <c r="L4" s="14" t="s">
        <v>1751</v>
      </c>
      <c r="M4" s="142" t="s">
        <v>1814</v>
      </c>
      <c r="N4" s="142"/>
      <c r="O4" s="142"/>
      <c r="P4" s="142"/>
      <c r="Q4" s="143"/>
      <c r="R4" s="16"/>
      <c r="S4" s="144" t="s">
        <v>1969</v>
      </c>
      <c r="T4" s="145"/>
      <c r="U4" s="145"/>
      <c r="V4" s="146" t="s">
        <v>1808</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1813</v>
      </c>
      <c r="K8" s="22" t="s">
        <v>1813</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27.5" customHeight="1" thickTop="1" thickBot="1">
      <c r="B10" s="23" t="s">
        <v>21</v>
      </c>
      <c r="C10" s="146" t="s">
        <v>1812</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1786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1811</v>
      </c>
      <c r="C21" s="174"/>
      <c r="D21" s="174"/>
      <c r="E21" s="174"/>
      <c r="F21" s="174"/>
      <c r="G21" s="174"/>
      <c r="H21" s="174"/>
      <c r="I21" s="174"/>
      <c r="J21" s="174"/>
      <c r="K21" s="174"/>
      <c r="L21" s="174"/>
      <c r="M21" s="175" t="s">
        <v>424</v>
      </c>
      <c r="N21" s="175"/>
      <c r="O21" s="175" t="s">
        <v>48</v>
      </c>
      <c r="P21" s="175"/>
      <c r="Q21" s="176" t="s">
        <v>362</v>
      </c>
      <c r="R21" s="176"/>
      <c r="S21" s="31" t="s">
        <v>60</v>
      </c>
      <c r="T21" s="31" t="s">
        <v>55</v>
      </c>
      <c r="U21" s="31" t="s">
        <v>55</v>
      </c>
      <c r="V21" s="31" t="str">
        <f>+IF(ISERR(U21/T21*100),"N/A",ROUND(U21/T21*100,2))</f>
        <v>N/A</v>
      </c>
      <c r="W21" s="32" t="str">
        <f>+IF(ISERR(U21/S21*100),"N/A",ROUND(U21/S21*100,2))</f>
        <v>N/A</v>
      </c>
    </row>
    <row r="22" spans="2:27" ht="56.25" customHeight="1">
      <c r="B22" s="173" t="s">
        <v>1810</v>
      </c>
      <c r="C22" s="174"/>
      <c r="D22" s="174"/>
      <c r="E22" s="174"/>
      <c r="F22" s="174"/>
      <c r="G22" s="174"/>
      <c r="H22" s="174"/>
      <c r="I22" s="174"/>
      <c r="J22" s="174"/>
      <c r="K22" s="174"/>
      <c r="L22" s="174"/>
      <c r="M22" s="175" t="s">
        <v>424</v>
      </c>
      <c r="N22" s="175"/>
      <c r="O22" s="175" t="s">
        <v>48</v>
      </c>
      <c r="P22" s="175"/>
      <c r="Q22" s="176" t="s">
        <v>49</v>
      </c>
      <c r="R22" s="176"/>
      <c r="S22" s="31" t="s">
        <v>60</v>
      </c>
      <c r="T22" s="31" t="s">
        <v>63</v>
      </c>
      <c r="U22" s="31" t="s">
        <v>63</v>
      </c>
      <c r="V22" s="31" t="str">
        <f>+IF(ISERR(U22/T22*100),"N/A",ROUND(U22/T22*100,2))</f>
        <v>N/A</v>
      </c>
      <c r="W22" s="32">
        <f>+IF(ISERR(U22/S22*100),"N/A",ROUND(U22/S22*100,2))</f>
        <v>0</v>
      </c>
    </row>
    <row r="23" spans="2:27" ht="56.25" customHeight="1" thickBot="1">
      <c r="B23" s="173" t="s">
        <v>1809</v>
      </c>
      <c r="C23" s="174"/>
      <c r="D23" s="174"/>
      <c r="E23" s="174"/>
      <c r="F23" s="174"/>
      <c r="G23" s="174"/>
      <c r="H23" s="174"/>
      <c r="I23" s="174"/>
      <c r="J23" s="174"/>
      <c r="K23" s="174"/>
      <c r="L23" s="174"/>
      <c r="M23" s="175" t="s">
        <v>424</v>
      </c>
      <c r="N23" s="175"/>
      <c r="O23" s="175" t="s">
        <v>48</v>
      </c>
      <c r="P23" s="175"/>
      <c r="Q23" s="176" t="s">
        <v>49</v>
      </c>
      <c r="R23" s="176"/>
      <c r="S23" s="31" t="s">
        <v>60</v>
      </c>
      <c r="T23" s="31" t="s">
        <v>63</v>
      </c>
      <c r="U23" s="31" t="s">
        <v>63</v>
      </c>
      <c r="V23" s="31" t="str">
        <f>+IF(ISERR(U23/T23*100),"N/A",ROUND(U23/T23*100,2))</f>
        <v>N/A</v>
      </c>
      <c r="W23" s="32">
        <f>+IF(ISERR(U23/S23*100),"N/A",ROUND(U23/S23*100,2))</f>
        <v>0</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422</v>
      </c>
      <c r="F27" s="109"/>
      <c r="G27" s="109"/>
      <c r="H27" s="36"/>
      <c r="I27" s="36"/>
      <c r="J27" s="36"/>
      <c r="K27" s="36"/>
      <c r="L27" s="36"/>
      <c r="M27" s="36"/>
      <c r="N27" s="36"/>
      <c r="O27" s="36"/>
      <c r="P27" s="37"/>
      <c r="Q27" s="37"/>
      <c r="R27" s="38" t="s">
        <v>1808</v>
      </c>
      <c r="S27" s="39" t="s">
        <v>10</v>
      </c>
      <c r="T27" s="37"/>
      <c r="U27" s="39" t="s">
        <v>63</v>
      </c>
      <c r="V27" s="37"/>
      <c r="W27" s="40">
        <f>+IF(ISERR(U27/R27*100),"N/A",ROUND(U27/R27*100,2))</f>
        <v>0</v>
      </c>
    </row>
    <row r="28" spans="2:27" ht="26.25" customHeight="1" thickBot="1">
      <c r="B28" s="194" t="s">
        <v>71</v>
      </c>
      <c r="C28" s="195"/>
      <c r="D28" s="195"/>
      <c r="E28" s="110" t="s">
        <v>422</v>
      </c>
      <c r="F28" s="110"/>
      <c r="G28" s="110"/>
      <c r="H28" s="41"/>
      <c r="I28" s="41"/>
      <c r="J28" s="41"/>
      <c r="K28" s="41"/>
      <c r="L28" s="41"/>
      <c r="M28" s="41"/>
      <c r="N28" s="41"/>
      <c r="O28" s="41"/>
      <c r="P28" s="42"/>
      <c r="Q28" s="42"/>
      <c r="R28" s="43" t="s">
        <v>1808</v>
      </c>
      <c r="S28" s="44" t="s">
        <v>372</v>
      </c>
      <c r="T28" s="44">
        <f>+IF(ISERR(S28/R28*100),"N/A",ROUND(S28/R28*100,2))</f>
        <v>13.13</v>
      </c>
      <c r="U28" s="44" t="s">
        <v>63</v>
      </c>
      <c r="V28" s="44">
        <f>+IF(ISERR(U28/S28*100),"N/A",ROUND(U28/S28*100,2))</f>
        <v>0</v>
      </c>
      <c r="W28" s="45">
        <f>+IF(ISERR(U28/R28*100),"N/A",ROUND(U28/R28*100,2))</f>
        <v>0</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2001</v>
      </c>
      <c r="C30" s="178"/>
      <c r="D30" s="178"/>
      <c r="E30" s="178"/>
      <c r="F30" s="178"/>
      <c r="G30" s="178"/>
      <c r="H30" s="178"/>
      <c r="I30" s="178"/>
      <c r="J30" s="178"/>
      <c r="K30" s="178"/>
      <c r="L30" s="178"/>
      <c r="M30" s="178"/>
      <c r="N30" s="178"/>
      <c r="O30" s="178"/>
      <c r="P30" s="178"/>
      <c r="Q30" s="178"/>
      <c r="R30" s="178"/>
      <c r="S30" s="178"/>
      <c r="T30" s="178"/>
      <c r="U30" s="178"/>
      <c r="V30" s="178"/>
      <c r="W30" s="179"/>
    </row>
    <row r="31" spans="2:27" ht="53.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2002</v>
      </c>
      <c r="C32" s="178"/>
      <c r="D32" s="178"/>
      <c r="E32" s="178"/>
      <c r="F32" s="178"/>
      <c r="G32" s="178"/>
      <c r="H32" s="178"/>
      <c r="I32" s="178"/>
      <c r="J32" s="178"/>
      <c r="K32" s="178"/>
      <c r="L32" s="178"/>
      <c r="M32" s="178"/>
      <c r="N32" s="178"/>
      <c r="O32" s="178"/>
      <c r="P32" s="178"/>
      <c r="Q32" s="178"/>
      <c r="R32" s="178"/>
      <c r="S32" s="178"/>
      <c r="T32" s="178"/>
      <c r="U32" s="178"/>
      <c r="V32" s="178"/>
      <c r="W32" s="179"/>
    </row>
    <row r="33" spans="2:23" ht="52.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2003</v>
      </c>
      <c r="C34" s="178"/>
      <c r="D34" s="178"/>
      <c r="E34" s="178"/>
      <c r="F34" s="178"/>
      <c r="G34" s="178"/>
      <c r="H34" s="178"/>
      <c r="I34" s="178"/>
      <c r="J34" s="178"/>
      <c r="K34" s="178"/>
      <c r="L34" s="178"/>
      <c r="M34" s="178"/>
      <c r="N34" s="178"/>
      <c r="O34" s="178"/>
      <c r="P34" s="178"/>
      <c r="Q34" s="178"/>
      <c r="R34" s="178"/>
      <c r="S34" s="178"/>
      <c r="T34" s="178"/>
      <c r="U34" s="178"/>
      <c r="V34" s="178"/>
      <c r="W34" s="179"/>
    </row>
    <row r="35" spans="2:23" ht="37.5" customHeight="1"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1796</v>
      </c>
      <c r="D4" s="139" t="s">
        <v>1795</v>
      </c>
      <c r="E4" s="139"/>
      <c r="F4" s="139"/>
      <c r="G4" s="139"/>
      <c r="H4" s="140"/>
      <c r="I4" s="15"/>
      <c r="J4" s="141" t="s">
        <v>6</v>
      </c>
      <c r="K4" s="139"/>
      <c r="L4" s="14" t="s">
        <v>1533</v>
      </c>
      <c r="M4" s="142" t="s">
        <v>1823</v>
      </c>
      <c r="N4" s="142"/>
      <c r="O4" s="142"/>
      <c r="P4" s="142"/>
      <c r="Q4" s="143"/>
      <c r="R4" s="16"/>
      <c r="S4" s="144" t="s">
        <v>1969</v>
      </c>
      <c r="T4" s="145"/>
      <c r="U4" s="145"/>
      <c r="V4" s="146" t="s">
        <v>1199</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1171</v>
      </c>
      <c r="K8" s="22" t="s">
        <v>1171</v>
      </c>
      <c r="L8" s="22" t="s">
        <v>1822</v>
      </c>
      <c r="M8" s="22" t="s">
        <v>1821</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1820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1786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1819</v>
      </c>
      <c r="C21" s="174"/>
      <c r="D21" s="174"/>
      <c r="E21" s="174"/>
      <c r="F21" s="174"/>
      <c r="G21" s="174"/>
      <c r="H21" s="174"/>
      <c r="I21" s="174"/>
      <c r="J21" s="174"/>
      <c r="K21" s="174"/>
      <c r="L21" s="174"/>
      <c r="M21" s="175" t="s">
        <v>1818</v>
      </c>
      <c r="N21" s="175"/>
      <c r="O21" s="175" t="s">
        <v>48</v>
      </c>
      <c r="P21" s="175"/>
      <c r="Q21" s="176" t="s">
        <v>49</v>
      </c>
      <c r="R21" s="176"/>
      <c r="S21" s="31" t="s">
        <v>1817</v>
      </c>
      <c r="T21" s="31" t="s">
        <v>944</v>
      </c>
      <c r="U21" s="31" t="s">
        <v>1816</v>
      </c>
      <c r="V21" s="31">
        <f>+IF(ISERR(U21/T21*100),"N/A",ROUND(U21/T21*100,2))</f>
        <v>89.54</v>
      </c>
      <c r="W21" s="32">
        <f>+IF(ISERR(U21/S21*100),"N/A",ROUND(U21/S21*100,2))</f>
        <v>18.440000000000001</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1815</v>
      </c>
      <c r="F25" s="109"/>
      <c r="G25" s="109"/>
      <c r="H25" s="36"/>
      <c r="I25" s="36"/>
      <c r="J25" s="36"/>
      <c r="K25" s="36"/>
      <c r="L25" s="36"/>
      <c r="M25" s="36"/>
      <c r="N25" s="36"/>
      <c r="O25" s="36"/>
      <c r="P25" s="37"/>
      <c r="Q25" s="37"/>
      <c r="R25" s="38" t="s">
        <v>1763</v>
      </c>
      <c r="S25" s="39" t="s">
        <v>10</v>
      </c>
      <c r="T25" s="37"/>
      <c r="U25" s="39" t="s">
        <v>63</v>
      </c>
      <c r="V25" s="37"/>
      <c r="W25" s="40">
        <f>+IF(ISERR(U25/R25*100),"N/A",ROUND(U25/R25*100,2))</f>
        <v>0</v>
      </c>
    </row>
    <row r="26" spans="2:27" ht="26.25" customHeight="1" thickBot="1">
      <c r="B26" s="194" t="s">
        <v>71</v>
      </c>
      <c r="C26" s="195"/>
      <c r="D26" s="195"/>
      <c r="E26" s="110" t="s">
        <v>1815</v>
      </c>
      <c r="F26" s="110"/>
      <c r="G26" s="110"/>
      <c r="H26" s="41"/>
      <c r="I26" s="41"/>
      <c r="J26" s="41"/>
      <c r="K26" s="41"/>
      <c r="L26" s="41"/>
      <c r="M26" s="41"/>
      <c r="N26" s="41"/>
      <c r="O26" s="41"/>
      <c r="P26" s="42"/>
      <c r="Q26" s="42"/>
      <c r="R26" s="43" t="s">
        <v>1763</v>
      </c>
      <c r="S26" s="44" t="s">
        <v>567</v>
      </c>
      <c r="T26" s="44">
        <f>+IF(ISERR(S26/R26*100),"N/A",ROUND(S26/R26*100,2))</f>
        <v>2.04</v>
      </c>
      <c r="U26" s="44" t="s">
        <v>63</v>
      </c>
      <c r="V26" s="44">
        <f>+IF(ISERR(U26/S26*100),"N/A",ROUND(U26/S26*100,2))</f>
        <v>0</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1998</v>
      </c>
      <c r="C28" s="178"/>
      <c r="D28" s="178"/>
      <c r="E28" s="178"/>
      <c r="F28" s="178"/>
      <c r="G28" s="178"/>
      <c r="H28" s="178"/>
      <c r="I28" s="178"/>
      <c r="J28" s="178"/>
      <c r="K28" s="178"/>
      <c r="L28" s="178"/>
      <c r="M28" s="178"/>
      <c r="N28" s="178"/>
      <c r="O28" s="178"/>
      <c r="P28" s="178"/>
      <c r="Q28" s="178"/>
      <c r="R28" s="178"/>
      <c r="S28" s="178"/>
      <c r="T28" s="178"/>
      <c r="U28" s="178"/>
      <c r="V28" s="178"/>
      <c r="W28" s="179"/>
    </row>
    <row r="29" spans="2:27" ht="53.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1999</v>
      </c>
      <c r="C30" s="178"/>
      <c r="D30" s="178"/>
      <c r="E30" s="178"/>
      <c r="F30" s="178"/>
      <c r="G30" s="178"/>
      <c r="H30" s="178"/>
      <c r="I30" s="178"/>
      <c r="J30" s="178"/>
      <c r="K30" s="178"/>
      <c r="L30" s="178"/>
      <c r="M30" s="178"/>
      <c r="N30" s="178"/>
      <c r="O30" s="178"/>
      <c r="P30" s="178"/>
      <c r="Q30" s="178"/>
      <c r="R30" s="178"/>
      <c r="S30" s="178"/>
      <c r="T30" s="178"/>
      <c r="U30" s="178"/>
      <c r="V30" s="178"/>
      <c r="W30" s="179"/>
    </row>
    <row r="31" spans="2:27" ht="49.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2000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1796</v>
      </c>
      <c r="D4" s="139" t="s">
        <v>1795</v>
      </c>
      <c r="E4" s="139"/>
      <c r="F4" s="139"/>
      <c r="G4" s="139"/>
      <c r="H4" s="140"/>
      <c r="I4" s="15"/>
      <c r="J4" s="141" t="s">
        <v>6</v>
      </c>
      <c r="K4" s="139"/>
      <c r="L4" s="14" t="s">
        <v>202</v>
      </c>
      <c r="M4" s="142" t="s">
        <v>201</v>
      </c>
      <c r="N4" s="142"/>
      <c r="O4" s="142"/>
      <c r="P4" s="142"/>
      <c r="Q4" s="143"/>
      <c r="R4" s="16"/>
      <c r="S4" s="144" t="s">
        <v>1969</v>
      </c>
      <c r="T4" s="145"/>
      <c r="U4" s="145"/>
      <c r="V4" s="146" t="s">
        <v>1833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10</v>
      </c>
      <c r="D6" s="148" t="s">
        <v>10</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1832</v>
      </c>
      <c r="K8" s="22" t="s">
        <v>1670</v>
      </c>
      <c r="L8" s="22" t="s">
        <v>1831</v>
      </c>
      <c r="M8" s="22" t="s">
        <v>1414</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63.5" customHeight="1" thickTop="1" thickBot="1">
      <c r="B10" s="23" t="s">
        <v>21</v>
      </c>
      <c r="C10" s="146" t="s">
        <v>1830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1786</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thickBot="1">
      <c r="B21" s="173" t="s">
        <v>1829</v>
      </c>
      <c r="C21" s="174"/>
      <c r="D21" s="174"/>
      <c r="E21" s="174"/>
      <c r="F21" s="174"/>
      <c r="G21" s="174"/>
      <c r="H21" s="174"/>
      <c r="I21" s="174"/>
      <c r="J21" s="174"/>
      <c r="K21" s="174"/>
      <c r="L21" s="174"/>
      <c r="M21" s="175" t="s">
        <v>1828</v>
      </c>
      <c r="N21" s="175"/>
      <c r="O21" s="175" t="s">
        <v>48</v>
      </c>
      <c r="P21" s="175"/>
      <c r="Q21" s="176" t="s">
        <v>49</v>
      </c>
      <c r="R21" s="176"/>
      <c r="S21" s="31" t="s">
        <v>821</v>
      </c>
      <c r="T21" s="31" t="s">
        <v>1827</v>
      </c>
      <c r="U21" s="31" t="s">
        <v>1826</v>
      </c>
      <c r="V21" s="31">
        <f>+IF(ISERR(U21/T21*100),"N/A",ROUND(U21/T21*100,2))</f>
        <v>107.94</v>
      </c>
      <c r="W21" s="32">
        <f>+IF(ISERR(U21/S21*100),"N/A",ROUND(U21/S21*100,2))</f>
        <v>108.42</v>
      </c>
    </row>
    <row r="22" spans="2:27" ht="21.75" customHeight="1" thickTop="1" thickBot="1">
      <c r="B22" s="8" t="s">
        <v>64</v>
      </c>
      <c r="C22" s="9"/>
      <c r="D22" s="9"/>
      <c r="E22" s="9"/>
      <c r="F22" s="9"/>
      <c r="G22" s="9"/>
      <c r="H22" s="10"/>
      <c r="I22" s="10"/>
      <c r="J22" s="10"/>
      <c r="K22" s="10"/>
      <c r="L22" s="10"/>
      <c r="M22" s="10"/>
      <c r="N22" s="10"/>
      <c r="O22" s="10"/>
      <c r="P22" s="10"/>
      <c r="Q22" s="10"/>
      <c r="R22" s="10"/>
      <c r="S22" s="10"/>
      <c r="T22" s="10"/>
      <c r="U22" s="10"/>
      <c r="V22" s="10"/>
      <c r="W22" s="11"/>
      <c r="X22" s="33"/>
    </row>
    <row r="23" spans="2:27" ht="29.25" customHeight="1" thickTop="1" thickBot="1">
      <c r="B23" s="186" t="s">
        <v>2251</v>
      </c>
      <c r="C23" s="187"/>
      <c r="D23" s="187"/>
      <c r="E23" s="187"/>
      <c r="F23" s="187"/>
      <c r="G23" s="187"/>
      <c r="H23" s="187"/>
      <c r="I23" s="187"/>
      <c r="J23" s="187"/>
      <c r="K23" s="187"/>
      <c r="L23" s="187"/>
      <c r="M23" s="187"/>
      <c r="N23" s="187"/>
      <c r="O23" s="187"/>
      <c r="P23" s="187"/>
      <c r="Q23" s="188"/>
      <c r="R23" s="34" t="s">
        <v>41</v>
      </c>
      <c r="S23" s="160" t="s">
        <v>42</v>
      </c>
      <c r="T23" s="160"/>
      <c r="U23" s="107" t="s">
        <v>65</v>
      </c>
      <c r="V23" s="159" t="s">
        <v>66</v>
      </c>
      <c r="W23" s="161"/>
    </row>
    <row r="24" spans="2:27" ht="30.75" customHeight="1" thickBot="1">
      <c r="B24" s="189"/>
      <c r="C24" s="190"/>
      <c r="D24" s="190"/>
      <c r="E24" s="190"/>
      <c r="F24" s="190"/>
      <c r="G24" s="190"/>
      <c r="H24" s="190"/>
      <c r="I24" s="190"/>
      <c r="J24" s="190"/>
      <c r="K24" s="190"/>
      <c r="L24" s="190"/>
      <c r="M24" s="190"/>
      <c r="N24" s="190"/>
      <c r="O24" s="190"/>
      <c r="P24" s="190"/>
      <c r="Q24" s="191"/>
      <c r="R24" s="108" t="s">
        <v>67</v>
      </c>
      <c r="S24" s="108" t="s">
        <v>67</v>
      </c>
      <c r="T24" s="108" t="s">
        <v>48</v>
      </c>
      <c r="U24" s="108" t="s">
        <v>67</v>
      </c>
      <c r="V24" s="108" t="s">
        <v>68</v>
      </c>
      <c r="W24" s="35" t="s">
        <v>53</v>
      </c>
      <c r="Y24" s="33"/>
    </row>
    <row r="25" spans="2:27" ht="23.25" customHeight="1" thickBot="1">
      <c r="B25" s="192" t="s">
        <v>69</v>
      </c>
      <c r="C25" s="193"/>
      <c r="D25" s="193"/>
      <c r="E25" s="109" t="s">
        <v>1825</v>
      </c>
      <c r="F25" s="109"/>
      <c r="G25" s="109"/>
      <c r="H25" s="36"/>
      <c r="I25" s="36"/>
      <c r="J25" s="36"/>
      <c r="K25" s="36"/>
      <c r="L25" s="36"/>
      <c r="M25" s="36"/>
      <c r="N25" s="36"/>
      <c r="O25" s="36"/>
      <c r="P25" s="37"/>
      <c r="Q25" s="37"/>
      <c r="R25" s="38" t="s">
        <v>1824</v>
      </c>
      <c r="S25" s="39" t="s">
        <v>10</v>
      </c>
      <c r="T25" s="37"/>
      <c r="U25" s="39" t="s">
        <v>63</v>
      </c>
      <c r="V25" s="37"/>
      <c r="W25" s="40">
        <f>+IF(ISERR(U25/R25*100),"N/A",ROUND(U25/R25*100,2))</f>
        <v>0</v>
      </c>
    </row>
    <row r="26" spans="2:27" ht="26.25" customHeight="1" thickBot="1">
      <c r="B26" s="194" t="s">
        <v>71</v>
      </c>
      <c r="C26" s="195"/>
      <c r="D26" s="195"/>
      <c r="E26" s="110" t="s">
        <v>1825</v>
      </c>
      <c r="F26" s="110"/>
      <c r="G26" s="110"/>
      <c r="H26" s="41"/>
      <c r="I26" s="41"/>
      <c r="J26" s="41"/>
      <c r="K26" s="41"/>
      <c r="L26" s="41"/>
      <c r="M26" s="41"/>
      <c r="N26" s="41"/>
      <c r="O26" s="41"/>
      <c r="P26" s="42"/>
      <c r="Q26" s="42"/>
      <c r="R26" s="43" t="s">
        <v>1824</v>
      </c>
      <c r="S26" s="44" t="s">
        <v>63</v>
      </c>
      <c r="T26" s="44">
        <f>+IF(ISERR(S26/R26*100),"N/A",ROUND(S26/R26*100,2))</f>
        <v>0</v>
      </c>
      <c r="U26" s="44" t="s">
        <v>63</v>
      </c>
      <c r="V26" s="44" t="str">
        <f>+IF(ISERR(U26/S26*100),"N/A",ROUND(U26/S26*100,2))</f>
        <v>N/A</v>
      </c>
      <c r="W26" s="45">
        <f>+IF(ISERR(U26/R26*100),"N/A",ROUND(U26/R26*100,2))</f>
        <v>0</v>
      </c>
    </row>
    <row r="27" spans="2:27" ht="22.5" customHeight="1" thickTop="1" thickBot="1">
      <c r="B27" s="8" t="s">
        <v>73</v>
      </c>
      <c r="C27" s="9"/>
      <c r="D27" s="9"/>
      <c r="E27" s="9"/>
      <c r="F27" s="9"/>
      <c r="G27" s="9"/>
      <c r="H27" s="10"/>
      <c r="I27" s="10"/>
      <c r="J27" s="10"/>
      <c r="K27" s="10"/>
      <c r="L27" s="10"/>
      <c r="M27" s="10"/>
      <c r="N27" s="10"/>
      <c r="O27" s="10"/>
      <c r="P27" s="10"/>
      <c r="Q27" s="10"/>
      <c r="R27" s="10"/>
      <c r="S27" s="10"/>
      <c r="T27" s="10"/>
      <c r="U27" s="10"/>
      <c r="V27" s="10"/>
      <c r="W27" s="11"/>
    </row>
    <row r="28" spans="2:27" ht="37.5" customHeight="1" thickTop="1">
      <c r="B28" s="177" t="s">
        <v>1995</v>
      </c>
      <c r="C28" s="178"/>
      <c r="D28" s="178"/>
      <c r="E28" s="178"/>
      <c r="F28" s="178"/>
      <c r="G28" s="178"/>
      <c r="H28" s="178"/>
      <c r="I28" s="178"/>
      <c r="J28" s="178"/>
      <c r="K28" s="178"/>
      <c r="L28" s="178"/>
      <c r="M28" s="178"/>
      <c r="N28" s="178"/>
      <c r="O28" s="178"/>
      <c r="P28" s="178"/>
      <c r="Q28" s="178"/>
      <c r="R28" s="178"/>
      <c r="S28" s="178"/>
      <c r="T28" s="178"/>
      <c r="U28" s="178"/>
      <c r="V28" s="178"/>
      <c r="W28" s="179"/>
    </row>
    <row r="29" spans="2:27" ht="3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77" t="s">
        <v>1996</v>
      </c>
      <c r="C30" s="178"/>
      <c r="D30" s="178"/>
      <c r="E30" s="178"/>
      <c r="F30" s="178"/>
      <c r="G30" s="178"/>
      <c r="H30" s="178"/>
      <c r="I30" s="178"/>
      <c r="J30" s="178"/>
      <c r="K30" s="178"/>
      <c r="L30" s="178"/>
      <c r="M30" s="178"/>
      <c r="N30" s="178"/>
      <c r="O30" s="178"/>
      <c r="P30" s="178"/>
      <c r="Q30" s="178"/>
      <c r="R30" s="178"/>
      <c r="S30" s="178"/>
      <c r="T30" s="178"/>
      <c r="U30" s="178"/>
      <c r="V30" s="178"/>
      <c r="W30" s="179"/>
    </row>
    <row r="31" spans="2:27" ht="39"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1997</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5.75" thickBot="1">
      <c r="B33" s="183"/>
      <c r="C33" s="184"/>
      <c r="D33" s="184"/>
      <c r="E33" s="184"/>
      <c r="F33" s="184"/>
      <c r="G33" s="184"/>
      <c r="H33" s="184"/>
      <c r="I33" s="184"/>
      <c r="J33" s="184"/>
      <c r="K33" s="184"/>
      <c r="L33" s="184"/>
      <c r="M33" s="184"/>
      <c r="N33" s="184"/>
      <c r="O33" s="184"/>
      <c r="P33" s="184"/>
      <c r="Q33" s="184"/>
      <c r="R33" s="184"/>
      <c r="S33" s="184"/>
      <c r="T33" s="184"/>
      <c r="U33" s="184"/>
      <c r="V33" s="184"/>
      <c r="W33" s="185"/>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1850</v>
      </c>
      <c r="D4" s="139" t="s">
        <v>1849</v>
      </c>
      <c r="E4" s="139"/>
      <c r="F4" s="139"/>
      <c r="G4" s="139"/>
      <c r="H4" s="140"/>
      <c r="I4" s="15"/>
      <c r="J4" s="141" t="s">
        <v>6</v>
      </c>
      <c r="K4" s="139"/>
      <c r="L4" s="14" t="s">
        <v>1848</v>
      </c>
      <c r="M4" s="142" t="s">
        <v>897</v>
      </c>
      <c r="N4" s="142"/>
      <c r="O4" s="142"/>
      <c r="P4" s="142"/>
      <c r="Q4" s="143"/>
      <c r="R4" s="16"/>
      <c r="S4" s="144" t="s">
        <v>1969</v>
      </c>
      <c r="T4" s="145"/>
      <c r="U4" s="145"/>
      <c r="V4" s="146" t="s">
        <v>63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1835</v>
      </c>
      <c r="D6" s="148" t="s">
        <v>1847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1846</v>
      </c>
      <c r="K8" s="22" t="s">
        <v>1845</v>
      </c>
      <c r="L8" s="22" t="s">
        <v>18</v>
      </c>
      <c r="M8" s="22" t="s">
        <v>1844</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234" customHeight="1" thickTop="1" thickBot="1">
      <c r="B10" s="23" t="s">
        <v>21</v>
      </c>
      <c r="C10" s="146" t="s">
        <v>1843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1842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1841</v>
      </c>
      <c r="C21" s="174"/>
      <c r="D21" s="174"/>
      <c r="E21" s="174"/>
      <c r="F21" s="174"/>
      <c r="G21" s="174"/>
      <c r="H21" s="174"/>
      <c r="I21" s="174"/>
      <c r="J21" s="174"/>
      <c r="K21" s="174"/>
      <c r="L21" s="174"/>
      <c r="M21" s="175" t="s">
        <v>1835</v>
      </c>
      <c r="N21" s="175"/>
      <c r="O21" s="175" t="s">
        <v>48</v>
      </c>
      <c r="P21" s="175"/>
      <c r="Q21" s="176" t="s">
        <v>49</v>
      </c>
      <c r="R21" s="176"/>
      <c r="S21" s="31" t="s">
        <v>821</v>
      </c>
      <c r="T21" s="31" t="s">
        <v>821</v>
      </c>
      <c r="U21" s="31" t="s">
        <v>63</v>
      </c>
      <c r="V21" s="31">
        <f>+IF(ISERR(U21/T21*100),"N/A",ROUND(U21/T21*100,2))</f>
        <v>0</v>
      </c>
      <c r="W21" s="32">
        <f>+IF(ISERR(U21/S21*100),"N/A",ROUND(U21/S21*100,2))</f>
        <v>0</v>
      </c>
    </row>
    <row r="22" spans="2:27" ht="56.25" customHeight="1">
      <c r="B22" s="173" t="s">
        <v>1840</v>
      </c>
      <c r="C22" s="174"/>
      <c r="D22" s="174"/>
      <c r="E22" s="174"/>
      <c r="F22" s="174"/>
      <c r="G22" s="174"/>
      <c r="H22" s="174"/>
      <c r="I22" s="174"/>
      <c r="J22" s="174"/>
      <c r="K22" s="174"/>
      <c r="L22" s="174"/>
      <c r="M22" s="175" t="s">
        <v>1835</v>
      </c>
      <c r="N22" s="175"/>
      <c r="O22" s="175" t="s">
        <v>1839</v>
      </c>
      <c r="P22" s="175"/>
      <c r="Q22" s="176" t="s">
        <v>53</v>
      </c>
      <c r="R22" s="176"/>
      <c r="S22" s="31" t="s">
        <v>223</v>
      </c>
      <c r="T22" s="31" t="s">
        <v>55</v>
      </c>
      <c r="U22" s="31" t="s">
        <v>55</v>
      </c>
      <c r="V22" s="31" t="str">
        <f>+IF(ISERR(U22/T22*100),"N/A",ROUND(U22/T22*100,2))</f>
        <v>N/A</v>
      </c>
      <c r="W22" s="32" t="str">
        <f>+IF(ISERR(U22/S22*100),"N/A",ROUND(U22/S22*100,2))</f>
        <v>N/A</v>
      </c>
    </row>
    <row r="23" spans="2:27" ht="56.25" customHeight="1">
      <c r="B23" s="173" t="s">
        <v>1838</v>
      </c>
      <c r="C23" s="174"/>
      <c r="D23" s="174"/>
      <c r="E23" s="174"/>
      <c r="F23" s="174"/>
      <c r="G23" s="174"/>
      <c r="H23" s="174"/>
      <c r="I23" s="174"/>
      <c r="J23" s="174"/>
      <c r="K23" s="174"/>
      <c r="L23" s="174"/>
      <c r="M23" s="175" t="s">
        <v>1835</v>
      </c>
      <c r="N23" s="175"/>
      <c r="O23" s="175" t="s">
        <v>48</v>
      </c>
      <c r="P23" s="175"/>
      <c r="Q23" s="176" t="s">
        <v>362</v>
      </c>
      <c r="R23" s="176"/>
      <c r="S23" s="31" t="s">
        <v>225</v>
      </c>
      <c r="T23" s="31" t="s">
        <v>55</v>
      </c>
      <c r="U23" s="31" t="s">
        <v>55</v>
      </c>
      <c r="V23" s="31" t="str">
        <f>+IF(ISERR(U23/T23*100),"N/A",ROUND(U23/T23*100,2))</f>
        <v>N/A</v>
      </c>
      <c r="W23" s="32" t="str">
        <f>+IF(ISERR(U23/S23*100),"N/A",ROUND(U23/S23*100,2))</f>
        <v>N/A</v>
      </c>
    </row>
    <row r="24" spans="2:27" ht="56.25" customHeight="1">
      <c r="B24" s="173" t="s">
        <v>1837</v>
      </c>
      <c r="C24" s="174"/>
      <c r="D24" s="174"/>
      <c r="E24" s="174"/>
      <c r="F24" s="174"/>
      <c r="G24" s="174"/>
      <c r="H24" s="174"/>
      <c r="I24" s="174"/>
      <c r="J24" s="174"/>
      <c r="K24" s="174"/>
      <c r="L24" s="174"/>
      <c r="M24" s="175" t="s">
        <v>1835</v>
      </c>
      <c r="N24" s="175"/>
      <c r="O24" s="175" t="s">
        <v>48</v>
      </c>
      <c r="P24" s="175"/>
      <c r="Q24" s="176" t="s">
        <v>362</v>
      </c>
      <c r="R24" s="176"/>
      <c r="S24" s="31" t="s">
        <v>221</v>
      </c>
      <c r="T24" s="31" t="s">
        <v>55</v>
      </c>
      <c r="U24" s="31" t="s">
        <v>55</v>
      </c>
      <c r="V24" s="31" t="str">
        <f>+IF(ISERR(U24/T24*100),"N/A",ROUND(U24/T24*100,2))</f>
        <v>N/A</v>
      </c>
      <c r="W24" s="32" t="str">
        <f>+IF(ISERR(U24/S24*100),"N/A",ROUND(U24/S24*100,2))</f>
        <v>N/A</v>
      </c>
    </row>
    <row r="25" spans="2:27" ht="56.25" customHeight="1" thickBot="1">
      <c r="B25" s="173" t="s">
        <v>1836</v>
      </c>
      <c r="C25" s="174"/>
      <c r="D25" s="174"/>
      <c r="E25" s="174"/>
      <c r="F25" s="174"/>
      <c r="G25" s="174"/>
      <c r="H25" s="174"/>
      <c r="I25" s="174"/>
      <c r="J25" s="174"/>
      <c r="K25" s="174"/>
      <c r="L25" s="174"/>
      <c r="M25" s="175" t="s">
        <v>1835</v>
      </c>
      <c r="N25" s="175"/>
      <c r="O25" s="175" t="s">
        <v>48</v>
      </c>
      <c r="P25" s="175"/>
      <c r="Q25" s="176" t="s">
        <v>362</v>
      </c>
      <c r="R25" s="176"/>
      <c r="S25" s="31" t="s">
        <v>226</v>
      </c>
      <c r="T25" s="31" t="s">
        <v>55</v>
      </c>
      <c r="U25" s="31" t="s">
        <v>55</v>
      </c>
      <c r="V25" s="31" t="str">
        <f>+IF(ISERR(U25/T25*100),"N/A",ROUND(U25/T25*100,2))</f>
        <v>N/A</v>
      </c>
      <c r="W25" s="32" t="str">
        <f>+IF(ISERR(U25/S25*100),"N/A",ROUND(U25/S25*100,2))</f>
        <v>N/A</v>
      </c>
    </row>
    <row r="26" spans="2:27" ht="21.75" customHeight="1" thickTop="1" thickBot="1">
      <c r="B26" s="8" t="s">
        <v>64</v>
      </c>
      <c r="C26" s="9"/>
      <c r="D26" s="9"/>
      <c r="E26" s="9"/>
      <c r="F26" s="9"/>
      <c r="G26" s="9"/>
      <c r="H26" s="10"/>
      <c r="I26" s="10"/>
      <c r="J26" s="10"/>
      <c r="K26" s="10"/>
      <c r="L26" s="10"/>
      <c r="M26" s="10"/>
      <c r="N26" s="10"/>
      <c r="O26" s="10"/>
      <c r="P26" s="10"/>
      <c r="Q26" s="10"/>
      <c r="R26" s="10"/>
      <c r="S26" s="10"/>
      <c r="T26" s="10"/>
      <c r="U26" s="10"/>
      <c r="V26" s="10"/>
      <c r="W26" s="11"/>
      <c r="X26" s="33"/>
    </row>
    <row r="27" spans="2:27" ht="29.25" customHeight="1" thickTop="1" thickBot="1">
      <c r="B27" s="186" t="s">
        <v>2251</v>
      </c>
      <c r="C27" s="187"/>
      <c r="D27" s="187"/>
      <c r="E27" s="187"/>
      <c r="F27" s="187"/>
      <c r="G27" s="187"/>
      <c r="H27" s="187"/>
      <c r="I27" s="187"/>
      <c r="J27" s="187"/>
      <c r="K27" s="187"/>
      <c r="L27" s="187"/>
      <c r="M27" s="187"/>
      <c r="N27" s="187"/>
      <c r="O27" s="187"/>
      <c r="P27" s="187"/>
      <c r="Q27" s="188"/>
      <c r="R27" s="34" t="s">
        <v>41</v>
      </c>
      <c r="S27" s="160" t="s">
        <v>42</v>
      </c>
      <c r="T27" s="160"/>
      <c r="U27" s="107" t="s">
        <v>65</v>
      </c>
      <c r="V27" s="159" t="s">
        <v>66</v>
      </c>
      <c r="W27" s="161"/>
    </row>
    <row r="28" spans="2:27" ht="30.75" customHeight="1" thickBot="1">
      <c r="B28" s="189"/>
      <c r="C28" s="190"/>
      <c r="D28" s="190"/>
      <c r="E28" s="190"/>
      <c r="F28" s="190"/>
      <c r="G28" s="190"/>
      <c r="H28" s="190"/>
      <c r="I28" s="190"/>
      <c r="J28" s="190"/>
      <c r="K28" s="190"/>
      <c r="L28" s="190"/>
      <c r="M28" s="190"/>
      <c r="N28" s="190"/>
      <c r="O28" s="190"/>
      <c r="P28" s="190"/>
      <c r="Q28" s="191"/>
      <c r="R28" s="108" t="s">
        <v>67</v>
      </c>
      <c r="S28" s="108" t="s">
        <v>67</v>
      </c>
      <c r="T28" s="108" t="s">
        <v>48</v>
      </c>
      <c r="U28" s="108" t="s">
        <v>67</v>
      </c>
      <c r="V28" s="108" t="s">
        <v>68</v>
      </c>
      <c r="W28" s="35" t="s">
        <v>53</v>
      </c>
      <c r="Y28" s="33"/>
    </row>
    <row r="29" spans="2:27" ht="23.25" customHeight="1" thickBot="1">
      <c r="B29" s="192" t="s">
        <v>69</v>
      </c>
      <c r="C29" s="193"/>
      <c r="D29" s="193"/>
      <c r="E29" s="109" t="s">
        <v>1834</v>
      </c>
      <c r="F29" s="109"/>
      <c r="G29" s="109"/>
      <c r="H29" s="36"/>
      <c r="I29" s="36"/>
      <c r="J29" s="36"/>
      <c r="K29" s="36"/>
      <c r="L29" s="36"/>
      <c r="M29" s="36"/>
      <c r="N29" s="36"/>
      <c r="O29" s="36"/>
      <c r="P29" s="37"/>
      <c r="Q29" s="37"/>
      <c r="R29" s="38" t="s">
        <v>55</v>
      </c>
      <c r="S29" s="39" t="s">
        <v>10</v>
      </c>
      <c r="T29" s="37"/>
      <c r="U29" s="39" t="s">
        <v>63</v>
      </c>
      <c r="V29" s="37"/>
      <c r="W29" s="40" t="str">
        <f>+IF(ISERR(U29/R29*100),"N/A",ROUND(U29/R29*100,2))</f>
        <v>N/A</v>
      </c>
    </row>
    <row r="30" spans="2:27" ht="26.25" customHeight="1" thickBot="1">
      <c r="B30" s="194" t="s">
        <v>71</v>
      </c>
      <c r="C30" s="195"/>
      <c r="D30" s="195"/>
      <c r="E30" s="110" t="s">
        <v>1834</v>
      </c>
      <c r="F30" s="110"/>
      <c r="G30" s="110"/>
      <c r="H30" s="41"/>
      <c r="I30" s="41"/>
      <c r="J30" s="41"/>
      <c r="K30" s="41"/>
      <c r="L30" s="41"/>
      <c r="M30" s="41"/>
      <c r="N30" s="41"/>
      <c r="O30" s="41"/>
      <c r="P30" s="42"/>
      <c r="Q30" s="42"/>
      <c r="R30" s="43" t="s">
        <v>55</v>
      </c>
      <c r="S30" s="44" t="s">
        <v>63</v>
      </c>
      <c r="T30" s="44" t="str">
        <f>+IF(ISERR(S30/R30*100),"N/A",ROUND(S30/R30*100,2))</f>
        <v>N/A</v>
      </c>
      <c r="U30" s="44" t="s">
        <v>63</v>
      </c>
      <c r="V30" s="44" t="str">
        <f>+IF(ISERR(U30/S30*100),"N/A",ROUND(U30/S30*100,2))</f>
        <v>N/A</v>
      </c>
      <c r="W30" s="45" t="str">
        <f>+IF(ISERR(U30/R30*100),"N/A",ROUND(U30/R30*100,2))</f>
        <v>N/A</v>
      </c>
    </row>
    <row r="31" spans="2:27" ht="22.5" customHeight="1" thickTop="1" thickBot="1">
      <c r="B31" s="8" t="s">
        <v>73</v>
      </c>
      <c r="C31" s="9"/>
      <c r="D31" s="9"/>
      <c r="E31" s="9"/>
      <c r="F31" s="9"/>
      <c r="G31" s="9"/>
      <c r="H31" s="10"/>
      <c r="I31" s="10"/>
      <c r="J31" s="10"/>
      <c r="K31" s="10"/>
      <c r="L31" s="10"/>
      <c r="M31" s="10"/>
      <c r="N31" s="10"/>
      <c r="O31" s="10"/>
      <c r="P31" s="10"/>
      <c r="Q31" s="10"/>
      <c r="R31" s="10"/>
      <c r="S31" s="10"/>
      <c r="T31" s="10"/>
      <c r="U31" s="10"/>
      <c r="V31" s="10"/>
      <c r="W31" s="11"/>
    </row>
    <row r="32" spans="2:27" ht="37.5" customHeight="1" thickTop="1">
      <c r="B32" s="177" t="s">
        <v>1992</v>
      </c>
      <c r="C32" s="178"/>
      <c r="D32" s="178"/>
      <c r="E32" s="178"/>
      <c r="F32" s="178"/>
      <c r="G32" s="178"/>
      <c r="H32" s="178"/>
      <c r="I32" s="178"/>
      <c r="J32" s="178"/>
      <c r="K32" s="178"/>
      <c r="L32" s="178"/>
      <c r="M32" s="178"/>
      <c r="N32" s="178"/>
      <c r="O32" s="178"/>
      <c r="P32" s="178"/>
      <c r="Q32" s="178"/>
      <c r="R32" s="178"/>
      <c r="S32" s="178"/>
      <c r="T32" s="178"/>
      <c r="U32" s="178"/>
      <c r="V32" s="178"/>
      <c r="W32" s="179"/>
    </row>
    <row r="33" spans="2:23" ht="36"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1993</v>
      </c>
      <c r="C34" s="178"/>
      <c r="D34" s="178"/>
      <c r="E34" s="178"/>
      <c r="F34" s="178"/>
      <c r="G34" s="178"/>
      <c r="H34" s="178"/>
      <c r="I34" s="178"/>
      <c r="J34" s="178"/>
      <c r="K34" s="178"/>
      <c r="L34" s="178"/>
      <c r="M34" s="178"/>
      <c r="N34" s="178"/>
      <c r="O34" s="178"/>
      <c r="P34" s="178"/>
      <c r="Q34" s="178"/>
      <c r="R34" s="178"/>
      <c r="S34" s="178"/>
      <c r="T34" s="178"/>
      <c r="U34" s="178"/>
      <c r="V34" s="178"/>
      <c r="W34" s="179"/>
    </row>
    <row r="35" spans="2:23" ht="33"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1994</v>
      </c>
      <c r="C36" s="178"/>
      <c r="D36" s="178"/>
      <c r="E36" s="178"/>
      <c r="F36" s="178"/>
      <c r="G36" s="178"/>
      <c r="H36" s="178"/>
      <c r="I36" s="178"/>
      <c r="J36" s="178"/>
      <c r="K36" s="178"/>
      <c r="L36" s="178"/>
      <c r="M36" s="178"/>
      <c r="N36" s="178"/>
      <c r="O36" s="178"/>
      <c r="P36" s="178"/>
      <c r="Q36" s="178"/>
      <c r="R36" s="178"/>
      <c r="S36" s="178"/>
      <c r="T36" s="178"/>
      <c r="U36" s="178"/>
      <c r="V36" s="178"/>
      <c r="W36" s="179"/>
    </row>
    <row r="37" spans="2:23" ht="39" customHeight="1" thickBot="1">
      <c r="B37" s="183"/>
      <c r="C37" s="184"/>
      <c r="D37" s="184"/>
      <c r="E37" s="184"/>
      <c r="F37" s="184"/>
      <c r="G37" s="184"/>
      <c r="H37" s="184"/>
      <c r="I37" s="184"/>
      <c r="J37" s="184"/>
      <c r="K37" s="184"/>
      <c r="L37" s="184"/>
      <c r="M37" s="184"/>
      <c r="N37" s="184"/>
      <c r="O37" s="184"/>
      <c r="P37" s="184"/>
      <c r="Q37" s="184"/>
      <c r="R37" s="184"/>
      <c r="S37" s="184"/>
      <c r="T37" s="184"/>
      <c r="U37" s="184"/>
      <c r="V37" s="184"/>
      <c r="W37" s="185"/>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1850</v>
      </c>
      <c r="D4" s="139" t="s">
        <v>1849</v>
      </c>
      <c r="E4" s="139"/>
      <c r="F4" s="139"/>
      <c r="G4" s="139"/>
      <c r="H4" s="140"/>
      <c r="I4" s="15"/>
      <c r="J4" s="141" t="s">
        <v>6</v>
      </c>
      <c r="K4" s="139"/>
      <c r="L4" s="14" t="s">
        <v>1865</v>
      </c>
      <c r="M4" s="142" t="s">
        <v>1864</v>
      </c>
      <c r="N4" s="142"/>
      <c r="O4" s="142"/>
      <c r="P4" s="142"/>
      <c r="Q4" s="143"/>
      <c r="R4" s="16"/>
      <c r="S4" s="144" t="s">
        <v>1969</v>
      </c>
      <c r="T4" s="145"/>
      <c r="U4" s="145"/>
      <c r="V4" s="146" t="s">
        <v>63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1835</v>
      </c>
      <c r="D6" s="148" t="s">
        <v>1847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129" customHeight="1" thickTop="1" thickBot="1">
      <c r="B10" s="23" t="s">
        <v>21</v>
      </c>
      <c r="C10" s="146" t="s">
        <v>1863</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1842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1862</v>
      </c>
      <c r="C21" s="174"/>
      <c r="D21" s="174"/>
      <c r="E21" s="174"/>
      <c r="F21" s="174"/>
      <c r="G21" s="174"/>
      <c r="H21" s="174"/>
      <c r="I21" s="174"/>
      <c r="J21" s="174"/>
      <c r="K21" s="174"/>
      <c r="L21" s="174"/>
      <c r="M21" s="175" t="s">
        <v>1835</v>
      </c>
      <c r="N21" s="175"/>
      <c r="O21" s="175" t="s">
        <v>48</v>
      </c>
      <c r="P21" s="175"/>
      <c r="Q21" s="176" t="s">
        <v>49</v>
      </c>
      <c r="R21" s="176"/>
      <c r="S21" s="31" t="s">
        <v>1861</v>
      </c>
      <c r="T21" s="31" t="s">
        <v>1860</v>
      </c>
      <c r="U21" s="31" t="s">
        <v>1859</v>
      </c>
      <c r="V21" s="31">
        <f>+IF(ISERR(U21/T21*100),"N/A",ROUND(U21/T21*100,2))</f>
        <v>100.89</v>
      </c>
      <c r="W21" s="32">
        <f>+IF(ISERR(U21/S21*100),"N/A",ROUND(U21/S21*100,2))</f>
        <v>100.58</v>
      </c>
    </row>
    <row r="22" spans="2:27" ht="56.25" customHeight="1">
      <c r="B22" s="173" t="s">
        <v>1858</v>
      </c>
      <c r="C22" s="174"/>
      <c r="D22" s="174"/>
      <c r="E22" s="174"/>
      <c r="F22" s="174"/>
      <c r="G22" s="174"/>
      <c r="H22" s="174"/>
      <c r="I22" s="174"/>
      <c r="J22" s="174"/>
      <c r="K22" s="174"/>
      <c r="L22" s="174"/>
      <c r="M22" s="175" t="s">
        <v>1835</v>
      </c>
      <c r="N22" s="175"/>
      <c r="O22" s="175" t="s">
        <v>48</v>
      </c>
      <c r="P22" s="175"/>
      <c r="Q22" s="176" t="s">
        <v>49</v>
      </c>
      <c r="R22" s="176"/>
      <c r="S22" s="31" t="s">
        <v>1857</v>
      </c>
      <c r="T22" s="31" t="s">
        <v>1856</v>
      </c>
      <c r="U22" s="31" t="s">
        <v>1855</v>
      </c>
      <c r="V22" s="31">
        <f>+IF(ISERR(U22/T22*100),"N/A",ROUND(U22/T22*100,2))</f>
        <v>264465.68</v>
      </c>
      <c r="W22" s="32">
        <f>+IF(ISERR(U22/S22*100),"N/A",ROUND(U22/S22*100,2))</f>
        <v>267288.44</v>
      </c>
    </row>
    <row r="23" spans="2:27" ht="56.25" customHeight="1" thickBot="1">
      <c r="B23" s="173" t="s">
        <v>1854</v>
      </c>
      <c r="C23" s="174"/>
      <c r="D23" s="174"/>
      <c r="E23" s="174"/>
      <c r="F23" s="174"/>
      <c r="G23" s="174"/>
      <c r="H23" s="174"/>
      <c r="I23" s="174"/>
      <c r="J23" s="174"/>
      <c r="K23" s="174"/>
      <c r="L23" s="174"/>
      <c r="M23" s="175" t="s">
        <v>1835</v>
      </c>
      <c r="N23" s="175"/>
      <c r="O23" s="175" t="s">
        <v>48</v>
      </c>
      <c r="P23" s="175"/>
      <c r="Q23" s="176" t="s">
        <v>49</v>
      </c>
      <c r="R23" s="176"/>
      <c r="S23" s="31" t="s">
        <v>1853</v>
      </c>
      <c r="T23" s="31" t="s">
        <v>1852</v>
      </c>
      <c r="U23" s="31" t="s">
        <v>1851</v>
      </c>
      <c r="V23" s="31">
        <f>+IF(ISERR(U23/T23*100),"N/A",ROUND(U23/T23*100,2))</f>
        <v>92.32</v>
      </c>
      <c r="W23" s="32">
        <f>+IF(ISERR(U23/S23*100),"N/A",ROUND(U23/S23*100,2))</f>
        <v>92.41</v>
      </c>
    </row>
    <row r="24" spans="2:27" ht="21.75" customHeight="1" thickTop="1" thickBot="1">
      <c r="B24" s="8" t="s">
        <v>64</v>
      </c>
      <c r="C24" s="9"/>
      <c r="D24" s="9"/>
      <c r="E24" s="9"/>
      <c r="F24" s="9"/>
      <c r="G24" s="9"/>
      <c r="H24" s="10"/>
      <c r="I24" s="10"/>
      <c r="J24" s="10"/>
      <c r="K24" s="10"/>
      <c r="L24" s="10"/>
      <c r="M24" s="10"/>
      <c r="N24" s="10"/>
      <c r="O24" s="10"/>
      <c r="P24" s="10"/>
      <c r="Q24" s="10"/>
      <c r="R24" s="10"/>
      <c r="S24" s="10"/>
      <c r="T24" s="10"/>
      <c r="U24" s="10"/>
      <c r="V24" s="10"/>
      <c r="W24" s="11"/>
      <c r="X24" s="33"/>
    </row>
    <row r="25" spans="2:27" ht="29.25" customHeight="1" thickTop="1" thickBot="1">
      <c r="B25" s="186" t="s">
        <v>2251</v>
      </c>
      <c r="C25" s="187"/>
      <c r="D25" s="187"/>
      <c r="E25" s="187"/>
      <c r="F25" s="187"/>
      <c r="G25" s="187"/>
      <c r="H25" s="187"/>
      <c r="I25" s="187"/>
      <c r="J25" s="187"/>
      <c r="K25" s="187"/>
      <c r="L25" s="187"/>
      <c r="M25" s="187"/>
      <c r="N25" s="187"/>
      <c r="O25" s="187"/>
      <c r="P25" s="187"/>
      <c r="Q25" s="188"/>
      <c r="R25" s="34" t="s">
        <v>41</v>
      </c>
      <c r="S25" s="160" t="s">
        <v>42</v>
      </c>
      <c r="T25" s="160"/>
      <c r="U25" s="107" t="s">
        <v>65</v>
      </c>
      <c r="V25" s="159" t="s">
        <v>66</v>
      </c>
      <c r="W25" s="161"/>
    </row>
    <row r="26" spans="2:27" ht="30.75" customHeight="1" thickBot="1">
      <c r="B26" s="189"/>
      <c r="C26" s="190"/>
      <c r="D26" s="190"/>
      <c r="E26" s="190"/>
      <c r="F26" s="190"/>
      <c r="G26" s="190"/>
      <c r="H26" s="190"/>
      <c r="I26" s="190"/>
      <c r="J26" s="190"/>
      <c r="K26" s="190"/>
      <c r="L26" s="190"/>
      <c r="M26" s="190"/>
      <c r="N26" s="190"/>
      <c r="O26" s="190"/>
      <c r="P26" s="190"/>
      <c r="Q26" s="191"/>
      <c r="R26" s="108" t="s">
        <v>67</v>
      </c>
      <c r="S26" s="108" t="s">
        <v>67</v>
      </c>
      <c r="T26" s="108" t="s">
        <v>48</v>
      </c>
      <c r="U26" s="108" t="s">
        <v>67</v>
      </c>
      <c r="V26" s="108" t="s">
        <v>68</v>
      </c>
      <c r="W26" s="35" t="s">
        <v>53</v>
      </c>
      <c r="Y26" s="33"/>
    </row>
    <row r="27" spans="2:27" ht="23.25" customHeight="1" thickBot="1">
      <c r="B27" s="192" t="s">
        <v>69</v>
      </c>
      <c r="C27" s="193"/>
      <c r="D27" s="193"/>
      <c r="E27" s="109" t="s">
        <v>1834</v>
      </c>
      <c r="F27" s="109"/>
      <c r="G27" s="109"/>
      <c r="H27" s="36"/>
      <c r="I27" s="36"/>
      <c r="J27" s="36"/>
      <c r="K27" s="36"/>
      <c r="L27" s="36"/>
      <c r="M27" s="36"/>
      <c r="N27" s="36"/>
      <c r="O27" s="36"/>
      <c r="P27" s="37"/>
      <c r="Q27" s="37"/>
      <c r="R27" s="38" t="s">
        <v>55</v>
      </c>
      <c r="S27" s="39" t="s">
        <v>10</v>
      </c>
      <c r="T27" s="37"/>
      <c r="U27" s="39" t="s">
        <v>63</v>
      </c>
      <c r="V27" s="37"/>
      <c r="W27" s="40" t="str">
        <f>+IF(ISERR(U27/R27*100),"N/A",ROUND(U27/R27*100,2))</f>
        <v>N/A</v>
      </c>
    </row>
    <row r="28" spans="2:27" ht="26.25" customHeight="1" thickBot="1">
      <c r="B28" s="194" t="s">
        <v>71</v>
      </c>
      <c r="C28" s="195"/>
      <c r="D28" s="195"/>
      <c r="E28" s="110" t="s">
        <v>1834</v>
      </c>
      <c r="F28" s="110"/>
      <c r="G28" s="110"/>
      <c r="H28" s="41"/>
      <c r="I28" s="41"/>
      <c r="J28" s="41"/>
      <c r="K28" s="41"/>
      <c r="L28" s="41"/>
      <c r="M28" s="41"/>
      <c r="N28" s="41"/>
      <c r="O28" s="41"/>
      <c r="P28" s="42"/>
      <c r="Q28" s="42"/>
      <c r="R28" s="43" t="s">
        <v>55</v>
      </c>
      <c r="S28" s="44" t="s">
        <v>63</v>
      </c>
      <c r="T28" s="44" t="str">
        <f>+IF(ISERR(S28/R28*100),"N/A",ROUND(S28/R28*100,2))</f>
        <v>N/A</v>
      </c>
      <c r="U28" s="44" t="s">
        <v>63</v>
      </c>
      <c r="V28" s="44" t="str">
        <f>+IF(ISERR(U28/S28*100),"N/A",ROUND(U28/S28*100,2))</f>
        <v>N/A</v>
      </c>
      <c r="W28" s="45" t="str">
        <f>+IF(ISERR(U28/R28*100),"N/A",ROUND(U28/R28*100,2))</f>
        <v>N/A</v>
      </c>
    </row>
    <row r="29" spans="2:27" ht="22.5" customHeight="1" thickTop="1" thickBot="1">
      <c r="B29" s="8" t="s">
        <v>73</v>
      </c>
      <c r="C29" s="9"/>
      <c r="D29" s="9"/>
      <c r="E29" s="9"/>
      <c r="F29" s="9"/>
      <c r="G29" s="9"/>
      <c r="H29" s="10"/>
      <c r="I29" s="10"/>
      <c r="J29" s="10"/>
      <c r="K29" s="10"/>
      <c r="L29" s="10"/>
      <c r="M29" s="10"/>
      <c r="N29" s="10"/>
      <c r="O29" s="10"/>
      <c r="P29" s="10"/>
      <c r="Q29" s="10"/>
      <c r="R29" s="10"/>
      <c r="S29" s="10"/>
      <c r="T29" s="10"/>
      <c r="U29" s="10"/>
      <c r="V29" s="10"/>
      <c r="W29" s="11"/>
    </row>
    <row r="30" spans="2:27" ht="37.5" customHeight="1" thickTop="1">
      <c r="B30" s="177" t="s">
        <v>1989</v>
      </c>
      <c r="C30" s="178"/>
      <c r="D30" s="178"/>
      <c r="E30" s="178"/>
      <c r="F30" s="178"/>
      <c r="G30" s="178"/>
      <c r="H30" s="178"/>
      <c r="I30" s="178"/>
      <c r="J30" s="178"/>
      <c r="K30" s="178"/>
      <c r="L30" s="178"/>
      <c r="M30" s="178"/>
      <c r="N30" s="178"/>
      <c r="O30" s="178"/>
      <c r="P30" s="178"/>
      <c r="Q30" s="178"/>
      <c r="R30" s="178"/>
      <c r="S30" s="178"/>
      <c r="T30" s="178"/>
      <c r="U30" s="178"/>
      <c r="V30" s="178"/>
      <c r="W30" s="179"/>
    </row>
    <row r="31" spans="2:27" ht="96"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77" t="s">
        <v>1990</v>
      </c>
      <c r="C32" s="178"/>
      <c r="D32" s="178"/>
      <c r="E32" s="178"/>
      <c r="F32" s="178"/>
      <c r="G32" s="178"/>
      <c r="H32" s="178"/>
      <c r="I32" s="178"/>
      <c r="J32" s="178"/>
      <c r="K32" s="178"/>
      <c r="L32" s="178"/>
      <c r="M32" s="178"/>
      <c r="N32" s="178"/>
      <c r="O32" s="178"/>
      <c r="P32" s="178"/>
      <c r="Q32" s="178"/>
      <c r="R32" s="178"/>
      <c r="S32" s="178"/>
      <c r="T32" s="178"/>
      <c r="U32" s="178"/>
      <c r="V32" s="178"/>
      <c r="W32" s="179"/>
    </row>
    <row r="33" spans="2:23" ht="123.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77" t="s">
        <v>1991</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75" thickBot="1">
      <c r="B35" s="183"/>
      <c r="C35" s="184"/>
      <c r="D35" s="184"/>
      <c r="E35" s="184"/>
      <c r="F35" s="184"/>
      <c r="G35" s="184"/>
      <c r="H35" s="184"/>
      <c r="I35" s="184"/>
      <c r="J35" s="184"/>
      <c r="K35" s="184"/>
      <c r="L35" s="184"/>
      <c r="M35" s="184"/>
      <c r="N35" s="184"/>
      <c r="O35" s="184"/>
      <c r="P35" s="184"/>
      <c r="Q35" s="184"/>
      <c r="R35" s="184"/>
      <c r="S35" s="184"/>
      <c r="T35" s="184"/>
      <c r="U35" s="184"/>
      <c r="V35" s="184"/>
      <c r="W35" s="185"/>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1850</v>
      </c>
      <c r="D4" s="139" t="s">
        <v>1849</v>
      </c>
      <c r="E4" s="139"/>
      <c r="F4" s="139"/>
      <c r="G4" s="139"/>
      <c r="H4" s="140"/>
      <c r="I4" s="15"/>
      <c r="J4" s="141" t="s">
        <v>6</v>
      </c>
      <c r="K4" s="139"/>
      <c r="L4" s="14" t="s">
        <v>1751</v>
      </c>
      <c r="M4" s="142" t="s">
        <v>800</v>
      </c>
      <c r="N4" s="142"/>
      <c r="O4" s="142"/>
      <c r="P4" s="142"/>
      <c r="Q4" s="143"/>
      <c r="R4" s="16"/>
      <c r="S4" s="144" t="s">
        <v>1969</v>
      </c>
      <c r="T4" s="145"/>
      <c r="U4" s="145"/>
      <c r="V4" s="146" t="s">
        <v>63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1835</v>
      </c>
      <c r="D6" s="148" t="s">
        <v>1847</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1872</v>
      </c>
      <c r="K8" s="22" t="s">
        <v>18</v>
      </c>
      <c r="L8" s="22" t="s">
        <v>1871</v>
      </c>
      <c r="M8" s="22" t="s">
        <v>18</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1870</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1842</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1869</v>
      </c>
      <c r="C21" s="174"/>
      <c r="D21" s="174"/>
      <c r="E21" s="174"/>
      <c r="F21" s="174"/>
      <c r="G21" s="174"/>
      <c r="H21" s="174"/>
      <c r="I21" s="174"/>
      <c r="J21" s="174"/>
      <c r="K21" s="174"/>
      <c r="L21" s="174"/>
      <c r="M21" s="175" t="s">
        <v>1835</v>
      </c>
      <c r="N21" s="175"/>
      <c r="O21" s="175" t="s">
        <v>48</v>
      </c>
      <c r="P21" s="175"/>
      <c r="Q21" s="176" t="s">
        <v>49</v>
      </c>
      <c r="R21" s="176"/>
      <c r="S21" s="31" t="s">
        <v>1868</v>
      </c>
      <c r="T21" s="31" t="s">
        <v>289</v>
      </c>
      <c r="U21" s="31" t="s">
        <v>63</v>
      </c>
      <c r="V21" s="31">
        <f>+IF(ISERR(U21/T21*100),"N/A",ROUND(U21/T21*100,2))</f>
        <v>0</v>
      </c>
      <c r="W21" s="32">
        <f>+IF(ISERR(U21/S21*100),"N/A",ROUND(U21/S21*100,2))</f>
        <v>0</v>
      </c>
    </row>
    <row r="22" spans="2:27" ht="56.25" customHeight="1" thickBot="1">
      <c r="B22" s="173" t="s">
        <v>1867</v>
      </c>
      <c r="C22" s="174"/>
      <c r="D22" s="174"/>
      <c r="E22" s="174"/>
      <c r="F22" s="174"/>
      <c r="G22" s="174"/>
      <c r="H22" s="174"/>
      <c r="I22" s="174"/>
      <c r="J22" s="174"/>
      <c r="K22" s="174"/>
      <c r="L22" s="174"/>
      <c r="M22" s="175" t="s">
        <v>1835</v>
      </c>
      <c r="N22" s="175"/>
      <c r="O22" s="175" t="s">
        <v>1866</v>
      </c>
      <c r="P22" s="175"/>
      <c r="Q22" s="176" t="s">
        <v>49</v>
      </c>
      <c r="R22" s="176"/>
      <c r="S22" s="31" t="s">
        <v>134</v>
      </c>
      <c r="T22" s="31" t="s">
        <v>134</v>
      </c>
      <c r="U22" s="31" t="s">
        <v>63</v>
      </c>
      <c r="V22" s="31">
        <f>+IF(ISERR(U22/T22*100),"N/A",ROUND(U22/T22*100,2))</f>
        <v>0</v>
      </c>
      <c r="W22" s="32">
        <f>+IF(ISERR(U22/S22*100),"N/A",ROUND(U22/S22*100,2))</f>
        <v>0</v>
      </c>
    </row>
    <row r="23" spans="2:27" ht="21.75" customHeight="1" thickTop="1" thickBot="1">
      <c r="B23" s="8" t="s">
        <v>64</v>
      </c>
      <c r="C23" s="9"/>
      <c r="D23" s="9"/>
      <c r="E23" s="9"/>
      <c r="F23" s="9"/>
      <c r="G23" s="9"/>
      <c r="H23" s="10"/>
      <c r="I23" s="10"/>
      <c r="J23" s="10"/>
      <c r="K23" s="10"/>
      <c r="L23" s="10"/>
      <c r="M23" s="10"/>
      <c r="N23" s="10"/>
      <c r="O23" s="10"/>
      <c r="P23" s="10"/>
      <c r="Q23" s="10"/>
      <c r="R23" s="10"/>
      <c r="S23" s="10"/>
      <c r="T23" s="10"/>
      <c r="U23" s="10"/>
      <c r="V23" s="10"/>
      <c r="W23" s="11"/>
      <c r="X23" s="33"/>
    </row>
    <row r="24" spans="2:27" ht="29.25" customHeight="1" thickTop="1" thickBot="1">
      <c r="B24" s="186" t="s">
        <v>2251</v>
      </c>
      <c r="C24" s="187"/>
      <c r="D24" s="187"/>
      <c r="E24" s="187"/>
      <c r="F24" s="187"/>
      <c r="G24" s="187"/>
      <c r="H24" s="187"/>
      <c r="I24" s="187"/>
      <c r="J24" s="187"/>
      <c r="K24" s="187"/>
      <c r="L24" s="187"/>
      <c r="M24" s="187"/>
      <c r="N24" s="187"/>
      <c r="O24" s="187"/>
      <c r="P24" s="187"/>
      <c r="Q24" s="188"/>
      <c r="R24" s="34" t="s">
        <v>41</v>
      </c>
      <c r="S24" s="160" t="s">
        <v>42</v>
      </c>
      <c r="T24" s="160"/>
      <c r="U24" s="107" t="s">
        <v>65</v>
      </c>
      <c r="V24" s="159" t="s">
        <v>66</v>
      </c>
      <c r="W24" s="161"/>
    </row>
    <row r="25" spans="2:27" ht="30.75" customHeight="1" thickBot="1">
      <c r="B25" s="189"/>
      <c r="C25" s="190"/>
      <c r="D25" s="190"/>
      <c r="E25" s="190"/>
      <c r="F25" s="190"/>
      <c r="G25" s="190"/>
      <c r="H25" s="190"/>
      <c r="I25" s="190"/>
      <c r="J25" s="190"/>
      <c r="K25" s="190"/>
      <c r="L25" s="190"/>
      <c r="M25" s="190"/>
      <c r="N25" s="190"/>
      <c r="O25" s="190"/>
      <c r="P25" s="190"/>
      <c r="Q25" s="191"/>
      <c r="R25" s="108" t="s">
        <v>67</v>
      </c>
      <c r="S25" s="108" t="s">
        <v>67</v>
      </c>
      <c r="T25" s="108" t="s">
        <v>48</v>
      </c>
      <c r="U25" s="108" t="s">
        <v>67</v>
      </c>
      <c r="V25" s="108" t="s">
        <v>68</v>
      </c>
      <c r="W25" s="35" t="s">
        <v>53</v>
      </c>
      <c r="Y25" s="33"/>
    </row>
    <row r="26" spans="2:27" ht="23.25" customHeight="1" thickBot="1">
      <c r="B26" s="192" t="s">
        <v>69</v>
      </c>
      <c r="C26" s="193"/>
      <c r="D26" s="193"/>
      <c r="E26" s="109" t="s">
        <v>1834</v>
      </c>
      <c r="F26" s="109"/>
      <c r="G26" s="109"/>
      <c r="H26" s="36"/>
      <c r="I26" s="36"/>
      <c r="J26" s="36"/>
      <c r="K26" s="36"/>
      <c r="L26" s="36"/>
      <c r="M26" s="36"/>
      <c r="N26" s="36"/>
      <c r="O26" s="36"/>
      <c r="P26" s="37"/>
      <c r="Q26" s="37"/>
      <c r="R26" s="38" t="s">
        <v>55</v>
      </c>
      <c r="S26" s="39" t="s">
        <v>10</v>
      </c>
      <c r="T26" s="37"/>
      <c r="U26" s="39" t="s">
        <v>63</v>
      </c>
      <c r="V26" s="37"/>
      <c r="W26" s="40" t="str">
        <f>+IF(ISERR(U26/R26*100),"N/A",ROUND(U26/R26*100,2))</f>
        <v>N/A</v>
      </c>
    </row>
    <row r="27" spans="2:27" ht="26.25" customHeight="1" thickBot="1">
      <c r="B27" s="194" t="s">
        <v>71</v>
      </c>
      <c r="C27" s="195"/>
      <c r="D27" s="195"/>
      <c r="E27" s="110" t="s">
        <v>1834</v>
      </c>
      <c r="F27" s="110"/>
      <c r="G27" s="110"/>
      <c r="H27" s="41"/>
      <c r="I27" s="41"/>
      <c r="J27" s="41"/>
      <c r="K27" s="41"/>
      <c r="L27" s="41"/>
      <c r="M27" s="41"/>
      <c r="N27" s="41"/>
      <c r="O27" s="41"/>
      <c r="P27" s="42"/>
      <c r="Q27" s="42"/>
      <c r="R27" s="43" t="s">
        <v>55</v>
      </c>
      <c r="S27" s="44" t="s">
        <v>63</v>
      </c>
      <c r="T27" s="44" t="str">
        <f>+IF(ISERR(S27/R27*100),"N/A",ROUND(S27/R27*100,2))</f>
        <v>N/A</v>
      </c>
      <c r="U27" s="44" t="s">
        <v>63</v>
      </c>
      <c r="V27" s="44" t="str">
        <f>+IF(ISERR(U27/S27*100),"N/A",ROUND(U27/S27*100,2))</f>
        <v>N/A</v>
      </c>
      <c r="W27" s="45" t="str">
        <f>+IF(ISERR(U27/R27*100),"N/A",ROUND(U27/R27*100,2))</f>
        <v>N/A</v>
      </c>
    </row>
    <row r="28" spans="2:27" ht="22.5" customHeight="1" thickTop="1" thickBot="1">
      <c r="B28" s="8" t="s">
        <v>73</v>
      </c>
      <c r="C28" s="9"/>
      <c r="D28" s="9"/>
      <c r="E28" s="9"/>
      <c r="F28" s="9"/>
      <c r="G28" s="9"/>
      <c r="H28" s="10"/>
      <c r="I28" s="10"/>
      <c r="J28" s="10"/>
      <c r="K28" s="10"/>
      <c r="L28" s="10"/>
      <c r="M28" s="10"/>
      <c r="N28" s="10"/>
      <c r="O28" s="10"/>
      <c r="P28" s="10"/>
      <c r="Q28" s="10"/>
      <c r="R28" s="10"/>
      <c r="S28" s="10"/>
      <c r="T28" s="10"/>
      <c r="U28" s="10"/>
      <c r="V28" s="10"/>
      <c r="W28" s="11"/>
    </row>
    <row r="29" spans="2:27" ht="37.5" customHeight="1" thickTop="1">
      <c r="B29" s="177" t="s">
        <v>1986</v>
      </c>
      <c r="C29" s="178"/>
      <c r="D29" s="178"/>
      <c r="E29" s="178"/>
      <c r="F29" s="178"/>
      <c r="G29" s="178"/>
      <c r="H29" s="178"/>
      <c r="I29" s="178"/>
      <c r="J29" s="178"/>
      <c r="K29" s="178"/>
      <c r="L29" s="178"/>
      <c r="M29" s="178"/>
      <c r="N29" s="178"/>
      <c r="O29" s="178"/>
      <c r="P29" s="178"/>
      <c r="Q29" s="178"/>
      <c r="R29" s="178"/>
      <c r="S29" s="178"/>
      <c r="T29" s="178"/>
      <c r="U29" s="178"/>
      <c r="V29" s="178"/>
      <c r="W29" s="179"/>
    </row>
    <row r="30" spans="2:27" ht="30.7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77" t="s">
        <v>1987</v>
      </c>
      <c r="C31" s="178"/>
      <c r="D31" s="178"/>
      <c r="E31" s="178"/>
      <c r="F31" s="178"/>
      <c r="G31" s="178"/>
      <c r="H31" s="178"/>
      <c r="I31" s="178"/>
      <c r="J31" s="178"/>
      <c r="K31" s="178"/>
      <c r="L31" s="178"/>
      <c r="M31" s="178"/>
      <c r="N31" s="178"/>
      <c r="O31" s="178"/>
      <c r="P31" s="178"/>
      <c r="Q31" s="178"/>
      <c r="R31" s="178"/>
      <c r="S31" s="178"/>
      <c r="T31" s="178"/>
      <c r="U31" s="178"/>
      <c r="V31" s="178"/>
      <c r="W31" s="179"/>
    </row>
    <row r="32" spans="2:27" ht="28.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77" t="s">
        <v>1988</v>
      </c>
      <c r="C33" s="178"/>
      <c r="D33" s="178"/>
      <c r="E33" s="178"/>
      <c r="F33" s="178"/>
      <c r="G33" s="178"/>
      <c r="H33" s="178"/>
      <c r="I33" s="178"/>
      <c r="J33" s="178"/>
      <c r="K33" s="178"/>
      <c r="L33" s="178"/>
      <c r="M33" s="178"/>
      <c r="N33" s="178"/>
      <c r="O33" s="178"/>
      <c r="P33" s="178"/>
      <c r="Q33" s="178"/>
      <c r="R33" s="178"/>
      <c r="S33" s="178"/>
      <c r="T33" s="178"/>
      <c r="U33" s="178"/>
      <c r="V33" s="178"/>
      <c r="W33" s="179"/>
    </row>
    <row r="34" spans="2:23" ht="34.5" customHeight="1" thickBot="1">
      <c r="B34" s="183"/>
      <c r="C34" s="184"/>
      <c r="D34" s="184"/>
      <c r="E34" s="184"/>
      <c r="F34" s="184"/>
      <c r="G34" s="184"/>
      <c r="H34" s="184"/>
      <c r="I34" s="184"/>
      <c r="J34" s="184"/>
      <c r="K34" s="184"/>
      <c r="L34" s="184"/>
      <c r="M34" s="184"/>
      <c r="N34" s="184"/>
      <c r="O34" s="184"/>
      <c r="P34" s="184"/>
      <c r="Q34" s="184"/>
      <c r="R34" s="184"/>
      <c r="S34" s="184"/>
      <c r="T34" s="184"/>
      <c r="U34" s="184"/>
      <c r="V34" s="184"/>
      <c r="W34" s="185"/>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99" customWidth="1"/>
    <col min="2" max="2" width="18.85546875" style="24" customWidth="1"/>
    <col min="3" max="3" width="6.7109375" style="25" customWidth="1"/>
    <col min="4" max="4" width="9.85546875" style="25" customWidth="1"/>
    <col min="5" max="5" width="11.140625" style="25" customWidth="1"/>
    <col min="6" max="6" width="3.85546875" style="25" customWidth="1"/>
    <col min="7" max="7" width="7.140625" style="25" customWidth="1"/>
    <col min="8" max="8" width="6.85546875" style="99" customWidth="1"/>
    <col min="9" max="9" width="7.5703125" style="99" customWidth="1"/>
    <col min="10" max="13" width="11.42578125" style="99" customWidth="1"/>
    <col min="14" max="14" width="9.140625" style="99" customWidth="1"/>
    <col min="15" max="15" width="10.28515625" style="99" customWidth="1"/>
    <col min="16" max="16" width="9.42578125" style="99" customWidth="1"/>
    <col min="17" max="17" width="10" style="99" customWidth="1"/>
    <col min="18" max="18" width="13.5703125" style="99" customWidth="1"/>
    <col min="19" max="19" width="14.42578125" style="99" customWidth="1"/>
    <col min="20" max="21" width="12.7109375" style="99" customWidth="1"/>
    <col min="22" max="22" width="12" style="99" customWidth="1"/>
    <col min="23" max="24" width="11.42578125" style="99"/>
    <col min="25" max="25" width="14.7109375" style="99" customWidth="1"/>
    <col min="26" max="28" width="11.42578125" style="99"/>
    <col min="29" max="29" width="12" style="99" bestFit="1" customWidth="1"/>
    <col min="30" max="16384" width="11.42578125" style="99"/>
  </cols>
  <sheetData>
    <row r="1" spans="1:29" s="3" customFormat="1" ht="39.75" customHeight="1">
      <c r="A1" s="137" t="s">
        <v>0</v>
      </c>
      <c r="B1" s="137"/>
      <c r="C1" s="137"/>
      <c r="D1" s="137"/>
      <c r="E1" s="137"/>
      <c r="F1" s="137"/>
      <c r="G1" s="137"/>
      <c r="H1" s="137"/>
      <c r="I1" s="137"/>
      <c r="J1" s="137"/>
      <c r="K1" s="137"/>
      <c r="L1" s="137"/>
      <c r="M1" s="137"/>
      <c r="N1" s="137"/>
      <c r="O1" s="137"/>
      <c r="P1" s="137"/>
      <c r="Q1" s="1" t="s">
        <v>1</v>
      </c>
      <c r="R1" s="2"/>
      <c r="S1" s="2"/>
      <c r="T1" s="2"/>
      <c r="V1" s="4"/>
      <c r="W1" s="5"/>
      <c r="X1" s="5"/>
      <c r="Y1" s="6"/>
      <c r="AC1" s="7"/>
    </row>
    <row r="2" spans="1:29" ht="49.5" customHeight="1" thickBot="1">
      <c r="B2" s="138" t="s">
        <v>2250</v>
      </c>
      <c r="C2" s="138"/>
      <c r="D2" s="138"/>
      <c r="E2" s="138"/>
      <c r="F2" s="138"/>
      <c r="G2" s="138"/>
      <c r="H2" s="138"/>
      <c r="I2" s="138"/>
      <c r="J2" s="138"/>
      <c r="K2" s="138"/>
      <c r="L2" s="138"/>
      <c r="M2" s="138"/>
      <c r="N2" s="138"/>
      <c r="O2" s="138"/>
      <c r="P2" s="138"/>
      <c r="Q2" s="138"/>
      <c r="R2" s="138"/>
      <c r="S2" s="138"/>
      <c r="T2" s="138"/>
      <c r="U2" s="138"/>
      <c r="V2" s="138"/>
      <c r="W2" s="138"/>
    </row>
    <row r="3" spans="1:29" ht="22.5" customHeight="1" thickTop="1" thickBot="1">
      <c r="B3" s="8" t="s">
        <v>2</v>
      </c>
      <c r="C3" s="9"/>
      <c r="D3" s="9"/>
      <c r="E3" s="9"/>
      <c r="F3" s="9"/>
      <c r="G3" s="9"/>
      <c r="H3" s="10"/>
      <c r="I3" s="10"/>
      <c r="J3" s="10"/>
      <c r="K3" s="10"/>
      <c r="L3" s="10"/>
      <c r="M3" s="10"/>
      <c r="N3" s="10"/>
      <c r="O3" s="10"/>
      <c r="P3" s="10"/>
      <c r="Q3" s="10"/>
      <c r="R3" s="10"/>
      <c r="S3" s="10"/>
      <c r="T3" s="10"/>
      <c r="U3" s="10"/>
      <c r="V3" s="10"/>
      <c r="W3" s="11"/>
    </row>
    <row r="4" spans="1:29" ht="54" customHeight="1" thickTop="1" thickBot="1">
      <c r="A4" s="12"/>
      <c r="B4" s="13" t="s">
        <v>3</v>
      </c>
      <c r="C4" s="14" t="s">
        <v>1896</v>
      </c>
      <c r="D4" s="139" t="s">
        <v>1895</v>
      </c>
      <c r="E4" s="139"/>
      <c r="F4" s="139"/>
      <c r="G4" s="139"/>
      <c r="H4" s="140"/>
      <c r="I4" s="15"/>
      <c r="J4" s="141" t="s">
        <v>6</v>
      </c>
      <c r="K4" s="139"/>
      <c r="L4" s="14" t="s">
        <v>830</v>
      </c>
      <c r="M4" s="142" t="s">
        <v>1894</v>
      </c>
      <c r="N4" s="142"/>
      <c r="O4" s="142"/>
      <c r="P4" s="142"/>
      <c r="Q4" s="143"/>
      <c r="R4" s="16"/>
      <c r="S4" s="144" t="s">
        <v>1969</v>
      </c>
      <c r="T4" s="145"/>
      <c r="U4" s="145"/>
      <c r="V4" s="146" t="s">
        <v>1893</v>
      </c>
      <c r="W4" s="147"/>
    </row>
    <row r="5" spans="1:29" ht="15.75" customHeight="1" thickTop="1">
      <c r="B5" s="17" t="s">
        <v>10</v>
      </c>
      <c r="C5" s="135" t="s">
        <v>10</v>
      </c>
      <c r="D5" s="135"/>
      <c r="E5" s="135"/>
      <c r="F5" s="135"/>
      <c r="G5" s="135"/>
      <c r="H5" s="135"/>
      <c r="I5" s="135"/>
      <c r="J5" s="135"/>
      <c r="K5" s="135"/>
      <c r="L5" s="135"/>
      <c r="M5" s="135"/>
      <c r="N5" s="135"/>
      <c r="O5" s="135"/>
      <c r="P5" s="135"/>
      <c r="Q5" s="135"/>
      <c r="R5" s="135"/>
      <c r="S5" s="135"/>
      <c r="T5" s="135"/>
      <c r="U5" s="135"/>
      <c r="V5" s="135"/>
      <c r="W5" s="136"/>
    </row>
    <row r="6" spans="1:29" ht="30" customHeight="1" thickBot="1">
      <c r="B6" s="17" t="s">
        <v>11</v>
      </c>
      <c r="C6" s="18" t="s">
        <v>1877</v>
      </c>
      <c r="D6" s="148" t="s">
        <v>1892</v>
      </c>
      <c r="E6" s="148"/>
      <c r="F6" s="148"/>
      <c r="G6" s="148"/>
      <c r="H6" s="148"/>
      <c r="I6" s="106"/>
      <c r="J6" s="149" t="s">
        <v>14</v>
      </c>
      <c r="K6" s="149"/>
      <c r="L6" s="149" t="s">
        <v>15</v>
      </c>
      <c r="M6" s="149"/>
      <c r="N6" s="136" t="s">
        <v>10</v>
      </c>
      <c r="O6" s="136"/>
      <c r="P6" s="136"/>
      <c r="Q6" s="136"/>
      <c r="R6" s="136"/>
      <c r="S6" s="136"/>
      <c r="T6" s="136"/>
      <c r="U6" s="136"/>
      <c r="V6" s="136"/>
      <c r="W6" s="136"/>
    </row>
    <row r="7" spans="1:29" ht="30" customHeight="1" thickBot="1">
      <c r="B7" s="19"/>
      <c r="C7" s="18" t="s">
        <v>10</v>
      </c>
      <c r="D7" s="135" t="s">
        <v>10</v>
      </c>
      <c r="E7" s="135"/>
      <c r="F7" s="135"/>
      <c r="G7" s="135"/>
      <c r="H7" s="135"/>
      <c r="I7" s="106"/>
      <c r="J7" s="20" t="s">
        <v>16</v>
      </c>
      <c r="K7" s="20" t="s">
        <v>17</v>
      </c>
      <c r="L7" s="20" t="s">
        <v>16</v>
      </c>
      <c r="M7" s="20" t="s">
        <v>17</v>
      </c>
      <c r="N7" s="21"/>
      <c r="O7" s="136" t="s">
        <v>10</v>
      </c>
      <c r="P7" s="136"/>
      <c r="Q7" s="136"/>
      <c r="R7" s="136"/>
      <c r="S7" s="136"/>
      <c r="T7" s="136"/>
      <c r="U7" s="136"/>
      <c r="V7" s="136"/>
      <c r="W7" s="136"/>
    </row>
    <row r="8" spans="1:29" ht="30" customHeight="1" thickBot="1">
      <c r="B8" s="19"/>
      <c r="C8" s="18" t="s">
        <v>10</v>
      </c>
      <c r="D8" s="135" t="s">
        <v>10</v>
      </c>
      <c r="E8" s="135"/>
      <c r="F8" s="135"/>
      <c r="G8" s="135"/>
      <c r="H8" s="135"/>
      <c r="I8" s="106"/>
      <c r="J8" s="22" t="s">
        <v>18</v>
      </c>
      <c r="K8" s="22" t="s">
        <v>18</v>
      </c>
      <c r="L8" s="22" t="s">
        <v>1891</v>
      </c>
      <c r="M8" s="22" t="s">
        <v>1890</v>
      </c>
      <c r="N8" s="21"/>
      <c r="O8" s="106"/>
      <c r="P8" s="136" t="s">
        <v>10</v>
      </c>
      <c r="Q8" s="136"/>
      <c r="R8" s="136"/>
      <c r="S8" s="136"/>
      <c r="T8" s="136"/>
      <c r="U8" s="136"/>
      <c r="V8" s="136"/>
      <c r="W8" s="136"/>
    </row>
    <row r="9" spans="1:29" ht="25.5" customHeight="1" thickBot="1">
      <c r="B9" s="19"/>
      <c r="C9" s="135" t="s">
        <v>10</v>
      </c>
      <c r="D9" s="135"/>
      <c r="E9" s="135"/>
      <c r="F9" s="135"/>
      <c r="G9" s="135"/>
      <c r="H9" s="135"/>
      <c r="I9" s="135"/>
      <c r="J9" s="135"/>
      <c r="K9" s="135"/>
      <c r="L9" s="135"/>
      <c r="M9" s="135"/>
      <c r="N9" s="135"/>
      <c r="O9" s="135"/>
      <c r="P9" s="135"/>
      <c r="Q9" s="135"/>
      <c r="R9" s="135"/>
      <c r="S9" s="135"/>
      <c r="T9" s="135"/>
      <c r="U9" s="135"/>
      <c r="V9" s="135"/>
      <c r="W9" s="136"/>
    </row>
    <row r="10" spans="1:29" ht="66.75" customHeight="1" thickTop="1" thickBot="1">
      <c r="B10" s="23" t="s">
        <v>21</v>
      </c>
      <c r="C10" s="146" t="s">
        <v>1889</v>
      </c>
      <c r="D10" s="146"/>
      <c r="E10" s="146"/>
      <c r="F10" s="146"/>
      <c r="G10" s="146"/>
      <c r="H10" s="146"/>
      <c r="I10" s="146"/>
      <c r="J10" s="146"/>
      <c r="K10" s="146"/>
      <c r="L10" s="146"/>
      <c r="M10" s="146"/>
      <c r="N10" s="146"/>
      <c r="O10" s="146"/>
      <c r="P10" s="146"/>
      <c r="Q10" s="146"/>
      <c r="R10" s="146"/>
      <c r="S10" s="146"/>
      <c r="T10" s="146"/>
      <c r="U10" s="146"/>
      <c r="V10" s="146"/>
      <c r="W10" s="147"/>
    </row>
    <row r="11" spans="1:29" ht="9" customHeight="1" thickTop="1" thickBot="1"/>
    <row r="12" spans="1:29" ht="21.75" customHeight="1" thickTop="1" thickBot="1">
      <c r="B12" s="8" t="s">
        <v>23</v>
      </c>
      <c r="C12" s="9"/>
      <c r="D12" s="9"/>
      <c r="E12" s="9"/>
      <c r="F12" s="9"/>
      <c r="G12" s="9"/>
      <c r="H12" s="10"/>
      <c r="I12" s="10"/>
      <c r="J12" s="10"/>
      <c r="K12" s="10"/>
      <c r="L12" s="10"/>
      <c r="M12" s="10"/>
      <c r="N12" s="10"/>
      <c r="O12" s="10"/>
      <c r="P12" s="10"/>
      <c r="Q12" s="10"/>
      <c r="R12" s="10"/>
      <c r="S12" s="10"/>
      <c r="T12" s="10"/>
      <c r="U12" s="10"/>
      <c r="V12" s="10"/>
      <c r="W12" s="11"/>
    </row>
    <row r="13" spans="1:29" ht="19.5" customHeight="1" thickTop="1">
      <c r="B13" s="150" t="s">
        <v>24</v>
      </c>
      <c r="C13" s="151"/>
      <c r="D13" s="151"/>
      <c r="E13" s="151"/>
      <c r="F13" s="151"/>
      <c r="G13" s="151"/>
      <c r="H13" s="151"/>
      <c r="I13" s="151"/>
      <c r="J13" s="26"/>
      <c r="K13" s="151" t="s">
        <v>25</v>
      </c>
      <c r="L13" s="151"/>
      <c r="M13" s="151"/>
      <c r="N13" s="151"/>
      <c r="O13" s="151"/>
      <c r="P13" s="151"/>
      <c r="Q13" s="151"/>
      <c r="R13" s="27"/>
      <c r="S13" s="151" t="s">
        <v>26</v>
      </c>
      <c r="T13" s="151"/>
      <c r="U13" s="151"/>
      <c r="V13" s="151"/>
      <c r="W13" s="152"/>
    </row>
    <row r="14" spans="1:29" ht="69" customHeight="1">
      <c r="B14" s="17" t="s">
        <v>27</v>
      </c>
      <c r="C14" s="148" t="s">
        <v>10</v>
      </c>
      <c r="D14" s="148"/>
      <c r="E14" s="148"/>
      <c r="F14" s="148"/>
      <c r="G14" s="148"/>
      <c r="H14" s="148"/>
      <c r="I14" s="148"/>
      <c r="J14" s="28"/>
      <c r="K14" s="28" t="s">
        <v>28</v>
      </c>
      <c r="L14" s="148" t="s">
        <v>10</v>
      </c>
      <c r="M14" s="148"/>
      <c r="N14" s="148"/>
      <c r="O14" s="148"/>
      <c r="P14" s="148"/>
      <c r="Q14" s="148"/>
      <c r="R14" s="106"/>
      <c r="S14" s="28" t="s">
        <v>29</v>
      </c>
      <c r="T14" s="153" t="s">
        <v>1888</v>
      </c>
      <c r="U14" s="153"/>
      <c r="V14" s="153"/>
      <c r="W14" s="153"/>
    </row>
    <row r="15" spans="1:29" ht="86.25" customHeight="1">
      <c r="B15" s="17" t="s">
        <v>31</v>
      </c>
      <c r="C15" s="148" t="s">
        <v>10</v>
      </c>
      <c r="D15" s="148"/>
      <c r="E15" s="148"/>
      <c r="F15" s="148"/>
      <c r="G15" s="148"/>
      <c r="H15" s="148"/>
      <c r="I15" s="148"/>
      <c r="J15" s="28"/>
      <c r="K15" s="28" t="s">
        <v>31</v>
      </c>
      <c r="L15" s="148" t="s">
        <v>10</v>
      </c>
      <c r="M15" s="148"/>
      <c r="N15" s="148"/>
      <c r="O15" s="148"/>
      <c r="P15" s="148"/>
      <c r="Q15" s="148"/>
      <c r="R15" s="106"/>
      <c r="S15" s="28" t="s">
        <v>32</v>
      </c>
      <c r="T15" s="153" t="s">
        <v>10</v>
      </c>
      <c r="U15" s="153"/>
      <c r="V15" s="153"/>
      <c r="W15" s="153"/>
    </row>
    <row r="16" spans="1:29" ht="25.5" customHeight="1" thickBot="1">
      <c r="B16" s="29" t="s">
        <v>33</v>
      </c>
      <c r="C16" s="154" t="s">
        <v>10</v>
      </c>
      <c r="D16" s="154"/>
      <c r="E16" s="154"/>
      <c r="F16" s="154"/>
      <c r="G16" s="154"/>
      <c r="H16" s="154"/>
      <c r="I16" s="154"/>
      <c r="J16" s="154"/>
      <c r="K16" s="154"/>
      <c r="L16" s="154"/>
      <c r="M16" s="154"/>
      <c r="N16" s="154"/>
      <c r="O16" s="154"/>
      <c r="P16" s="154"/>
      <c r="Q16" s="154"/>
      <c r="R16" s="154"/>
      <c r="S16" s="154"/>
      <c r="T16" s="154"/>
      <c r="U16" s="154"/>
      <c r="V16" s="154"/>
      <c r="W16" s="155"/>
    </row>
    <row r="17" spans="2:27" ht="21.75" customHeight="1" thickTop="1" thickBot="1">
      <c r="B17" s="8" t="s">
        <v>34</v>
      </c>
      <c r="C17" s="9"/>
      <c r="D17" s="9"/>
      <c r="E17" s="9"/>
      <c r="F17" s="9"/>
      <c r="G17" s="9"/>
      <c r="H17" s="10"/>
      <c r="I17" s="10"/>
      <c r="J17" s="10"/>
      <c r="K17" s="10"/>
      <c r="L17" s="10"/>
      <c r="M17" s="10"/>
      <c r="N17" s="10"/>
      <c r="O17" s="10"/>
      <c r="P17" s="10"/>
      <c r="Q17" s="10"/>
      <c r="R17" s="10"/>
      <c r="S17" s="10"/>
      <c r="T17" s="10"/>
      <c r="U17" s="10"/>
      <c r="V17" s="10"/>
      <c r="W17" s="11"/>
    </row>
    <row r="18" spans="2:27" ht="25.5" customHeight="1" thickTop="1" thickBot="1">
      <c r="B18" s="156" t="s">
        <v>35</v>
      </c>
      <c r="C18" s="157"/>
      <c r="D18" s="157"/>
      <c r="E18" s="157"/>
      <c r="F18" s="157"/>
      <c r="G18" s="157"/>
      <c r="H18" s="157"/>
      <c r="I18" s="157"/>
      <c r="J18" s="157"/>
      <c r="K18" s="157"/>
      <c r="L18" s="157"/>
      <c r="M18" s="157"/>
      <c r="N18" s="157"/>
      <c r="O18" s="157"/>
      <c r="P18" s="157"/>
      <c r="Q18" s="157"/>
      <c r="R18" s="157"/>
      <c r="S18" s="157"/>
      <c r="T18" s="158"/>
      <c r="U18" s="159" t="s">
        <v>36</v>
      </c>
      <c r="V18" s="160"/>
      <c r="W18" s="161"/>
    </row>
    <row r="19" spans="2:27" ht="12.75" customHeight="1">
      <c r="B19" s="162" t="s">
        <v>37</v>
      </c>
      <c r="C19" s="163"/>
      <c r="D19" s="163"/>
      <c r="E19" s="163"/>
      <c r="F19" s="163"/>
      <c r="G19" s="163"/>
      <c r="H19" s="163"/>
      <c r="I19" s="163"/>
      <c r="J19" s="163"/>
      <c r="K19" s="163"/>
      <c r="L19" s="163"/>
      <c r="M19" s="163" t="s">
        <v>38</v>
      </c>
      <c r="N19" s="163"/>
      <c r="O19" s="163" t="s">
        <v>39</v>
      </c>
      <c r="P19" s="163"/>
      <c r="Q19" s="163" t="s">
        <v>40</v>
      </c>
      <c r="R19" s="163"/>
      <c r="S19" s="163" t="s">
        <v>41</v>
      </c>
      <c r="T19" s="166" t="s">
        <v>42</v>
      </c>
      <c r="U19" s="168" t="s">
        <v>43</v>
      </c>
      <c r="V19" s="170" t="s">
        <v>44</v>
      </c>
      <c r="W19" s="171" t="s">
        <v>45</v>
      </c>
    </row>
    <row r="20" spans="2:27" ht="27" customHeight="1" thickBot="1">
      <c r="B20" s="164"/>
      <c r="C20" s="165"/>
      <c r="D20" s="165"/>
      <c r="E20" s="165"/>
      <c r="F20" s="165"/>
      <c r="G20" s="165"/>
      <c r="H20" s="165"/>
      <c r="I20" s="165"/>
      <c r="J20" s="165"/>
      <c r="K20" s="165"/>
      <c r="L20" s="165"/>
      <c r="M20" s="165"/>
      <c r="N20" s="165"/>
      <c r="O20" s="165"/>
      <c r="P20" s="165"/>
      <c r="Q20" s="165"/>
      <c r="R20" s="165"/>
      <c r="S20" s="165"/>
      <c r="T20" s="167"/>
      <c r="U20" s="169"/>
      <c r="V20" s="165"/>
      <c r="W20" s="172"/>
      <c r="Z20" s="30" t="s">
        <v>10</v>
      </c>
      <c r="AA20" s="30" t="s">
        <v>46</v>
      </c>
    </row>
    <row r="21" spans="2:27" ht="56.25" customHeight="1">
      <c r="B21" s="173" t="s">
        <v>1887</v>
      </c>
      <c r="C21" s="174"/>
      <c r="D21" s="174"/>
      <c r="E21" s="174"/>
      <c r="F21" s="174"/>
      <c r="G21" s="174"/>
      <c r="H21" s="174"/>
      <c r="I21" s="174"/>
      <c r="J21" s="174"/>
      <c r="K21" s="174"/>
      <c r="L21" s="174"/>
      <c r="M21" s="175" t="s">
        <v>1877</v>
      </c>
      <c r="N21" s="175"/>
      <c r="O21" s="175" t="s">
        <v>48</v>
      </c>
      <c r="P21" s="175"/>
      <c r="Q21" s="176" t="s">
        <v>362</v>
      </c>
      <c r="R21" s="176"/>
      <c r="S21" s="31" t="s">
        <v>60</v>
      </c>
      <c r="T21" s="31" t="s">
        <v>55</v>
      </c>
      <c r="U21" s="31" t="s">
        <v>55</v>
      </c>
      <c r="V21" s="31" t="str">
        <f t="shared" ref="V21:V27" si="0">+IF(ISERR(U21/T21*100),"N/A",ROUND(U21/T21*100,2))</f>
        <v>N/A</v>
      </c>
      <c r="W21" s="32" t="str">
        <f t="shared" ref="W21:W27" si="1">+IF(ISERR(U21/S21*100),"N/A",ROUND(U21/S21*100,2))</f>
        <v>N/A</v>
      </c>
    </row>
    <row r="22" spans="2:27" ht="56.25" customHeight="1">
      <c r="B22" s="173" t="s">
        <v>1886</v>
      </c>
      <c r="C22" s="174"/>
      <c r="D22" s="174"/>
      <c r="E22" s="174"/>
      <c r="F22" s="174"/>
      <c r="G22" s="174"/>
      <c r="H22" s="174"/>
      <c r="I22" s="174"/>
      <c r="J22" s="174"/>
      <c r="K22" s="174"/>
      <c r="L22" s="174"/>
      <c r="M22" s="175" t="s">
        <v>1877</v>
      </c>
      <c r="N22" s="175"/>
      <c r="O22" s="175" t="s">
        <v>48</v>
      </c>
      <c r="P22" s="175"/>
      <c r="Q22" s="176" t="s">
        <v>362</v>
      </c>
      <c r="R22" s="176"/>
      <c r="S22" s="31" t="s">
        <v>60</v>
      </c>
      <c r="T22" s="31" t="s">
        <v>55</v>
      </c>
      <c r="U22" s="31" t="s">
        <v>55</v>
      </c>
      <c r="V22" s="31" t="str">
        <f t="shared" si="0"/>
        <v>N/A</v>
      </c>
      <c r="W22" s="32" t="str">
        <f t="shared" si="1"/>
        <v>N/A</v>
      </c>
    </row>
    <row r="23" spans="2:27" ht="56.25" customHeight="1">
      <c r="B23" s="173" t="s">
        <v>1885</v>
      </c>
      <c r="C23" s="174"/>
      <c r="D23" s="174"/>
      <c r="E23" s="174"/>
      <c r="F23" s="174"/>
      <c r="G23" s="174"/>
      <c r="H23" s="174"/>
      <c r="I23" s="174"/>
      <c r="J23" s="174"/>
      <c r="K23" s="174"/>
      <c r="L23" s="174"/>
      <c r="M23" s="175" t="s">
        <v>1877</v>
      </c>
      <c r="N23" s="175"/>
      <c r="O23" s="175" t="s">
        <v>48</v>
      </c>
      <c r="P23" s="175"/>
      <c r="Q23" s="176" t="s">
        <v>49</v>
      </c>
      <c r="R23" s="176"/>
      <c r="S23" s="31" t="s">
        <v>60</v>
      </c>
      <c r="T23" s="31" t="s">
        <v>1884</v>
      </c>
      <c r="U23" s="31" t="s">
        <v>1883</v>
      </c>
      <c r="V23" s="31">
        <f t="shared" si="0"/>
        <v>67.760000000000005</v>
      </c>
      <c r="W23" s="32">
        <f t="shared" si="1"/>
        <v>16.670000000000002</v>
      </c>
    </row>
    <row r="24" spans="2:27" ht="56.25" customHeight="1">
      <c r="B24" s="173" t="s">
        <v>1882</v>
      </c>
      <c r="C24" s="174"/>
      <c r="D24" s="174"/>
      <c r="E24" s="174"/>
      <c r="F24" s="174"/>
      <c r="G24" s="174"/>
      <c r="H24" s="174"/>
      <c r="I24" s="174"/>
      <c r="J24" s="174"/>
      <c r="K24" s="174"/>
      <c r="L24" s="174"/>
      <c r="M24" s="175" t="s">
        <v>1877</v>
      </c>
      <c r="N24" s="175"/>
      <c r="O24" s="175" t="s">
        <v>48</v>
      </c>
      <c r="P24" s="175"/>
      <c r="Q24" s="176" t="s">
        <v>362</v>
      </c>
      <c r="R24" s="176"/>
      <c r="S24" s="31" t="s">
        <v>60</v>
      </c>
      <c r="T24" s="31" t="s">
        <v>55</v>
      </c>
      <c r="U24" s="31" t="s">
        <v>55</v>
      </c>
      <c r="V24" s="31" t="str">
        <f t="shared" si="0"/>
        <v>N/A</v>
      </c>
      <c r="W24" s="32" t="str">
        <f t="shared" si="1"/>
        <v>N/A</v>
      </c>
    </row>
    <row r="25" spans="2:27" ht="56.25" customHeight="1">
      <c r="B25" s="173" t="s">
        <v>1881</v>
      </c>
      <c r="C25" s="174"/>
      <c r="D25" s="174"/>
      <c r="E25" s="174"/>
      <c r="F25" s="174"/>
      <c r="G25" s="174"/>
      <c r="H25" s="174"/>
      <c r="I25" s="174"/>
      <c r="J25" s="174"/>
      <c r="K25" s="174"/>
      <c r="L25" s="174"/>
      <c r="M25" s="175" t="s">
        <v>1877</v>
      </c>
      <c r="N25" s="175"/>
      <c r="O25" s="175" t="s">
        <v>48</v>
      </c>
      <c r="P25" s="175"/>
      <c r="Q25" s="176" t="s">
        <v>53</v>
      </c>
      <c r="R25" s="176"/>
      <c r="S25" s="31" t="s">
        <v>821</v>
      </c>
      <c r="T25" s="31" t="s">
        <v>55</v>
      </c>
      <c r="U25" s="31" t="s">
        <v>55</v>
      </c>
      <c r="V25" s="31" t="str">
        <f t="shared" si="0"/>
        <v>N/A</v>
      </c>
      <c r="W25" s="32" t="str">
        <f t="shared" si="1"/>
        <v>N/A</v>
      </c>
    </row>
    <row r="26" spans="2:27" ht="56.25" customHeight="1">
      <c r="B26" s="173" t="s">
        <v>1880</v>
      </c>
      <c r="C26" s="174"/>
      <c r="D26" s="174"/>
      <c r="E26" s="174"/>
      <c r="F26" s="174"/>
      <c r="G26" s="174"/>
      <c r="H26" s="174"/>
      <c r="I26" s="174"/>
      <c r="J26" s="174"/>
      <c r="K26" s="174"/>
      <c r="L26" s="174"/>
      <c r="M26" s="175" t="s">
        <v>1877</v>
      </c>
      <c r="N26" s="175"/>
      <c r="O26" s="175" t="s">
        <v>48</v>
      </c>
      <c r="P26" s="175"/>
      <c r="Q26" s="176" t="s">
        <v>49</v>
      </c>
      <c r="R26" s="176"/>
      <c r="S26" s="31" t="s">
        <v>60</v>
      </c>
      <c r="T26" s="31" t="s">
        <v>175</v>
      </c>
      <c r="U26" s="31" t="s">
        <v>1879</v>
      </c>
      <c r="V26" s="31">
        <f t="shared" si="0"/>
        <v>108.69</v>
      </c>
      <c r="W26" s="32">
        <f t="shared" si="1"/>
        <v>26.88</v>
      </c>
    </row>
    <row r="27" spans="2:27" ht="56.25" customHeight="1" thickBot="1">
      <c r="B27" s="173" t="s">
        <v>1878</v>
      </c>
      <c r="C27" s="174"/>
      <c r="D27" s="174"/>
      <c r="E27" s="174"/>
      <c r="F27" s="174"/>
      <c r="G27" s="174"/>
      <c r="H27" s="174"/>
      <c r="I27" s="174"/>
      <c r="J27" s="174"/>
      <c r="K27" s="174"/>
      <c r="L27" s="174"/>
      <c r="M27" s="175" t="s">
        <v>1877</v>
      </c>
      <c r="N27" s="175"/>
      <c r="O27" s="175" t="s">
        <v>48</v>
      </c>
      <c r="P27" s="175"/>
      <c r="Q27" s="176" t="s">
        <v>49</v>
      </c>
      <c r="R27" s="176"/>
      <c r="S27" s="31" t="s">
        <v>60</v>
      </c>
      <c r="T27" s="31" t="s">
        <v>293</v>
      </c>
      <c r="U27" s="31" t="s">
        <v>55</v>
      </c>
      <c r="V27" s="31" t="str">
        <f t="shared" si="0"/>
        <v>N/A</v>
      </c>
      <c r="W27" s="32" t="str">
        <f t="shared" si="1"/>
        <v>N/A</v>
      </c>
    </row>
    <row r="28" spans="2:27" ht="21.75" customHeight="1" thickTop="1" thickBot="1">
      <c r="B28" s="8" t="s">
        <v>64</v>
      </c>
      <c r="C28" s="9"/>
      <c r="D28" s="9"/>
      <c r="E28" s="9"/>
      <c r="F28" s="9"/>
      <c r="G28" s="9"/>
      <c r="H28" s="10"/>
      <c r="I28" s="10"/>
      <c r="J28" s="10"/>
      <c r="K28" s="10"/>
      <c r="L28" s="10"/>
      <c r="M28" s="10"/>
      <c r="N28" s="10"/>
      <c r="O28" s="10"/>
      <c r="P28" s="10"/>
      <c r="Q28" s="10"/>
      <c r="R28" s="10"/>
      <c r="S28" s="10"/>
      <c r="T28" s="10"/>
      <c r="U28" s="10"/>
      <c r="V28" s="10"/>
      <c r="W28" s="11"/>
      <c r="X28" s="33"/>
    </row>
    <row r="29" spans="2:27" ht="29.25" customHeight="1" thickTop="1" thickBot="1">
      <c r="B29" s="186" t="s">
        <v>2251</v>
      </c>
      <c r="C29" s="187"/>
      <c r="D29" s="187"/>
      <c r="E29" s="187"/>
      <c r="F29" s="187"/>
      <c r="G29" s="187"/>
      <c r="H29" s="187"/>
      <c r="I29" s="187"/>
      <c r="J29" s="187"/>
      <c r="K29" s="187"/>
      <c r="L29" s="187"/>
      <c r="M29" s="187"/>
      <c r="N29" s="187"/>
      <c r="O29" s="187"/>
      <c r="P29" s="187"/>
      <c r="Q29" s="188"/>
      <c r="R29" s="34" t="s">
        <v>41</v>
      </c>
      <c r="S29" s="160" t="s">
        <v>42</v>
      </c>
      <c r="T29" s="160"/>
      <c r="U29" s="107" t="s">
        <v>65</v>
      </c>
      <c r="V29" s="159" t="s">
        <v>66</v>
      </c>
      <c r="W29" s="161"/>
    </row>
    <row r="30" spans="2:27" ht="30.75" customHeight="1" thickBot="1">
      <c r="B30" s="189"/>
      <c r="C30" s="190"/>
      <c r="D30" s="190"/>
      <c r="E30" s="190"/>
      <c r="F30" s="190"/>
      <c r="G30" s="190"/>
      <c r="H30" s="190"/>
      <c r="I30" s="190"/>
      <c r="J30" s="190"/>
      <c r="K30" s="190"/>
      <c r="L30" s="190"/>
      <c r="M30" s="190"/>
      <c r="N30" s="190"/>
      <c r="O30" s="190"/>
      <c r="P30" s="190"/>
      <c r="Q30" s="191"/>
      <c r="R30" s="108" t="s">
        <v>67</v>
      </c>
      <c r="S30" s="108" t="s">
        <v>67</v>
      </c>
      <c r="T30" s="108" t="s">
        <v>48</v>
      </c>
      <c r="U30" s="108" t="s">
        <v>67</v>
      </c>
      <c r="V30" s="108" t="s">
        <v>68</v>
      </c>
      <c r="W30" s="35" t="s">
        <v>53</v>
      </c>
      <c r="Y30" s="33"/>
    </row>
    <row r="31" spans="2:27" ht="23.25" customHeight="1" thickBot="1">
      <c r="B31" s="192" t="s">
        <v>69</v>
      </c>
      <c r="C31" s="193"/>
      <c r="D31" s="193"/>
      <c r="E31" s="109" t="s">
        <v>1876</v>
      </c>
      <c r="F31" s="109"/>
      <c r="G31" s="109"/>
      <c r="H31" s="36"/>
      <c r="I31" s="36"/>
      <c r="J31" s="36"/>
      <c r="K31" s="36"/>
      <c r="L31" s="36"/>
      <c r="M31" s="36"/>
      <c r="N31" s="36"/>
      <c r="O31" s="36"/>
      <c r="P31" s="37"/>
      <c r="Q31" s="37"/>
      <c r="R31" s="38" t="s">
        <v>1875</v>
      </c>
      <c r="S31" s="39" t="s">
        <v>10</v>
      </c>
      <c r="T31" s="37"/>
      <c r="U31" s="39" t="s">
        <v>1873</v>
      </c>
      <c r="V31" s="37"/>
      <c r="W31" s="40">
        <f>+IF(ISERR(U31/R31*100),"N/A",ROUND(U31/R31*100,2))</f>
        <v>15.45</v>
      </c>
    </row>
    <row r="32" spans="2:27" ht="26.25" customHeight="1" thickBot="1">
      <c r="B32" s="194" t="s">
        <v>71</v>
      </c>
      <c r="C32" s="195"/>
      <c r="D32" s="195"/>
      <c r="E32" s="110" t="s">
        <v>1876</v>
      </c>
      <c r="F32" s="110"/>
      <c r="G32" s="110"/>
      <c r="H32" s="41"/>
      <c r="I32" s="41"/>
      <c r="J32" s="41"/>
      <c r="K32" s="41"/>
      <c r="L32" s="41"/>
      <c r="M32" s="41"/>
      <c r="N32" s="41"/>
      <c r="O32" s="41"/>
      <c r="P32" s="42"/>
      <c r="Q32" s="42"/>
      <c r="R32" s="43" t="s">
        <v>1875</v>
      </c>
      <c r="S32" s="44" t="s">
        <v>1874</v>
      </c>
      <c r="T32" s="44">
        <f>+IF(ISERR(S32/R32*100),"N/A",ROUND(S32/R32*100,2))</f>
        <v>26.06</v>
      </c>
      <c r="U32" s="44" t="s">
        <v>1873</v>
      </c>
      <c r="V32" s="44">
        <f>+IF(ISERR(U32/S32*100),"N/A",ROUND(U32/S32*100,2))</f>
        <v>59.3</v>
      </c>
      <c r="W32" s="45">
        <f>+IF(ISERR(U32/R32*100),"N/A",ROUND(U32/R32*100,2))</f>
        <v>15.45</v>
      </c>
    </row>
    <row r="33" spans="2:23" ht="22.5" customHeight="1" thickTop="1" thickBot="1">
      <c r="B33" s="8" t="s">
        <v>73</v>
      </c>
      <c r="C33" s="9"/>
      <c r="D33" s="9"/>
      <c r="E33" s="9"/>
      <c r="F33" s="9"/>
      <c r="G33" s="9"/>
      <c r="H33" s="10"/>
      <c r="I33" s="10"/>
      <c r="J33" s="10"/>
      <c r="K33" s="10"/>
      <c r="L33" s="10"/>
      <c r="M33" s="10"/>
      <c r="N33" s="10"/>
      <c r="O33" s="10"/>
      <c r="P33" s="10"/>
      <c r="Q33" s="10"/>
      <c r="R33" s="10"/>
      <c r="S33" s="10"/>
      <c r="T33" s="10"/>
      <c r="U33" s="10"/>
      <c r="V33" s="10"/>
      <c r="W33" s="11"/>
    </row>
    <row r="34" spans="2:23" ht="37.5" customHeight="1" thickTop="1">
      <c r="B34" s="177" t="s">
        <v>1983</v>
      </c>
      <c r="C34" s="178"/>
      <c r="D34" s="178"/>
      <c r="E34" s="178"/>
      <c r="F34" s="178"/>
      <c r="G34" s="178"/>
      <c r="H34" s="178"/>
      <c r="I34" s="178"/>
      <c r="J34" s="178"/>
      <c r="K34" s="178"/>
      <c r="L34" s="178"/>
      <c r="M34" s="178"/>
      <c r="N34" s="178"/>
      <c r="O34" s="178"/>
      <c r="P34" s="178"/>
      <c r="Q34" s="178"/>
      <c r="R34" s="178"/>
      <c r="S34" s="178"/>
      <c r="T34" s="178"/>
      <c r="U34" s="178"/>
      <c r="V34" s="178"/>
      <c r="W34" s="179"/>
    </row>
    <row r="35" spans="2:23" ht="1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77" t="s">
        <v>1984</v>
      </c>
      <c r="C36" s="178"/>
      <c r="D36" s="178"/>
      <c r="E36" s="178"/>
      <c r="F36" s="178"/>
      <c r="G36" s="178"/>
      <c r="H36" s="178"/>
      <c r="I36" s="178"/>
      <c r="J36" s="178"/>
      <c r="K36" s="178"/>
      <c r="L36" s="178"/>
      <c r="M36" s="178"/>
      <c r="N36" s="178"/>
      <c r="O36" s="178"/>
      <c r="P36" s="178"/>
      <c r="Q36" s="178"/>
      <c r="R36" s="178"/>
      <c r="S36" s="178"/>
      <c r="T36" s="178"/>
      <c r="U36" s="178"/>
      <c r="V36" s="178"/>
      <c r="W36" s="179"/>
    </row>
    <row r="37" spans="2:23" ht="15"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77" t="s">
        <v>1985</v>
      </c>
      <c r="C38" s="178"/>
      <c r="D38" s="178"/>
      <c r="E38" s="178"/>
      <c r="F38" s="178"/>
      <c r="G38" s="178"/>
      <c r="H38" s="178"/>
      <c r="I38" s="178"/>
      <c r="J38" s="178"/>
      <c r="K38" s="178"/>
      <c r="L38" s="178"/>
      <c r="M38" s="178"/>
      <c r="N38" s="178"/>
      <c r="O38" s="178"/>
      <c r="P38" s="178"/>
      <c r="Q38" s="178"/>
      <c r="R38" s="178"/>
      <c r="S38" s="178"/>
      <c r="T38" s="178"/>
      <c r="U38" s="178"/>
      <c r="V38" s="178"/>
      <c r="W38" s="179"/>
    </row>
    <row r="39" spans="2:23" ht="15.75" thickBot="1">
      <c r="B39" s="183"/>
      <c r="C39" s="184"/>
      <c r="D39" s="184"/>
      <c r="E39" s="184"/>
      <c r="F39" s="184"/>
      <c r="G39" s="184"/>
      <c r="H39" s="184"/>
      <c r="I39" s="184"/>
      <c r="J39" s="184"/>
      <c r="K39" s="184"/>
      <c r="L39" s="184"/>
      <c r="M39" s="184"/>
      <c r="N39" s="184"/>
      <c r="O39" s="184"/>
      <c r="P39" s="184"/>
      <c r="Q39" s="184"/>
      <c r="R39" s="184"/>
      <c r="S39" s="184"/>
      <c r="T39" s="184"/>
      <c r="U39" s="184"/>
      <c r="V39" s="184"/>
      <c r="W39" s="185"/>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6:W37"/>
    <mergeCell ref="B38:W39"/>
    <mergeCell ref="B29:Q30"/>
    <mergeCell ref="S29:T29"/>
    <mergeCell ref="V29:W29"/>
    <mergeCell ref="B31:D31"/>
    <mergeCell ref="B32:D32"/>
    <mergeCell ref="B34:W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7"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108</vt:i4>
      </vt:variant>
      <vt:variant>
        <vt:lpstr>Rangos con nombre</vt:lpstr>
      </vt:variant>
      <vt:variant>
        <vt:i4>214</vt:i4>
      </vt:variant>
    </vt:vector>
  </HeadingPairs>
  <TitlesOfParts>
    <vt:vector size="322"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S053</vt:lpstr>
      <vt:lpstr>8 U020</vt:lpstr>
      <vt:lpstr>8 U023</vt:lpstr>
      <vt:lpstr>8 U024</vt:lpstr>
      <vt:lpstr>9 P001</vt:lpstr>
      <vt:lpstr>10 M001</vt:lpstr>
      <vt:lpstr>10 U006</vt:lpstr>
      <vt:lpstr>11 E010</vt:lpstr>
      <vt:lpstr>11 E021</vt:lpstr>
      <vt:lpstr>11 E032</vt:lpstr>
      <vt:lpstr>11 S072</vt:lpstr>
      <vt:lpstr>11 S243</vt:lpstr>
      <vt:lpstr>11 S247</vt:lpstr>
      <vt:lpstr>11 S271</vt:lpstr>
      <vt:lpstr>11 S295</vt:lpstr>
      <vt:lpstr>11 S296</vt:lpstr>
      <vt:lpstr>11 S297</vt:lpstr>
      <vt:lpstr>11 S300</vt:lpstr>
      <vt:lpstr>11 U084</vt:lpstr>
      <vt:lpstr>11 U280</vt:lpstr>
      <vt:lpstr>12 E010</vt:lpstr>
      <vt:lpstr>12 E022</vt:lpstr>
      <vt:lpstr>12 E023</vt:lpstr>
      <vt:lpstr>12 E025</vt:lpstr>
      <vt:lpstr>12 E036</vt:lpstr>
      <vt:lpstr>12 P016</vt:lpstr>
      <vt:lpstr>12 P018</vt:lpstr>
      <vt:lpstr>12 P020</vt:lpstr>
      <vt:lpstr>12 U008</vt:lpstr>
      <vt:lpstr>13 A006</vt:lpstr>
      <vt:lpstr>14 E002</vt:lpstr>
      <vt:lpstr>14 E003</vt:lpstr>
      <vt:lpstr>14 S043</vt:lpstr>
      <vt:lpstr>14 U280</vt:lpstr>
      <vt:lpstr>15 P005</vt:lpstr>
      <vt:lpstr>15 S273</vt:lpstr>
      <vt:lpstr>16 P002</vt:lpstr>
      <vt:lpstr>16 S046</vt:lpstr>
      <vt:lpstr>16 S219</vt:lpstr>
      <vt:lpstr>18 E568</vt:lpstr>
      <vt:lpstr>18 G003</vt:lpstr>
      <vt:lpstr>18 P008</vt:lpstr>
      <vt:lpstr>18 M001</vt:lpstr>
      <vt:lpstr>18 P002</vt:lpstr>
      <vt:lpstr>19 J014</vt:lpstr>
      <vt:lpstr>20 E016</vt:lpstr>
      <vt:lpstr>20 S017</vt:lpstr>
      <vt:lpstr>20 S155</vt:lpstr>
      <vt:lpstr>20 S174</vt:lpstr>
      <vt:lpstr>20 S176</vt:lpstr>
      <vt:lpstr>20 U010</vt:lpstr>
      <vt:lpstr>21 P001</vt:lpstr>
      <vt:lpstr>22 M001</vt:lpstr>
      <vt:lpstr>22 R003</vt:lpstr>
      <vt:lpstr>22 R005</vt:lpstr>
      <vt:lpstr>22 R008</vt:lpstr>
      <vt:lpstr>22 R009</vt:lpstr>
      <vt:lpstr>22 R010</vt:lpstr>
      <vt:lpstr>22 R011</vt:lpstr>
      <vt:lpstr>35 E013</vt:lpstr>
      <vt:lpstr>35 M001</vt:lpstr>
      <vt:lpstr>36 P001</vt:lpstr>
      <vt:lpstr>38 F002</vt:lpstr>
      <vt:lpstr>38 S190</vt:lpstr>
      <vt:lpstr>40 P002</vt:lpstr>
      <vt:lpstr>43 M001</vt:lpstr>
      <vt:lpstr>45 G001</vt:lpstr>
      <vt:lpstr>45 G002</vt:lpstr>
      <vt:lpstr>45 M001</vt:lpstr>
      <vt:lpstr>47 E033</vt:lpstr>
      <vt:lpstr>47 P010</vt:lpstr>
      <vt:lpstr>47 S010</vt:lpstr>
      <vt:lpstr>47 M001</vt:lpstr>
      <vt:lpstr>47 O001</vt:lpstr>
      <vt:lpstr>47 S249</vt:lpstr>
      <vt:lpstr>47 U011</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53 E582</vt:lpstr>
      <vt:lpstr>53 E585</vt:lpstr>
      <vt:lpstr>53 M001</vt:lpstr>
      <vt:lpstr>53 P552</vt:lpstr>
      <vt:lpstr>'1 R001'!Área_de_impresión</vt:lpstr>
      <vt:lpstr>'10 M001'!Área_de_impresión</vt:lpstr>
      <vt:lpstr>'10 U006'!Área_de_impresión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S271'!Área_de_impresión</vt:lpstr>
      <vt:lpstr>'11 S295'!Área_de_impresión</vt:lpstr>
      <vt:lpstr>'11 S296'!Área_de_impresión</vt:lpstr>
      <vt:lpstr>'11 S297'!Área_de_impresión</vt:lpstr>
      <vt:lpstr>'11 S300'!Área_de_impresión</vt:lpstr>
      <vt:lpstr>'11 U084'!Área_de_impresión</vt:lpstr>
      <vt:lpstr>'11 U280'!Área_de_impresión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P018'!Área_de_impresión</vt:lpstr>
      <vt:lpstr>'12 P020'!Área_de_impresión</vt:lpstr>
      <vt:lpstr>'12 U008'!Área_de_impresión</vt:lpstr>
      <vt:lpstr>'13 A006'!Área_de_impresión</vt:lpstr>
      <vt:lpstr>'14 E002'!Área_de_impresión</vt:lpstr>
      <vt:lpstr>'14 E003'!Área_de_impresión</vt:lpstr>
      <vt:lpstr>'14 S043'!Área_de_impresión</vt:lpstr>
      <vt:lpstr>'14 U280'!Área_de_impresión</vt:lpstr>
      <vt:lpstr>'15 P005'!Área_de_impresión</vt:lpstr>
      <vt:lpstr>'15 S273'!Área_de_impresión</vt:lpstr>
      <vt:lpstr>'16 P002'!Área_de_impresión</vt:lpstr>
      <vt:lpstr>'16 S046'!Área_de_impresión</vt:lpstr>
      <vt:lpstr>'16 S219'!Área_de_impresión</vt:lpstr>
      <vt:lpstr>'18 E568'!Área_de_impresión</vt:lpstr>
      <vt:lpstr>'18 G003'!Área_de_impresión</vt:lpstr>
      <vt:lpstr>'18 M001'!Área_de_impresión</vt:lpstr>
      <vt:lpstr>'18 P002'!Área_de_impresión</vt:lpstr>
      <vt:lpstr>'18 P008'!Área_de_impresión</vt:lpstr>
      <vt:lpstr>'19 J014'!Área_de_impresión</vt:lpstr>
      <vt:lpstr>'20 E016'!Área_de_impresión</vt:lpstr>
      <vt:lpstr>'20 S017'!Área_de_impresión</vt:lpstr>
      <vt:lpstr>'20 S155'!Área_de_impresión</vt:lpstr>
      <vt:lpstr>'20 S174'!Área_de_impresión</vt:lpstr>
      <vt:lpstr>'20 S176'!Área_de_impresión</vt:lpstr>
      <vt:lpstr>'20 U010'!Área_de_impresión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'36 P001'!Área_de_impresión</vt:lpstr>
      <vt:lpstr>'38 F002'!Área_de_impresión</vt:lpstr>
      <vt:lpstr>'38 S190'!Área_de_impresión</vt:lpstr>
      <vt:lpstr>'4 E015'!Área_de_impresión</vt:lpstr>
      <vt:lpstr>'4 P006'!Área_de_impresión</vt:lpstr>
      <vt:lpstr>'4 P022'!Área_de_impresión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'47 U011'!Área_de_impresión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E582'!Área_de_impresión</vt:lpstr>
      <vt:lpstr>'53 E585'!Área_de_impresión</vt:lpstr>
      <vt:lpstr>'53 M001'!Área_de_impresión</vt:lpstr>
      <vt:lpstr>'53 P552'!Área_de_impresión</vt:lpstr>
      <vt:lpstr>'6 M001'!Área_de_impresión</vt:lpstr>
      <vt:lpstr>'7 A900'!Área_de_impresión</vt:lpstr>
      <vt:lpstr>'8 S053'!Área_de_impresión</vt:lpstr>
      <vt:lpstr>'8 U020'!Área_de_impresión</vt:lpstr>
      <vt:lpstr>'8 U023'!Área_de_impresión</vt:lpstr>
      <vt:lpstr>'8 U024'!Área_de_impresión</vt:lpstr>
      <vt:lpstr>'9 P001'!Área_de_impresión</vt:lpstr>
      <vt:lpstr>Financiero!Área_de_impresión</vt:lpstr>
      <vt:lpstr>Físico!Área_de_impresión</vt:lpstr>
      <vt:lpstr>'1 R001'!Títulos_a_imprimir</vt:lpstr>
      <vt:lpstr>'10 M001'!Títulos_a_imprimir</vt:lpstr>
      <vt:lpstr>'10 U006'!Títulos_a_imprimir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S271'!Títulos_a_imprimir</vt:lpstr>
      <vt:lpstr>'11 S295'!Títulos_a_imprimir</vt:lpstr>
      <vt:lpstr>'11 S296'!Títulos_a_imprimir</vt:lpstr>
      <vt:lpstr>'11 S297'!Títulos_a_imprimir</vt:lpstr>
      <vt:lpstr>'11 S300'!Títulos_a_imprimir</vt:lpstr>
      <vt:lpstr>'11 U084'!Títulos_a_imprimir</vt:lpstr>
      <vt:lpstr>'11 U280'!Títulos_a_imprimir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P018'!Títulos_a_imprimir</vt:lpstr>
      <vt:lpstr>'12 P020'!Títulos_a_imprimir</vt:lpstr>
      <vt:lpstr>'12 U008'!Títulos_a_imprimir</vt:lpstr>
      <vt:lpstr>'13 A006'!Títulos_a_imprimir</vt:lpstr>
      <vt:lpstr>'14 E002'!Títulos_a_imprimir</vt:lpstr>
      <vt:lpstr>'14 E003'!Títulos_a_imprimir</vt:lpstr>
      <vt:lpstr>'14 S043'!Títulos_a_imprimir</vt:lpstr>
      <vt:lpstr>'14 U280'!Títulos_a_imprimir</vt:lpstr>
      <vt:lpstr>'15 P005'!Títulos_a_imprimir</vt:lpstr>
      <vt:lpstr>'15 S273'!Títulos_a_imprimir</vt:lpstr>
      <vt:lpstr>'16 P002'!Títulos_a_imprimir</vt:lpstr>
      <vt:lpstr>'16 S046'!Títulos_a_imprimir</vt:lpstr>
      <vt:lpstr>'16 S219'!Títulos_a_imprimir</vt:lpstr>
      <vt:lpstr>'18 E568'!Títulos_a_imprimir</vt:lpstr>
      <vt:lpstr>'18 G003'!Títulos_a_imprimir</vt:lpstr>
      <vt:lpstr>'18 M001'!Títulos_a_imprimir</vt:lpstr>
      <vt:lpstr>'18 P002'!Títulos_a_imprimir</vt:lpstr>
      <vt:lpstr>'18 P008'!Títulos_a_imprimir</vt:lpstr>
      <vt:lpstr>'19 J014'!Títulos_a_imprimir</vt:lpstr>
      <vt:lpstr>'20 E016'!Títulos_a_imprimir</vt:lpstr>
      <vt:lpstr>'20 S017'!Títulos_a_imprimir</vt:lpstr>
      <vt:lpstr>'20 S155'!Títulos_a_imprimir</vt:lpstr>
      <vt:lpstr>'20 S174'!Títulos_a_imprimir</vt:lpstr>
      <vt:lpstr>'20 S176'!Títulos_a_imprimir</vt:lpstr>
      <vt:lpstr>'20 U010'!Títulos_a_imprimir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'36 P001'!Títulos_a_imprimir</vt:lpstr>
      <vt:lpstr>'38 F002'!Títulos_a_imprimir</vt:lpstr>
      <vt:lpstr>'38 S190'!Títulos_a_imprimir</vt:lpstr>
      <vt:lpstr>'4 E015'!Títulos_a_imprimir</vt:lpstr>
      <vt:lpstr>'4 P006'!Títulos_a_imprimir</vt:lpstr>
      <vt:lpstr>'4 P022'!Títulos_a_imprimir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'47 U011'!Títulos_a_imprimir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E582'!Títulos_a_imprimir</vt:lpstr>
      <vt:lpstr>'53 E585'!Títulos_a_imprimir</vt:lpstr>
      <vt:lpstr>'53 M001'!Títulos_a_imprimir</vt:lpstr>
      <vt:lpstr>'53 P552'!Títulos_a_imprimir</vt:lpstr>
      <vt:lpstr>'6 M001'!Títulos_a_imprimir</vt:lpstr>
      <vt:lpstr>'7 A900'!Títulos_a_imprimir</vt:lpstr>
      <vt:lpstr>'8 S053'!Títulos_a_imprimir</vt:lpstr>
      <vt:lpstr>'8 U020'!Títulos_a_imprimir</vt:lpstr>
      <vt:lpstr>'8 U023'!Títulos_a_imprimir</vt:lpstr>
      <vt:lpstr>'8 U024'!Títulos_a_imprimir</vt:lpstr>
      <vt:lpstr>'9 P001'!Títulos_a_imprimir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TRIANA CARCAÑO</dc:creator>
  <cp:lastModifiedBy>TRIANA CARCAÑO</cp:lastModifiedBy>
  <cp:lastPrinted>2020-04-29T02:10:15Z</cp:lastPrinted>
  <dcterms:created xsi:type="dcterms:W3CDTF">2009-04-01T20:46:43Z</dcterms:created>
  <dcterms:modified xsi:type="dcterms:W3CDTF">2020-04-29T02:16:15Z</dcterms:modified>
</cp:coreProperties>
</file>