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tryan\Documents\Trabajo\Trimestrales\2T\Género\Finales\"/>
    </mc:Choice>
  </mc:AlternateContent>
  <bookViews>
    <workbookView xWindow="0" yWindow="0" windowWidth="20490" windowHeight="7620" tabRatio="821"/>
  </bookViews>
  <sheets>
    <sheet name="Físico" sheetId="106" r:id="rId1"/>
    <sheet name="Financiero" sheetId="107" r:id="rId2"/>
    <sheet name="1 R001" sheetId="1" r:id="rId3"/>
    <sheet name="4 E015" sheetId="2" r:id="rId4"/>
    <sheet name="4 P006" sheetId="3" r:id="rId5"/>
    <sheet name="4 P022" sheetId="4" r:id="rId6"/>
    <sheet name="4 P024" sheetId="5" r:id="rId7"/>
    <sheet name="5 E002" sheetId="6" r:id="rId8"/>
    <sheet name="5 M001" sheetId="7" r:id="rId9"/>
    <sheet name="5 P005" sheetId="8" r:id="rId10"/>
    <sheet name="6 M001" sheetId="9" r:id="rId11"/>
    <sheet name="7 A900" sheetId="10" r:id="rId12"/>
    <sheet name="8 S053" sheetId="11" r:id="rId13"/>
    <sheet name="8 U020" sheetId="12" r:id="rId14"/>
    <sheet name="8 U023" sheetId="13" r:id="rId15"/>
    <sheet name="8 U024" sheetId="14" r:id="rId16"/>
    <sheet name="9 P001" sheetId="15" r:id="rId17"/>
    <sheet name="10 M001" sheetId="16" r:id="rId18"/>
    <sheet name="10 U006" sheetId="17" r:id="rId19"/>
    <sheet name="11 E010" sheetId="18" r:id="rId20"/>
    <sheet name="11 E021" sheetId="19" r:id="rId21"/>
    <sheet name="11 E032" sheetId="20" r:id="rId22"/>
    <sheet name="11 S072" sheetId="21" r:id="rId23"/>
    <sheet name="11 S243" sheetId="22" r:id="rId24"/>
    <sheet name="11 S247" sheetId="23" r:id="rId25"/>
    <sheet name="11 S271" sheetId="24" r:id="rId26"/>
    <sheet name="11 S295" sheetId="25" r:id="rId27"/>
    <sheet name="11 S296" sheetId="26" r:id="rId28"/>
    <sheet name="11 S297" sheetId="27" r:id="rId29"/>
    <sheet name="11 S300" sheetId="28" r:id="rId30"/>
    <sheet name="11 U084" sheetId="29" r:id="rId31"/>
    <sheet name="11 U280" sheetId="30" r:id="rId32"/>
    <sheet name="12 E010" sheetId="31" r:id="rId33"/>
    <sheet name="12 E022" sheetId="32" r:id="rId34"/>
    <sheet name="12 E023" sheetId="33" r:id="rId35"/>
    <sheet name="12 E025" sheetId="34" r:id="rId36"/>
    <sheet name="12 E036" sheetId="35" r:id="rId37"/>
    <sheet name="12 P016" sheetId="36" r:id="rId38"/>
    <sheet name="12 P018" sheetId="37" r:id="rId39"/>
    <sheet name="12 P020" sheetId="38" r:id="rId40"/>
    <sheet name="12 U008" sheetId="39" r:id="rId41"/>
    <sheet name="13 A006" sheetId="40" r:id="rId42"/>
    <sheet name="14 E002" sheetId="41" r:id="rId43"/>
    <sheet name="14 E003" sheetId="42" r:id="rId44"/>
    <sheet name="14 S043" sheetId="43" r:id="rId45"/>
    <sheet name="14 U280" sheetId="44" r:id="rId46"/>
    <sheet name="15 P005" sheetId="45" r:id="rId47"/>
    <sheet name="15 S273" sheetId="46" r:id="rId48"/>
    <sheet name="16 P002" sheetId="47" r:id="rId49"/>
    <sheet name="16 S046" sheetId="48" r:id="rId50"/>
    <sheet name="16 S219" sheetId="49" r:id="rId51"/>
    <sheet name="18 E568" sheetId="50" r:id="rId52"/>
    <sheet name="18 G003" sheetId="51" r:id="rId53"/>
    <sheet name="18 M001" sheetId="115" r:id="rId54"/>
    <sheet name="18 P002" sheetId="116" r:id="rId55"/>
    <sheet name="18 P008" sheetId="52" r:id="rId56"/>
    <sheet name="19 J014" sheetId="53" r:id="rId57"/>
    <sheet name="20 E016" sheetId="54" r:id="rId58"/>
    <sheet name="20 S017" sheetId="55" r:id="rId59"/>
    <sheet name="20 S155" sheetId="56" r:id="rId60"/>
    <sheet name="20 S174" sheetId="57" r:id="rId61"/>
    <sheet name="20 S176" sheetId="58" r:id="rId62"/>
    <sheet name="20 U010" sheetId="59" r:id="rId63"/>
    <sheet name="21 P001" sheetId="60" r:id="rId64"/>
    <sheet name="22 M001" sheetId="61" r:id="rId65"/>
    <sheet name="22 R003" sheetId="62" r:id="rId66"/>
    <sheet name="22 R005" sheetId="63" r:id="rId67"/>
    <sheet name="22 R008" sheetId="64" r:id="rId68"/>
    <sheet name="22 R009" sheetId="65" r:id="rId69"/>
    <sheet name="22 R010" sheetId="66" r:id="rId70"/>
    <sheet name="22 R011" sheetId="67" r:id="rId71"/>
    <sheet name="35 E013" sheetId="68" r:id="rId72"/>
    <sheet name="35 M001" sheetId="69" r:id="rId73"/>
    <sheet name="36 P001" sheetId="70" r:id="rId74"/>
    <sheet name="38 F002" sheetId="71" r:id="rId75"/>
    <sheet name="38 S190" sheetId="72" r:id="rId76"/>
    <sheet name="40 P002" sheetId="73" r:id="rId77"/>
    <sheet name="43 M001" sheetId="74" r:id="rId78"/>
    <sheet name="45 G001" sheetId="75" r:id="rId79"/>
    <sheet name="45 G002" sheetId="76" r:id="rId80"/>
    <sheet name="45 M001" sheetId="77" r:id="rId81"/>
    <sheet name="47 E033" sheetId="101" r:id="rId82"/>
    <sheet name="47 P010" sheetId="102" r:id="rId83"/>
    <sheet name="47 S010" sheetId="103" r:id="rId84"/>
    <sheet name="47 M001" sheetId="113" r:id="rId85"/>
    <sheet name="47 O001" sheetId="114" r:id="rId86"/>
    <sheet name="47 S249" sheetId="104" r:id="rId87"/>
    <sheet name="47 U011" sheetId="105" r:id="rId88"/>
    <sheet name="48 E011" sheetId="81" r:id="rId89"/>
    <sheet name="48 S303" sheetId="82" r:id="rId90"/>
    <sheet name="49 E009" sheetId="83" r:id="rId91"/>
    <sheet name="49 E010" sheetId="84" r:id="rId92"/>
    <sheet name="49 E011" sheetId="85" r:id="rId93"/>
    <sheet name="49 E013" sheetId="86" r:id="rId94"/>
    <sheet name="49 M001" sheetId="87" r:id="rId95"/>
    <sheet name="50 E001" sheetId="88" r:id="rId96"/>
    <sheet name="50 E007" sheetId="89" r:id="rId97"/>
    <sheet name="50 E011" sheetId="90" r:id="rId98"/>
    <sheet name="51 E036" sheetId="91" r:id="rId99"/>
    <sheet name="51 E043" sheetId="92" r:id="rId100"/>
    <sheet name="52 M001" sheetId="93" r:id="rId101"/>
    <sheet name="53 E561" sheetId="94" r:id="rId102"/>
    <sheet name="53 E579" sheetId="95" r:id="rId103"/>
    <sheet name="53 E580" sheetId="96" r:id="rId104"/>
    <sheet name="53 E582" sheetId="97" r:id="rId105"/>
    <sheet name="53 E585" sheetId="98" r:id="rId106"/>
    <sheet name="53 M001" sheetId="99" r:id="rId107"/>
    <sheet name="53 P552" sheetId="100"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a">#N/A</definedName>
    <definedName name="\b">#N/A</definedName>
    <definedName name="\c" localSheetId="53">#REF!</definedName>
    <definedName name="\c" localSheetId="54">#REF!</definedName>
    <definedName name="\c" localSheetId="1">#REF!</definedName>
    <definedName name="\c" localSheetId="0">#REF!</definedName>
    <definedName name="\c">#REF!</definedName>
    <definedName name="\p">#N/A</definedName>
    <definedName name="\s">#N/A</definedName>
    <definedName name="\z" localSheetId="53">#REF!</definedName>
    <definedName name="\z" localSheetId="54">#REF!</definedName>
    <definedName name="\z" localSheetId="1">#REF!</definedName>
    <definedName name="\z" localSheetId="0">#REF!</definedName>
    <definedName name="\z">#REF!</definedName>
    <definedName name="_________ABR1" localSheetId="53">[1]!ABR&amp;[1]!MAY&amp;[1]!JUN&amp;[1]!JUL&amp;[1]!AGO&amp;[1]!SEP</definedName>
    <definedName name="_________ABR1" localSheetId="54">[1]!ABR&amp;[1]!MAY&amp;[1]!JUN&amp;[1]!JUL&amp;[1]!AGO&amp;[1]!SEP</definedName>
    <definedName name="_________ABR1">[1]!ABR&amp;[1]!MAY&amp;[1]!JUN&amp;[1]!JUL&amp;[1]!AGO&amp;[1]!SEP</definedName>
    <definedName name="_________AGO1" localSheetId="53">[1]!AGO&amp;[1]!SEP&amp;[1]!OCT&amp;[1]!NOV&amp;[1]!DIC</definedName>
    <definedName name="_________AGO1" localSheetId="54">[1]!AGO&amp;[1]!SEP&amp;[1]!OCT&amp;[1]!NOV&amp;[1]!DIC</definedName>
    <definedName name="_________AGO1">[1]!AGO&amp;[1]!SEP&amp;[1]!OCT&amp;[1]!NOV&amp;[1]!DIC</definedName>
    <definedName name="_________FEB1" localSheetId="53">[1]!FEB&amp;[1]!MAR&amp;[1]!ABR&amp;[1]!MAY&amp;[1]!JUN&amp;[1]!JUL</definedName>
    <definedName name="_________FEB1" localSheetId="54">[1]!FEB&amp;[1]!MAR&amp;[1]!ABR&amp;[1]!MAY&amp;[1]!JUN&amp;[1]!JUL</definedName>
    <definedName name="_________FEB1">[1]!FEB&amp;[1]!MAR&amp;[1]!ABR&amp;[1]!MAY&amp;[1]!JUN&amp;[1]!JUL</definedName>
    <definedName name="_________JUL1" localSheetId="53">[1]!JUL&amp;[1]!AGO&amp;[1]!SEP&amp;[1]!OCT&amp;[1]!NOV</definedName>
    <definedName name="_________JUL1" localSheetId="54">[1]!JUL&amp;[1]!AGO&amp;[1]!SEP&amp;[1]!OCT&amp;[1]!NOV</definedName>
    <definedName name="_________JUL1">[1]!JUL&amp;[1]!AGO&amp;[1]!SEP&amp;[1]!OCT&amp;[1]!NOV</definedName>
    <definedName name="_________JUN1" localSheetId="53">[1]!JUN&amp;[1]!JUL&amp;[1]!AGO&amp;[1]!SEP&amp;[1]!OCT</definedName>
    <definedName name="_________JUN1" localSheetId="54">[1]!JUN&amp;[1]!JUL&amp;[1]!AGO&amp;[1]!SEP&amp;[1]!OCT</definedName>
    <definedName name="_________JUN1">[1]!JUN&amp;[1]!JUL&amp;[1]!AGO&amp;[1]!SEP&amp;[1]!OCT</definedName>
    <definedName name="_________MAR1" localSheetId="53">[1]!MAR&amp;[1]!ABR&amp;[1]!MAY&amp;[1]!JUN&amp;[1]!JUL&amp;[1]!AGO</definedName>
    <definedName name="_________MAR1" localSheetId="54">[1]!MAR&amp;[1]!ABR&amp;[1]!MAY&amp;[1]!JUN&amp;[1]!JUL&amp;[1]!AGO</definedName>
    <definedName name="_________MAR1">[1]!MAR&amp;[1]!ABR&amp;[1]!MAY&amp;[1]!JUN&amp;[1]!JUL&amp;[1]!AGO</definedName>
    <definedName name="_________MAY1" localSheetId="53">[1]!MAY&amp;[1]!JUN&amp;[1]!JUL&amp;[1]!AGO&amp;[1]!SEP</definedName>
    <definedName name="_________MAY1" localSheetId="54">[1]!MAY&amp;[1]!JUN&amp;[1]!JUL&amp;[1]!AGO&amp;[1]!SEP</definedName>
    <definedName name="_________MAY1">[1]!MAY&amp;[1]!JUN&amp;[1]!JUL&amp;[1]!AGO&amp;[1]!SEP</definedName>
    <definedName name="_________NOV1" localSheetId="53">[1]!NOV&amp;[1]!DIC</definedName>
    <definedName name="_________NOV1" localSheetId="54">[1]!NOV&amp;[1]!DIC</definedName>
    <definedName name="_________NOV1">[1]!NOV&amp;[1]!DIC</definedName>
    <definedName name="_________OCT1" localSheetId="53">[1]!OCT&amp;[1]!NOV&amp;[1]!DIC</definedName>
    <definedName name="_________OCT1" localSheetId="54">[1]!OCT&amp;[1]!NOV&amp;[1]!DIC</definedName>
    <definedName name="_________OCT1">[1]!OCT&amp;[1]!NOV&amp;[1]!DIC</definedName>
    <definedName name="_________SEP1" localSheetId="53">[1]!SEP&amp;[1]!OCT&amp;[1]!NOV&amp;[1]!DIC</definedName>
    <definedName name="_________SEP1" localSheetId="54">[1]!SEP&amp;[1]!OCT&amp;[1]!NOV&amp;[1]!DIC</definedName>
    <definedName name="_________SEP1">[1]!SEP&amp;[1]!OCT&amp;[1]!NOV&amp;[1]!DIC</definedName>
    <definedName name="________cad179" localSheetId="53">'[2]Mod Eco Controlados 99'!#REF!</definedName>
    <definedName name="________cad179" localSheetId="54">'[2]Mod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53">[1]!FEB&amp;[1]!MAR&amp;[1]!ABR&amp;[1]!MAY&amp;[1]!JUN&amp;[1]!JUL</definedName>
    <definedName name="________FEB1" localSheetId="54">[1]!FEB&amp;[1]!MAR&amp;[1]!ABR&amp;[1]!MAY&amp;[1]!JUN&amp;[1]!JUL</definedName>
    <definedName name="________FEB1">[1]!FEB&amp;[1]!MAR&amp;[1]!ABR&amp;[1]!MAY&amp;[1]!JUN&amp;[1]!JUL</definedName>
    <definedName name="________JUL1" localSheetId="53">[1]!JUL&amp;[1]!AGO&amp;[1]!SEP&amp;[1]!OCT&amp;[1]!NOV</definedName>
    <definedName name="________JUL1" localSheetId="54">[1]!JUL&amp;[1]!AGO&amp;[1]!SEP&amp;[1]!OCT&amp;[1]!NOV</definedName>
    <definedName name="________JUL1">[1]!JUL&amp;[1]!AGO&amp;[1]!SEP&amp;[1]!OCT&amp;[1]!NOV</definedName>
    <definedName name="________JUN1" localSheetId="53">[1]!JUN&amp;[1]!JUL&amp;[1]!AGO&amp;[1]!SEP&amp;[1]!OCT</definedName>
    <definedName name="________JUN1" localSheetId="54">[1]!JUN&amp;[1]!JUL&amp;[1]!AGO&amp;[1]!SEP&amp;[1]!OCT</definedName>
    <definedName name="________JUN1">[1]!JUN&amp;[1]!JUL&amp;[1]!AGO&amp;[1]!SEP&amp;[1]!OCT</definedName>
    <definedName name="________OCT1" localSheetId="53">[1]!OCT&amp;[1]!NOV&amp;[1]!DIC</definedName>
    <definedName name="________OCT1" localSheetId="54">[1]!OCT&amp;[1]!NOV&amp;[1]!DIC</definedName>
    <definedName name="________OCT1">[1]!OCT&amp;[1]!NOV&amp;[1]!DIC</definedName>
    <definedName name="________SEP1" localSheetId="53">[1]!SEP&amp;[1]!OCT&amp;[1]!NOV&amp;[1]!DIC</definedName>
    <definedName name="________SEP1" localSheetId="54">[1]!SEP&amp;[1]!OCT&amp;[1]!NOV&amp;[1]!DIC</definedName>
    <definedName name="________SEP1">[1]!SEP&amp;[1]!OCT&amp;[1]!NOV&amp;[1]!DIC</definedName>
    <definedName name="________smg97">'[3]Premisa macro'!$E$4</definedName>
    <definedName name="_______ABR1" localSheetId="53">[1]!ABR&amp;[1]!MAY&amp;[1]!JUN&amp;[1]!JUL&amp;[1]!AGO&amp;[1]!SEP</definedName>
    <definedName name="_______ABR1" localSheetId="54">[1]!ABR&amp;[1]!MAY&amp;[1]!JUN&amp;[1]!JUL&amp;[1]!AGO&amp;[1]!SEP</definedName>
    <definedName name="_______ABR1">[1]!ABR&amp;[1]!MAY&amp;[1]!JUN&amp;[1]!JUL&amp;[1]!AGO&amp;[1]!SEP</definedName>
    <definedName name="_______ABR2">[4]edofza4!$C$22</definedName>
    <definedName name="_______AGO1" localSheetId="53">[1]!AGO&amp;[1]!SEP&amp;[1]!OCT&amp;[1]!NOV&amp;[1]!DIC</definedName>
    <definedName name="_______AGO1" localSheetId="54">[1]!AGO&amp;[1]!SEP&amp;[1]!OCT&amp;[1]!NOV&amp;[1]!DIC</definedName>
    <definedName name="_______AGO1">[1]!AGO&amp;[1]!SEP&amp;[1]!OCT&amp;[1]!NOV&amp;[1]!DIC</definedName>
    <definedName name="_______AGO2">[4]edofza8!$C$22</definedName>
    <definedName name="_______CFD02" localSheetId="53">#REF!</definedName>
    <definedName name="_______CFD02" localSheetId="54">#REF!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53">[1]!FEB&amp;[1]!MAR&amp;[1]!ABR&amp;[1]!MAY&amp;[1]!JUN&amp;[1]!JUL</definedName>
    <definedName name="_______FEB1" localSheetId="54">[1]!FEB&amp;[1]!MAR&amp;[1]!ABR&amp;[1]!MAY&amp;[1]!JUN&amp;[1]!JUL</definedName>
    <definedName name="_______FEB1">[1]!FEB&amp;[1]!MAR&amp;[1]!ABR&amp;[1]!MAY&amp;[1]!JUN&amp;[1]!JUL</definedName>
    <definedName name="_______FEB2">[4]edofza2!$C$22</definedName>
    <definedName name="_______JUL1" localSheetId="53">[1]!JUL&amp;[1]!AGO&amp;[1]!SEP&amp;[1]!OCT&amp;[1]!NOV</definedName>
    <definedName name="_______JUL1" localSheetId="54">[1]!JUL&amp;[1]!AGO&amp;[1]!SEP&amp;[1]!OCT&amp;[1]!NOV</definedName>
    <definedName name="_______JUL1">[1]!JUL&amp;[1]!AGO&amp;[1]!SEP&amp;[1]!OCT&amp;[1]!NOV</definedName>
    <definedName name="_______JUL2">[4]edofza7!$C$22</definedName>
    <definedName name="_______JUN1" localSheetId="53">[1]!JUN&amp;[1]!JUL&amp;[1]!AGO&amp;[1]!SEP&amp;[1]!OCT</definedName>
    <definedName name="_______JUN1" localSheetId="54">[1]!JUN&amp;[1]!JUL&amp;[1]!AGO&amp;[1]!SEP&amp;[1]!OCT</definedName>
    <definedName name="_______JUN1">[1]!JUN&amp;[1]!JUL&amp;[1]!AGO&amp;[1]!SEP&amp;[1]!OCT</definedName>
    <definedName name="_______JUN2">[4]edofza6!$C$22</definedName>
    <definedName name="_______MAR1" localSheetId="53">[1]!MAR&amp;[1]!ABR&amp;[1]!MAY&amp;[1]!JUN&amp;[1]!JUL&amp;[1]!AGO</definedName>
    <definedName name="_______MAR1" localSheetId="54">[1]!MAR&amp;[1]!ABR&amp;[1]!MAY&amp;[1]!JUN&amp;[1]!JUL&amp;[1]!AGO</definedName>
    <definedName name="_______MAR1">[1]!MAR&amp;[1]!ABR&amp;[1]!MAY&amp;[1]!JUN&amp;[1]!JUL&amp;[1]!AGO</definedName>
    <definedName name="_______MAR2">[4]edofza3!$C$22</definedName>
    <definedName name="_______MAY1" localSheetId="53">[1]!MAY&amp;[1]!JUN&amp;[1]!JUL&amp;[1]!AGO&amp;[1]!SEP</definedName>
    <definedName name="_______MAY1" localSheetId="54">[1]!MAY&amp;[1]!JUN&amp;[1]!JUL&amp;[1]!AGO&amp;[1]!SEP</definedName>
    <definedName name="_______MAY1">[1]!MAY&amp;[1]!JUN&amp;[1]!JUL&amp;[1]!AGO&amp;[1]!SEP</definedName>
    <definedName name="_______MAY2">[4]edofza5!$C$22</definedName>
    <definedName name="_______NOV1" localSheetId="53">[1]!NOV&amp;[1]!DIC</definedName>
    <definedName name="_______NOV1" localSheetId="54">[1]!NOV&amp;[1]!DIC</definedName>
    <definedName name="_______NOV1">[1]!NOV&amp;[1]!DIC</definedName>
    <definedName name="_______NOV2">[4]edofza11!$C$43</definedName>
    <definedName name="_______OCT1" localSheetId="53">[1]!OCT&amp;[1]!NOV&amp;[1]!DIC</definedName>
    <definedName name="_______OCT1" localSheetId="54">[1]!OCT&amp;[1]!NOV&amp;[1]!DIC</definedName>
    <definedName name="_______OCT1">[1]!OCT&amp;[1]!NOV&amp;[1]!DIC</definedName>
    <definedName name="_______OCT2">[4]edofza10!$C$22</definedName>
    <definedName name="_______PIB08" localSheetId="53">#REF!</definedName>
    <definedName name="_______PIB08" localSheetId="54">#REF!</definedName>
    <definedName name="_______PIB08" localSheetId="1">#REF!</definedName>
    <definedName name="_______PIB08" localSheetId="0">#REF!</definedName>
    <definedName name="_______PIB08">#REF!</definedName>
    <definedName name="_______SEP1" localSheetId="53">[1]!SEP&amp;[1]!OCT&amp;[1]!NOV&amp;[1]!DIC</definedName>
    <definedName name="_______SEP1" localSheetId="54">[1]!SEP&amp;[1]!OCT&amp;[1]!NOV&amp;[1]!DIC</definedName>
    <definedName name="_______SEP1">[1]!SEP&amp;[1]!OCT&amp;[1]!NOV&amp;[1]!DIC</definedName>
    <definedName name="_______SEP2">[4]edofza9!$C$22</definedName>
    <definedName name="_______smg97">'[5]Premisa macro'!$E$4</definedName>
    <definedName name="_______syt03" localSheetId="53">#REF!</definedName>
    <definedName name="_______syt03" localSheetId="54">#REF!</definedName>
    <definedName name="_______syt03" localSheetId="1">#REF!</definedName>
    <definedName name="_______syt03" localSheetId="0">#REF!</definedName>
    <definedName name="_______syt03">#REF!</definedName>
    <definedName name="_______TDC2001">'[6]Tipos de Cambio'!$C$4</definedName>
    <definedName name="______ABR1" localSheetId="53">[1]!ABR&amp;[1]!MAY&amp;[1]!JUN&amp;[1]!JUL&amp;[1]!AGO&amp;[1]!SEP</definedName>
    <definedName name="______ABR1" localSheetId="54">[1]!ABR&amp;[1]!MAY&amp;[1]!JUN&amp;[1]!JUL&amp;[1]!AGO&amp;[1]!SEP</definedName>
    <definedName name="______ABR1">[1]!ABR&amp;[1]!MAY&amp;[1]!JUN&amp;[1]!JUL&amp;[1]!AGO&amp;[1]!SEP</definedName>
    <definedName name="______ABR2">[4]edofza4!$C$22</definedName>
    <definedName name="______AGO1" localSheetId="53">[1]!AGO&amp;[1]!SEP&amp;[1]!OCT&amp;[1]!NOV&amp;[1]!DIC</definedName>
    <definedName name="______AGO1" localSheetId="54">[1]!AGO&amp;[1]!SEP&amp;[1]!OCT&amp;[1]!NOV&amp;[1]!DIC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53">[1]!FEB&amp;[1]!MAR&amp;[1]!ABR&amp;[1]!MAY&amp;[1]!JUN&amp;[1]!JUL</definedName>
    <definedName name="______FEB1" localSheetId="54">[1]!FEB&amp;[1]!MAR&amp;[1]!ABR&amp;[1]!MAY&amp;[1]!JUN&amp;[1]!JUL</definedName>
    <definedName name="______FEB1">[1]!FEB&amp;[1]!MAR&amp;[1]!ABR&amp;[1]!MAY&amp;[1]!JUN&amp;[1]!JUL</definedName>
    <definedName name="______FEB2">[4]edofza2!$C$22</definedName>
    <definedName name="______JUL1" localSheetId="53">[1]!JUL&amp;[1]!AGO&amp;[1]!SEP&amp;[1]!OCT&amp;[1]!NOV</definedName>
    <definedName name="______JUL1" localSheetId="54">[1]!JUL&amp;[1]!AGO&amp;[1]!SEP&amp;[1]!OCT&amp;[1]!NOV</definedName>
    <definedName name="______JUL1">[1]!JUL&amp;[1]!AGO&amp;[1]!SEP&amp;[1]!OCT&amp;[1]!NOV</definedName>
    <definedName name="______JUL2">[4]edofza7!$C$22</definedName>
    <definedName name="______JUN1" localSheetId="53">[1]!JUN&amp;[1]!JUL&amp;[1]!AGO&amp;[1]!SEP&amp;[1]!OCT</definedName>
    <definedName name="______JUN1" localSheetId="54">[1]!JUN&amp;[1]!JUL&amp;[1]!AGO&amp;[1]!SEP&amp;[1]!OCT</definedName>
    <definedName name="______JUN1">[1]!JUN&amp;[1]!JUL&amp;[1]!AGO&amp;[1]!SEP&amp;[1]!OCT</definedName>
    <definedName name="______JUN2">[4]edofza6!$C$22</definedName>
    <definedName name="______MAR1" localSheetId="53">[1]!MAR&amp;[1]!ABR&amp;[1]!MAY&amp;[1]!JUN&amp;[1]!JUL&amp;[1]!AGO</definedName>
    <definedName name="______MAR1" localSheetId="54">[1]!MAR&amp;[1]!ABR&amp;[1]!MAY&amp;[1]!JUN&amp;[1]!JUL&amp;[1]!AGO</definedName>
    <definedName name="______MAR1">[1]!MAR&amp;[1]!ABR&amp;[1]!MAY&amp;[1]!JUN&amp;[1]!JUL&amp;[1]!AGO</definedName>
    <definedName name="______MAR2">[4]edofza3!$C$22</definedName>
    <definedName name="______MAY1" localSheetId="53">[1]!MAY&amp;[1]!JUN&amp;[1]!JUL&amp;[1]!AGO&amp;[1]!SEP</definedName>
    <definedName name="______MAY1" localSheetId="54">[1]!MAY&amp;[1]!JUN&amp;[1]!JUL&amp;[1]!AGO&amp;[1]!SEP</definedName>
    <definedName name="______MAY1">[1]!MAY&amp;[1]!JUN&amp;[1]!JUL&amp;[1]!AGO&amp;[1]!SEP</definedName>
    <definedName name="______MAY2">[4]edofza5!$C$22</definedName>
    <definedName name="______NOV1" localSheetId="53">[1]!NOV&amp;[1]!DIC</definedName>
    <definedName name="______NOV1" localSheetId="54">[1]!NOV&amp;[1]!DIC</definedName>
    <definedName name="______NOV1">[1]!NOV&amp;[1]!DIC</definedName>
    <definedName name="______NOV2">[4]edofza11!$C$43</definedName>
    <definedName name="______OCT1" localSheetId="53">[1]!OCT&amp;[1]!NOV&amp;[1]!DIC</definedName>
    <definedName name="______OCT1" localSheetId="54">[1]!OCT&amp;[1]!NOV&amp;[1]!DIC</definedName>
    <definedName name="______OCT1">[1]!OCT&amp;[1]!NOV&amp;[1]!DIC</definedName>
    <definedName name="______OCT2">[4]edofza10!$C$22</definedName>
    <definedName name="______SEP1" localSheetId="53">[1]!SEP&amp;[1]!OCT&amp;[1]!NOV&amp;[1]!DIC</definedName>
    <definedName name="______SEP1" localSheetId="54">[1]!SEP&amp;[1]!OCT&amp;[1]!NOV&amp;[1]!DIC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53">[1]!ABR&amp;[1]!MAY&amp;[1]!JUN&amp;[1]!JUL&amp;[1]!AGO&amp;[1]!SEP</definedName>
    <definedName name="_____ABR1" localSheetId="54">[1]!ABR&amp;[1]!MAY&amp;[1]!JUN&amp;[1]!JUL&amp;[1]!AGO&amp;[1]!SEP</definedName>
    <definedName name="_____ABR1">[1]!ABR&amp;[1]!MAY&amp;[1]!JUN&amp;[1]!JUL&amp;[1]!AGO&amp;[1]!SEP</definedName>
    <definedName name="_____ABR2">[4]edofza4!$C$22</definedName>
    <definedName name="_____AGO1" localSheetId="53">[1]!AGO&amp;[1]!SEP&amp;[1]!OCT&amp;[1]!NOV&amp;[1]!DIC</definedName>
    <definedName name="_____AGO1" localSheetId="54">[1]!AGO&amp;[1]!SEP&amp;[1]!OCT&amp;[1]!NOV&amp;[1]!DIC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53">[1]!FEB&amp;[1]!MAR&amp;[1]!ABR&amp;[1]!MAY&amp;[1]!JUN&amp;[1]!JUL</definedName>
    <definedName name="_____FEB1" localSheetId="54">[1]!FEB&amp;[1]!MAR&amp;[1]!ABR&amp;[1]!MAY&amp;[1]!JUN&amp;[1]!JUL</definedName>
    <definedName name="_____FEB1">[1]!FEB&amp;[1]!MAR&amp;[1]!ABR&amp;[1]!MAY&amp;[1]!JUN&amp;[1]!JUL</definedName>
    <definedName name="_____FEB2">[4]edofza2!$C$22</definedName>
    <definedName name="_____JUL1" localSheetId="53">[1]!JUL&amp;[1]!AGO&amp;[1]!SEP&amp;[1]!OCT&amp;[1]!NOV</definedName>
    <definedName name="_____JUL1" localSheetId="54">[1]!JUL&amp;[1]!AGO&amp;[1]!SEP&amp;[1]!OCT&amp;[1]!NOV</definedName>
    <definedName name="_____JUL1">[1]!JUL&amp;[1]!AGO&amp;[1]!SEP&amp;[1]!OCT&amp;[1]!NOV</definedName>
    <definedName name="_____JUL2">[4]edofza7!$C$22</definedName>
    <definedName name="_____JUN1" localSheetId="53">[1]!JUN&amp;[1]!JUL&amp;[1]!AGO&amp;[1]!SEP&amp;[1]!OCT</definedName>
    <definedName name="_____JUN1" localSheetId="54">[1]!JUN&amp;[1]!JUL&amp;[1]!AGO&amp;[1]!SEP&amp;[1]!OCT</definedName>
    <definedName name="_____JUN1">[1]!JUN&amp;[1]!JUL&amp;[1]!AGO&amp;[1]!SEP&amp;[1]!OCT</definedName>
    <definedName name="_____JUN2">[4]edofza6!$C$22</definedName>
    <definedName name="_____MAR1" localSheetId="53">[1]!MAR&amp;[1]!ABR&amp;[1]!MAY&amp;[1]!JUN&amp;[1]!JUL&amp;[1]!AGO</definedName>
    <definedName name="_____MAR1" localSheetId="54">[1]!MAR&amp;[1]!ABR&amp;[1]!MAY&amp;[1]!JUN&amp;[1]!JUL&amp;[1]!AGO</definedName>
    <definedName name="_____MAR1">[1]!MAR&amp;[1]!ABR&amp;[1]!MAY&amp;[1]!JUN&amp;[1]!JUL&amp;[1]!AGO</definedName>
    <definedName name="_____MAR2">[4]edofza3!$C$22</definedName>
    <definedName name="_____MAY1" localSheetId="53">[1]!MAY&amp;[1]!JUN&amp;[1]!JUL&amp;[1]!AGO&amp;[1]!SEP</definedName>
    <definedName name="_____MAY1" localSheetId="54">[1]!MAY&amp;[1]!JUN&amp;[1]!JUL&amp;[1]!AGO&amp;[1]!SEP</definedName>
    <definedName name="_____MAY1">[1]!MAY&amp;[1]!JUN&amp;[1]!JUL&amp;[1]!AGO&amp;[1]!SEP</definedName>
    <definedName name="_____MAY2">[4]edofza5!$C$22</definedName>
    <definedName name="_____NOV1" localSheetId="53">[1]!NOV&amp;[1]!DIC</definedName>
    <definedName name="_____NOV1" localSheetId="54">[1]!NOV&amp;[1]!DIC</definedName>
    <definedName name="_____NOV1">[1]!NOV&amp;[1]!DIC</definedName>
    <definedName name="_____NOV2">[4]edofza11!$C$43</definedName>
    <definedName name="_____OCT1" localSheetId="53">[1]!OCT&amp;[1]!NOV&amp;[1]!DIC</definedName>
    <definedName name="_____OCT1" localSheetId="54">[1]!OCT&amp;[1]!NOV&amp;[1]!DIC</definedName>
    <definedName name="_____OCT1">[1]!OCT&amp;[1]!NOV&amp;[1]!DIC</definedName>
    <definedName name="_____OCT2">[4]edofza10!$C$22</definedName>
    <definedName name="_____SEP1" localSheetId="53">[1]!SEP&amp;[1]!OCT&amp;[1]!NOV&amp;[1]!DIC</definedName>
    <definedName name="_____SEP1" localSheetId="54">[1]!SEP&amp;[1]!OCT&amp;[1]!NOV&amp;[1]!DIC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53">[1]!ABR&amp;[1]!MAY&amp;[1]!JUN&amp;[1]!JUL&amp;[1]!AGO&amp;[1]!SEP</definedName>
    <definedName name="____ABR1" localSheetId="54">[1]!ABR&amp;[1]!MAY&amp;[1]!JUN&amp;[1]!JUL&amp;[1]!AGO&amp;[1]!SEP</definedName>
    <definedName name="____ABR1">[1]!ABR&amp;[1]!MAY&amp;[1]!JUN&amp;[1]!JUL&amp;[1]!AGO&amp;[1]!SEP</definedName>
    <definedName name="____ABR2">[4]edofza4!$C$22</definedName>
    <definedName name="____AGO1" localSheetId="53">[1]!AGO&amp;[1]!SEP&amp;[1]!OCT&amp;[1]!NOV&amp;[1]!DIC</definedName>
    <definedName name="____AGO1" localSheetId="54">[1]!AGO&amp;[1]!SEP&amp;[1]!OCT&amp;[1]!NOV&amp;[1]!DIC</definedName>
    <definedName name="____AGO1">[1]!AGO&amp;[1]!SEP&amp;[1]!OCT&amp;[1]!NOV&amp;[1]!DIC</definedName>
    <definedName name="____AGO2">[4]edofza8!$C$22</definedName>
    <definedName name="____ASA96" localSheetId="53">#REF!</definedName>
    <definedName name="____ASA96" localSheetId="54">#REF!</definedName>
    <definedName name="____ASA96" localSheetId="1">#REF!</definedName>
    <definedName name="____ASA96" localSheetId="0">#REF!</definedName>
    <definedName name="____ASA96">#REF!</definedName>
    <definedName name="____cad179" localSheetId="53">'[2]Mod Eco Controlados 99'!#REF!</definedName>
    <definedName name="____cad179" localSheetId="54">'[2]Mod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53" hidden="1">{"Bruto",#N/A,FALSE,"CONV3T.XLS";"Neto",#N/A,FALSE,"CONV3T.XLS";"UnoB",#N/A,FALSE,"CONV3T.XLS";"Bruto",#N/A,FALSE,"CONV4T.XLS";"Neto",#N/A,FALSE,"CONV4T.XLS";"UnoB",#N/A,FALSE,"CONV4T.XLS"}</definedName>
    <definedName name="____CAN2" localSheetId="54"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3" hidden="1">{"Bruto",#N/A,FALSE,"CONV3T.XLS";"Neto",#N/A,FALSE,"CONV3T.XLS";"UnoB",#N/A,FALSE,"CONV3T.XLS";"Bruto",#N/A,FALSE,"CONV4T.XLS";"Neto",#N/A,FALSE,"CONV4T.XLS";"UnoB",#N/A,FALSE,"CONV4T.XLS"}</definedName>
    <definedName name="____CAN4" localSheetId="54"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53">#REF!</definedName>
    <definedName name="____CFD02" localSheetId="54">#REF!</definedName>
    <definedName name="____CFD02" localSheetId="1">#REF!</definedName>
    <definedName name="____CFD02" localSheetId="0">#REF!</definedName>
    <definedName name="____CFD02">#REF!</definedName>
    <definedName name="____CFE96" localSheetId="53">#REF!</definedName>
    <definedName name="____CFE96" localSheetId="54">#REF!</definedName>
    <definedName name="____CFE96" localSheetId="1">#REF!</definedName>
    <definedName name="____CFE96" localSheetId="0">#REF!</definedName>
    <definedName name="____CFE96">#REF!</definedName>
    <definedName name="____CON96" localSheetId="53">#REF!</definedName>
    <definedName name="____CON96" localSheetId="54">#REF!</definedName>
    <definedName name="____CON96" localSheetId="1">#REF!</definedName>
    <definedName name="____CON96" localSheetId="0">#REF!</definedName>
    <definedName name="____CON96">#REF!</definedName>
    <definedName name="____COR4" localSheetId="53" hidden="1">{"Bruto",#N/A,FALSE,"CONV3T.XLS";"Neto",#N/A,FALSE,"CONV3T.XLS";"UnoB",#N/A,FALSE,"CONV3T.XLS";"Bruto",#N/A,FALSE,"CONV4T.XLS";"Neto",#N/A,FALSE,"CONV4T.XLS";"UnoB",#N/A,FALSE,"CONV4T.XLS"}</definedName>
    <definedName name="____COR4" localSheetId="54"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3" hidden="1">{"Bruto",#N/A,FALSE,"CONV3T.XLS";"Neto",#N/A,FALSE,"CONV3T.XLS";"UnoB",#N/A,FALSE,"CONV3T.XLS";"Bruto",#N/A,FALSE,"CONV4T.XLS";"Neto",#N/A,FALSE,"CONV4T.XLS";"UnoB",#N/A,FALSE,"CONV4T.XLS"}</definedName>
    <definedName name="____COS4" localSheetId="5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53" hidden="1">{"Bruto",#N/A,FALSE,"CONV3T.XLS";"Neto",#N/A,FALSE,"CONV3T.XLS";"UnoB",#N/A,FALSE,"CONV3T.XLS";"Bruto",#N/A,FALSE,"CONV4T.XLS";"Neto",#N/A,FALSE,"CONV4T.XLS";"UnoB",#N/A,FALSE,"CONV4T.XLS"}</definedName>
    <definedName name="____ee1" localSheetId="54"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53" hidden="1">{"Bruto",#N/A,FALSE,"CONV3T.XLS";"Neto",#N/A,FALSE,"CONV3T.XLS";"UnoB",#N/A,FALSE,"CONV3T.XLS";"Bruto",#N/A,FALSE,"CONV4T.XLS";"Neto",#N/A,FALSE,"CONV4T.XLS";"UnoB",#N/A,FALSE,"CONV4T.XLS"}</definedName>
    <definedName name="____esc2" localSheetId="54"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3" hidden="1">{"Bruto",#N/A,FALSE,"CONV3T.XLS";"Neto",#N/A,FALSE,"CONV3T.XLS";"UnoB",#N/A,FALSE,"CONV3T.XLS";"Bruto",#N/A,FALSE,"CONV4T.XLS";"Neto",#N/A,FALSE,"CONV4T.XLS";"UnoB",#N/A,FALSE,"CONV4T.XLS"}</definedName>
    <definedName name="____ESC4" localSheetId="54"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53">[1]!FEB&amp;[1]!MAR&amp;[1]!ABR&amp;[1]!MAY&amp;[1]!JUN&amp;[1]!JUL</definedName>
    <definedName name="____FEB1" localSheetId="54">[1]!FEB&amp;[1]!MAR&amp;[1]!ABR&amp;[1]!MAY&amp;[1]!JUN&amp;[1]!JUL</definedName>
    <definedName name="____FEB1">[1]!FEB&amp;[1]!MAR&amp;[1]!ABR&amp;[1]!MAY&amp;[1]!JUN&amp;[1]!JUL</definedName>
    <definedName name="____FEB2">[4]edofza2!$C$22</definedName>
    <definedName name="____JUL1" localSheetId="53">[1]!JUL&amp;[1]!AGO&amp;[1]!SEP&amp;[1]!OCT&amp;[1]!NOV</definedName>
    <definedName name="____JUL1" localSheetId="54">[1]!JUL&amp;[1]!AGO&amp;[1]!SEP&amp;[1]!OCT&amp;[1]!NOV</definedName>
    <definedName name="____JUL1">[1]!JUL&amp;[1]!AGO&amp;[1]!SEP&amp;[1]!OCT&amp;[1]!NOV</definedName>
    <definedName name="____JUL2">[4]edofza7!$C$22</definedName>
    <definedName name="____JUN1" localSheetId="53">[1]!JUN&amp;[1]!JUL&amp;[1]!AGO&amp;[1]!SEP&amp;[1]!OCT</definedName>
    <definedName name="____JUN1" localSheetId="54">[1]!JUN&amp;[1]!JUL&amp;[1]!AGO&amp;[1]!SEP&amp;[1]!OCT</definedName>
    <definedName name="____JUN1">[1]!JUN&amp;[1]!JUL&amp;[1]!AGO&amp;[1]!SEP&amp;[1]!OCT</definedName>
    <definedName name="____JUN2">[4]edofza6!$C$22</definedName>
    <definedName name="____MAR1" localSheetId="53">[1]!MAR&amp;[1]!ABR&amp;[1]!MAY&amp;[1]!JUN&amp;[1]!JUL&amp;[1]!AGO</definedName>
    <definedName name="____MAR1" localSheetId="54">[1]!MAR&amp;[1]!ABR&amp;[1]!MAY&amp;[1]!JUN&amp;[1]!JUL&amp;[1]!AGO</definedName>
    <definedName name="____MAR1">[1]!MAR&amp;[1]!ABR&amp;[1]!MAY&amp;[1]!JUN&amp;[1]!JUL&amp;[1]!AGO</definedName>
    <definedName name="____MAR2">[4]edofza3!$C$22</definedName>
    <definedName name="____MAY1" localSheetId="53">[1]!MAY&amp;[1]!JUN&amp;[1]!JUL&amp;[1]!AGO&amp;[1]!SEP</definedName>
    <definedName name="____MAY1" localSheetId="54">[1]!MAY&amp;[1]!JUN&amp;[1]!JUL&amp;[1]!AGO&amp;[1]!SEP</definedName>
    <definedName name="____MAY1">[1]!MAY&amp;[1]!JUN&amp;[1]!JUL&amp;[1]!AGO&amp;[1]!SEP</definedName>
    <definedName name="____MAY2">[4]edofza5!$C$22</definedName>
    <definedName name="____mor2" localSheetId="53" hidden="1">{"Bruto",#N/A,FALSE,"CONV3T.XLS";"Neto",#N/A,FALSE,"CONV3T.XLS";"UnoB",#N/A,FALSE,"CONV3T.XLS";"Bruto",#N/A,FALSE,"CONV4T.XLS";"Neto",#N/A,FALSE,"CONV4T.XLS";"UnoB",#N/A,FALSE,"CONV4T.XLS"}</definedName>
    <definedName name="____mor2" localSheetId="54"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3" hidden="1">{"Bruto",#N/A,FALSE,"CONV3T.XLS";"Neto",#N/A,FALSE,"CONV3T.XLS";"UnoB",#N/A,FALSE,"CONV3T.XLS";"Bruto",#N/A,FALSE,"CONV4T.XLS";"Neto",#N/A,FALSE,"CONV4T.XLS";"UnoB",#N/A,FALSE,"CONV4T.XLS"}</definedName>
    <definedName name="____MOR4" localSheetId="54"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53">[1]!NOV&amp;[1]!DIC</definedName>
    <definedName name="____NOV1" localSheetId="54">[1]!NOV&amp;[1]!DIC</definedName>
    <definedName name="____NOV1">[1]!NOV&amp;[1]!DIC</definedName>
    <definedName name="____NOV2">[4]edofza11!$C$43</definedName>
    <definedName name="____OCT1" localSheetId="53">[1]!OCT&amp;[1]!NOV&amp;[1]!DIC</definedName>
    <definedName name="____OCT1" localSheetId="54">[1]!OCT&amp;[1]!NOV&amp;[1]!DIC</definedName>
    <definedName name="____OCT1">[1]!OCT&amp;[1]!NOV&amp;[1]!DIC</definedName>
    <definedName name="____OCT2">[4]edofza10!$C$22</definedName>
    <definedName name="____pa2" localSheetId="53" hidden="1">{"Bruto",#N/A,FALSE,"CONV3T.XLS";"Neto",#N/A,FALSE,"CONV3T.XLS";"UnoB",#N/A,FALSE,"CONV3T.XLS";"Bruto",#N/A,FALSE,"CONV4T.XLS";"Neto",#N/A,FALSE,"CONV4T.XLS";"UnoB",#N/A,FALSE,"CONV4T.XLS"}</definedName>
    <definedName name="____pa2" localSheetId="54"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3" hidden="1">{"Bruto",#N/A,FALSE,"CONV3T.XLS";"Neto",#N/A,FALSE,"CONV3T.XLS";"UnoB",#N/A,FALSE,"CONV3T.XLS";"Bruto",#N/A,FALSE,"CONV4T.XLS";"Neto",#N/A,FALSE,"CONV4T.XLS";"UnoB",#N/A,FALSE,"CONV4T.XLS"}</definedName>
    <definedName name="____PAJ4" localSheetId="54"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53">#REF!</definedName>
    <definedName name="____PEM96" localSheetId="54">#REF!</definedName>
    <definedName name="____PEM96" localSheetId="1">#REF!</definedName>
    <definedName name="____PEM96" localSheetId="0">#REF!</definedName>
    <definedName name="____PEM96">#REF!</definedName>
    <definedName name="____PIB08" localSheetId="53">#REF!</definedName>
    <definedName name="____PIB08" localSheetId="54">#REF!</definedName>
    <definedName name="____PIB08" localSheetId="1">#REF!</definedName>
    <definedName name="____PIB08" localSheetId="0">#REF!</definedName>
    <definedName name="____PIB08">#REF!</definedName>
    <definedName name="____PIP96" localSheetId="53">#REF!</definedName>
    <definedName name="____PIP96" localSheetId="54">#REF!</definedName>
    <definedName name="____PIP96" localSheetId="1">#REF!</definedName>
    <definedName name="____PIP96" localSheetId="0">#REF!</definedName>
    <definedName name="____PIP96">#REF!</definedName>
    <definedName name="____SEP1" localSheetId="53">[1]!SEP&amp;[1]!OCT&amp;[1]!NOV&amp;[1]!DIC</definedName>
    <definedName name="____SEP1" localSheetId="54">[1]!SEP&amp;[1]!OCT&amp;[1]!NOV&amp;[1]!DIC</definedName>
    <definedName name="____SEP1">[1]!SEP&amp;[1]!OCT&amp;[1]!NOV&amp;[1]!DIC</definedName>
    <definedName name="____SEP2">[4]edofza9!$C$22</definedName>
    <definedName name="____smg97">'[5]Premisa macro'!$E$4</definedName>
    <definedName name="____syt03" localSheetId="53">#REF!</definedName>
    <definedName name="____syt03" localSheetId="54">#REF!</definedName>
    <definedName name="____syt03" localSheetId="1">#REF!</definedName>
    <definedName name="____syt03" localSheetId="0">#REF!</definedName>
    <definedName name="____syt03">#REF!</definedName>
    <definedName name="____TDC2001">'[6]Tipos de Cambio'!$C$4</definedName>
    <definedName name="____tul2" localSheetId="53" hidden="1">{"Bruto",#N/A,FALSE,"CONV3T.XLS";"Neto",#N/A,FALSE,"CONV3T.XLS";"UnoB",#N/A,FALSE,"CONV3T.XLS";"Bruto",#N/A,FALSE,"CONV4T.XLS";"Neto",#N/A,FALSE,"CONV4T.XLS";"UnoB",#N/A,FALSE,"CONV4T.XLS"}</definedName>
    <definedName name="____tul2" localSheetId="54"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3" hidden="1">{"Bruto",#N/A,FALSE,"CONV3T.XLS";"Neto",#N/A,FALSE,"CONV3T.XLS";"UnoB",#N/A,FALSE,"CONV3T.XLS";"Bruto",#N/A,FALSE,"CONV4T.XLS";"Neto",#N/A,FALSE,"CONV4T.XLS";"UnoB",#N/A,FALSE,"CONV4T.XLS"}</definedName>
    <definedName name="____TUL4" localSheetId="54"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3" hidden="1">{"Bruto",#N/A,FALSE,"CONV3T.XLS";"Neto",#N/A,FALSE,"CONV3T.XLS";"UnoB",#N/A,FALSE,"CONV3T.XLS";"Bruto",#N/A,FALSE,"CONV4T.XLS";"Neto",#N/A,FALSE,"CONV4T.XLS";"UnoB",#N/A,FALSE,"CONV4T.XLS"}</definedName>
    <definedName name="____WRN4444" localSheetId="5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53">#REF!</definedName>
    <definedName name="___ASA96" localSheetId="54">#REF!</definedName>
    <definedName name="___ASA96" localSheetId="1">#REF!</definedName>
    <definedName name="___ASA96" localSheetId="0">#REF!</definedName>
    <definedName name="___ASA96">#REF!</definedName>
    <definedName name="___cad179" localSheetId="53">'[2]Mod Eco Controlados 99'!#REF!</definedName>
    <definedName name="___cad179" localSheetId="54">'[2]Mod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53" hidden="1">{"Bruto",#N/A,FALSE,"CONV3T.XLS";"Neto",#N/A,FALSE,"CONV3T.XLS";"UnoB",#N/A,FALSE,"CONV3T.XLS";"Bruto",#N/A,FALSE,"CONV4T.XLS";"Neto",#N/A,FALSE,"CONV4T.XLS";"UnoB",#N/A,FALSE,"CONV4T.XLS"}</definedName>
    <definedName name="___CAN2" localSheetId="54"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3" hidden="1">{"Bruto",#N/A,FALSE,"CONV3T.XLS";"Neto",#N/A,FALSE,"CONV3T.XLS";"UnoB",#N/A,FALSE,"CONV3T.XLS";"Bruto",#N/A,FALSE,"CONV4T.XLS";"Neto",#N/A,FALSE,"CONV4T.XLS";"UnoB",#N/A,FALSE,"CONV4T.XLS"}</definedName>
    <definedName name="___CAN4" localSheetId="54"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53">#REF!</definedName>
    <definedName name="___CFD02" localSheetId="54">#REF!</definedName>
    <definedName name="___CFD02" localSheetId="1">#REF!</definedName>
    <definedName name="___CFD02" localSheetId="0">#REF!</definedName>
    <definedName name="___CFD02">#REF!</definedName>
    <definedName name="___CFE96" localSheetId="53">#REF!</definedName>
    <definedName name="___CFE96" localSheetId="54">#REF!</definedName>
    <definedName name="___CFE96" localSheetId="1">#REF!</definedName>
    <definedName name="___CFE96" localSheetId="0">#REF!</definedName>
    <definedName name="___CFE96">#REF!</definedName>
    <definedName name="___CON96" localSheetId="53">#REF!</definedName>
    <definedName name="___CON96" localSheetId="54">#REF!</definedName>
    <definedName name="___CON96" localSheetId="1">#REF!</definedName>
    <definedName name="___CON96" localSheetId="0">#REF!</definedName>
    <definedName name="___CON96">#REF!</definedName>
    <definedName name="___COR4" localSheetId="53" hidden="1">{"Bruto",#N/A,FALSE,"CONV3T.XLS";"Neto",#N/A,FALSE,"CONV3T.XLS";"UnoB",#N/A,FALSE,"CONV3T.XLS";"Bruto",#N/A,FALSE,"CONV4T.XLS";"Neto",#N/A,FALSE,"CONV4T.XLS";"UnoB",#N/A,FALSE,"CONV4T.XLS"}</definedName>
    <definedName name="___COR4" localSheetId="54"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3" hidden="1">{"Bruto",#N/A,FALSE,"CONV3T.XLS";"Neto",#N/A,FALSE,"CONV3T.XLS";"UnoB",#N/A,FALSE,"CONV3T.XLS";"Bruto",#N/A,FALSE,"CONV4T.XLS";"Neto",#N/A,FALSE,"CONV4T.XLS";"UnoB",#N/A,FALSE,"CONV4T.XLS"}</definedName>
    <definedName name="___COS4" localSheetId="5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53" hidden="1">{"Bruto",#N/A,FALSE,"CONV3T.XLS";"Neto",#N/A,FALSE,"CONV3T.XLS";"UnoB",#N/A,FALSE,"CONV3T.XLS";"Bruto",#N/A,FALSE,"CONV4T.XLS";"Neto",#N/A,FALSE,"CONV4T.XLS";"UnoB",#N/A,FALSE,"CONV4T.XLS"}</definedName>
    <definedName name="___ee1" localSheetId="54"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53" hidden="1">{"Bruto",#N/A,FALSE,"CONV3T.XLS";"Neto",#N/A,FALSE,"CONV3T.XLS";"UnoB",#N/A,FALSE,"CONV3T.XLS";"Bruto",#N/A,FALSE,"CONV4T.XLS";"Neto",#N/A,FALSE,"CONV4T.XLS";"UnoB",#N/A,FALSE,"CONV4T.XLS"}</definedName>
    <definedName name="___esc2" localSheetId="54"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3" hidden="1">{"Bruto",#N/A,FALSE,"CONV3T.XLS";"Neto",#N/A,FALSE,"CONV3T.XLS";"UnoB",#N/A,FALSE,"CONV3T.XLS";"Bruto",#N/A,FALSE,"CONV4T.XLS";"Neto",#N/A,FALSE,"CONV4T.XLS";"UnoB",#N/A,FALSE,"CONV4T.XLS"}</definedName>
    <definedName name="___ESC4" localSheetId="54"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53" hidden="1">{"Bruto",#N/A,FALSE,"CONV3T.XLS";"Neto",#N/A,FALSE,"CONV3T.XLS";"UnoB",#N/A,FALSE,"CONV3T.XLS";"Bruto",#N/A,FALSE,"CONV4T.XLS";"Neto",#N/A,FALSE,"CONV4T.XLS";"UnoB",#N/A,FALSE,"CONV4T.XLS"}</definedName>
    <definedName name="___mor2" localSheetId="54"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3" hidden="1">{"Bruto",#N/A,FALSE,"CONV3T.XLS";"Neto",#N/A,FALSE,"CONV3T.XLS";"UnoB",#N/A,FALSE,"CONV3T.XLS";"Bruto",#N/A,FALSE,"CONV4T.XLS";"Neto",#N/A,FALSE,"CONV4T.XLS";"UnoB",#N/A,FALSE,"CONV4T.XLS"}</definedName>
    <definedName name="___MOR4" localSheetId="54"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53" hidden="1">{"Bruto",#N/A,FALSE,"CONV3T.XLS";"Neto",#N/A,FALSE,"CONV3T.XLS";"UnoB",#N/A,FALSE,"CONV3T.XLS";"Bruto",#N/A,FALSE,"CONV4T.XLS";"Neto",#N/A,FALSE,"CONV4T.XLS";"UnoB",#N/A,FALSE,"CONV4T.XLS"}</definedName>
    <definedName name="___pa2" localSheetId="54"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3" hidden="1">{"Bruto",#N/A,FALSE,"CONV3T.XLS";"Neto",#N/A,FALSE,"CONV3T.XLS";"UnoB",#N/A,FALSE,"CONV3T.XLS";"Bruto",#N/A,FALSE,"CONV4T.XLS";"Neto",#N/A,FALSE,"CONV4T.XLS";"UnoB",#N/A,FALSE,"CONV4T.XLS"}</definedName>
    <definedName name="___PAJ4" localSheetId="54"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53">#REF!</definedName>
    <definedName name="___PEM96" localSheetId="54">#REF!</definedName>
    <definedName name="___PEM96" localSheetId="1">#REF!</definedName>
    <definedName name="___PEM96" localSheetId="0">#REF!</definedName>
    <definedName name="___PEM96">#REF!</definedName>
    <definedName name="___PIB08" localSheetId="53">#REF!</definedName>
    <definedName name="___PIB08" localSheetId="54">#REF!</definedName>
    <definedName name="___PIB08" localSheetId="1">#REF!</definedName>
    <definedName name="___PIB08" localSheetId="0">#REF!</definedName>
    <definedName name="___PIB08">#REF!</definedName>
    <definedName name="___PIP96" localSheetId="53">#REF!</definedName>
    <definedName name="___PIP96" localSheetId="54">#REF!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53">#REF!</definedName>
    <definedName name="___syt03" localSheetId="54">#REF!</definedName>
    <definedName name="___syt03" localSheetId="1">#REF!</definedName>
    <definedName name="___syt03" localSheetId="0">#REF!</definedName>
    <definedName name="___syt03">#REF!</definedName>
    <definedName name="___TDC2001">'[6]Tipos de Cambio'!$C$4</definedName>
    <definedName name="___tul2" localSheetId="53" hidden="1">{"Bruto",#N/A,FALSE,"CONV3T.XLS";"Neto",#N/A,FALSE,"CONV3T.XLS";"UnoB",#N/A,FALSE,"CONV3T.XLS";"Bruto",#N/A,FALSE,"CONV4T.XLS";"Neto",#N/A,FALSE,"CONV4T.XLS";"UnoB",#N/A,FALSE,"CONV4T.XLS"}</definedName>
    <definedName name="___tul2" localSheetId="54"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3" hidden="1">{"Bruto",#N/A,FALSE,"CONV3T.XLS";"Neto",#N/A,FALSE,"CONV3T.XLS";"UnoB",#N/A,FALSE,"CONV3T.XLS";"Bruto",#N/A,FALSE,"CONV4T.XLS";"Neto",#N/A,FALSE,"CONV4T.XLS";"UnoB",#N/A,FALSE,"CONV4T.XLS"}</definedName>
    <definedName name="___TUL4" localSheetId="54"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3" hidden="1">{"Bruto",#N/A,FALSE,"CONV3T.XLS";"Neto",#N/A,FALSE,"CONV3T.XLS";"UnoB",#N/A,FALSE,"CONV3T.XLS";"Bruto",#N/A,FALSE,"CONV4T.XLS";"Neto",#N/A,FALSE,"CONV4T.XLS";"UnoB",#N/A,FALSE,"CONV4T.XLS"}</definedName>
    <definedName name="___WRN4444" localSheetId="5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53">[1]!AGO&amp;[1]!SEP&amp;[1]!OCT&amp;[1]!NOV&amp;[1]!DIC</definedName>
    <definedName name="__AGO1" localSheetId="54">[1]!AGO&amp;[1]!SEP&amp;[1]!OCT&amp;[1]!NOV&amp;[1]!DIC</definedName>
    <definedName name="__AGO1">[1]!AGO&amp;[1]!SEP&amp;[1]!OCT&amp;[1]!NOV&amp;[1]!DIC</definedName>
    <definedName name="__AGO2">[4]edofza8!$C$22</definedName>
    <definedName name="__ASA96" localSheetId="53">#REF!</definedName>
    <definedName name="__ASA96" localSheetId="54">#REF!</definedName>
    <definedName name="__ASA96" localSheetId="1">#REF!</definedName>
    <definedName name="__ASA96" localSheetId="0">#REF!</definedName>
    <definedName name="__ASA96">#REF!</definedName>
    <definedName name="__cad179" localSheetId="53">'[2]Mod Eco Controlados 99'!#REF!</definedName>
    <definedName name="__cad179" localSheetId="54">'[2]Mod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53" hidden="1">{"Bruto",#N/A,FALSE,"CONV3T.XLS";"Neto",#N/A,FALSE,"CONV3T.XLS";"UnoB",#N/A,FALSE,"CONV3T.XLS";"Bruto",#N/A,FALSE,"CONV4T.XLS";"Neto",#N/A,FALSE,"CONV4T.XLS";"UnoB",#N/A,FALSE,"CONV4T.XLS"}</definedName>
    <definedName name="__CAN2" localSheetId="54"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53" hidden="1">{"Bruto",#N/A,FALSE,"CONV3T.XLS";"Neto",#N/A,FALSE,"CONV3T.XLS";"UnoB",#N/A,FALSE,"CONV3T.XLS";"Bruto",#N/A,FALSE,"CONV4T.XLS";"Neto",#N/A,FALSE,"CONV4T.XLS";"UnoB",#N/A,FALSE,"CONV4T.XLS"}</definedName>
    <definedName name="__CAN4" localSheetId="54"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53">#REF!</definedName>
    <definedName name="__CFD02" localSheetId="54">#REF!</definedName>
    <definedName name="__CFD02" localSheetId="1">#REF!</definedName>
    <definedName name="__CFD02" localSheetId="0">#REF!</definedName>
    <definedName name="__CFD02">#REF!</definedName>
    <definedName name="__CFE96" localSheetId="53">#REF!</definedName>
    <definedName name="__CFE96" localSheetId="54">#REF!</definedName>
    <definedName name="__CFE96" localSheetId="1">#REF!</definedName>
    <definedName name="__CFE96" localSheetId="0">#REF!</definedName>
    <definedName name="__CFE96">#REF!</definedName>
    <definedName name="__CON96" localSheetId="53">#REF!</definedName>
    <definedName name="__CON96" localSheetId="54">#REF!</definedName>
    <definedName name="__CON96" localSheetId="1">#REF!</definedName>
    <definedName name="__CON96" localSheetId="0">#REF!</definedName>
    <definedName name="__CON96">#REF!</definedName>
    <definedName name="__COR4" localSheetId="53" hidden="1">{"Bruto",#N/A,FALSE,"CONV3T.XLS";"Neto",#N/A,FALSE,"CONV3T.XLS";"UnoB",#N/A,FALSE,"CONV3T.XLS";"Bruto",#N/A,FALSE,"CONV4T.XLS";"Neto",#N/A,FALSE,"CONV4T.XLS";"UnoB",#N/A,FALSE,"CONV4T.XLS"}</definedName>
    <definedName name="__COR4" localSheetId="54"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53" hidden="1">{"Bruto",#N/A,FALSE,"CONV3T.XLS";"Neto",#N/A,FALSE,"CONV3T.XLS";"UnoB",#N/A,FALSE,"CONV3T.XLS";"Bruto",#N/A,FALSE,"CONV4T.XLS";"Neto",#N/A,FALSE,"CONV4T.XLS";"UnoB",#N/A,FALSE,"CONV4T.XLS"}</definedName>
    <definedName name="__COS4" localSheetId="5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53" hidden="1">{"Bruto",#N/A,FALSE,"CONV3T.XLS";"Neto",#N/A,FALSE,"CONV3T.XLS";"UnoB",#N/A,FALSE,"CONV3T.XLS";"Bruto",#N/A,FALSE,"CONV4T.XLS";"Neto",#N/A,FALSE,"CONV4T.XLS";"UnoB",#N/A,FALSE,"CONV4T.XLS"}</definedName>
    <definedName name="__ee1" localSheetId="54"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53" hidden="1">{"Bruto",#N/A,FALSE,"CONV3T.XLS";"Neto",#N/A,FALSE,"CONV3T.XLS";"UnoB",#N/A,FALSE,"CONV3T.XLS";"Bruto",#N/A,FALSE,"CONV4T.XLS";"Neto",#N/A,FALSE,"CONV4T.XLS";"UnoB",#N/A,FALSE,"CONV4T.XLS"}</definedName>
    <definedName name="__esc2" localSheetId="54"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53" hidden="1">{"Bruto",#N/A,FALSE,"CONV3T.XLS";"Neto",#N/A,FALSE,"CONV3T.XLS";"UnoB",#N/A,FALSE,"CONV3T.XLS";"Bruto",#N/A,FALSE,"CONV4T.XLS";"Neto",#N/A,FALSE,"CONV4T.XLS";"UnoB",#N/A,FALSE,"CONV4T.XLS"}</definedName>
    <definedName name="__ESC4" localSheetId="54"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53" hidden="1">{"Bruto",#N/A,FALSE,"CONV3T.XLS";"Neto",#N/A,FALSE,"CONV3T.XLS";"UnoB",#N/A,FALSE,"CONV3T.XLS";"Bruto",#N/A,FALSE,"CONV4T.XLS";"Neto",#N/A,FALSE,"CONV4T.XLS";"UnoB",#N/A,FALSE,"CONV4T.XLS"}</definedName>
    <definedName name="__mor2" localSheetId="54"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53" hidden="1">{"Bruto",#N/A,FALSE,"CONV3T.XLS";"Neto",#N/A,FALSE,"CONV3T.XLS";"UnoB",#N/A,FALSE,"CONV3T.XLS";"Bruto",#N/A,FALSE,"CONV4T.XLS";"Neto",#N/A,FALSE,"CONV4T.XLS";"UnoB",#N/A,FALSE,"CONV4T.XLS"}</definedName>
    <definedName name="__MOR4" localSheetId="54"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53">[1]!NOV&amp;[1]!DIC</definedName>
    <definedName name="__NOV1" localSheetId="54">[1]!NOV&amp;[1]!DIC</definedName>
    <definedName name="__NOV1">[1]!NOV&amp;[1]!DIC</definedName>
    <definedName name="__NOV2">[4]edofza11!$C$43</definedName>
    <definedName name="__OCT1" localSheetId="53">[1]!OCT&amp;[1]!NOV&amp;[1]!DIC</definedName>
    <definedName name="__OCT1" localSheetId="54">[1]!OCT&amp;[1]!NOV&amp;[1]!DIC</definedName>
    <definedName name="__OCT1">[1]!OCT&amp;[1]!NOV&amp;[1]!DIC</definedName>
    <definedName name="__OCT2">[4]edofza10!$C$22</definedName>
    <definedName name="__pa2" localSheetId="53" hidden="1">{"Bruto",#N/A,FALSE,"CONV3T.XLS";"Neto",#N/A,FALSE,"CONV3T.XLS";"UnoB",#N/A,FALSE,"CONV3T.XLS";"Bruto",#N/A,FALSE,"CONV4T.XLS";"Neto",#N/A,FALSE,"CONV4T.XLS";"UnoB",#N/A,FALSE,"CONV4T.XLS"}</definedName>
    <definedName name="__pa2" localSheetId="54"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53" hidden="1">{"Bruto",#N/A,FALSE,"CONV3T.XLS";"Neto",#N/A,FALSE,"CONV3T.XLS";"UnoB",#N/A,FALSE,"CONV3T.XLS";"Bruto",#N/A,FALSE,"CONV4T.XLS";"Neto",#N/A,FALSE,"CONV4T.XLS";"UnoB",#N/A,FALSE,"CONV4T.XLS"}</definedName>
    <definedName name="__PAJ4" localSheetId="54"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53">#REF!</definedName>
    <definedName name="__PEM96" localSheetId="54">#REF!</definedName>
    <definedName name="__PEM96" localSheetId="1">#REF!</definedName>
    <definedName name="__PEM96" localSheetId="0">#REF!</definedName>
    <definedName name="__PEM96">#REF!</definedName>
    <definedName name="__PIB08" localSheetId="53">#REF!</definedName>
    <definedName name="__PIB08" localSheetId="54">#REF!</definedName>
    <definedName name="__PIB08" localSheetId="1">#REF!</definedName>
    <definedName name="__PIB08" localSheetId="0">#REF!</definedName>
    <definedName name="__PIB08">#REF!</definedName>
    <definedName name="__PIP96" localSheetId="53">#REF!</definedName>
    <definedName name="__PIP96" localSheetId="54">#REF!</definedName>
    <definedName name="__PIP96" localSheetId="1">#REF!</definedName>
    <definedName name="__PIP96" localSheetId="0">#REF!</definedName>
    <definedName name="__PIP96">#REF!</definedName>
    <definedName name="__SEP1" localSheetId="53">[1]!SEP&amp;[1]!OCT&amp;[1]!NOV&amp;[1]!DIC</definedName>
    <definedName name="__SEP1" localSheetId="54">[1]!SEP&amp;[1]!OCT&amp;[1]!NOV&amp;[1]!DIC</definedName>
    <definedName name="__SEP1">[1]!SEP&amp;[1]!OCT&amp;[1]!NOV&amp;[1]!DIC</definedName>
    <definedName name="__SEP2">[4]edofza9!$C$22</definedName>
    <definedName name="__smg97">'[5]Premisa macro'!$E$4</definedName>
    <definedName name="__syt03" localSheetId="53">#REF!</definedName>
    <definedName name="__syt03" localSheetId="54">#REF!</definedName>
    <definedName name="__syt03" localSheetId="1">#REF!</definedName>
    <definedName name="__syt03" localSheetId="0">#REF!</definedName>
    <definedName name="__syt03">#REF!</definedName>
    <definedName name="__TDC2001">'[6]Tipos de Cambio'!$C$4</definedName>
    <definedName name="__tul2" localSheetId="53" hidden="1">{"Bruto",#N/A,FALSE,"CONV3T.XLS";"Neto",#N/A,FALSE,"CONV3T.XLS";"UnoB",#N/A,FALSE,"CONV3T.XLS";"Bruto",#N/A,FALSE,"CONV4T.XLS";"Neto",#N/A,FALSE,"CONV4T.XLS";"UnoB",#N/A,FALSE,"CONV4T.XLS"}</definedName>
    <definedName name="__tul2" localSheetId="54"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53" hidden="1">{"Bruto",#N/A,FALSE,"CONV3T.XLS";"Neto",#N/A,FALSE,"CONV3T.XLS";"UnoB",#N/A,FALSE,"CONV3T.XLS";"Bruto",#N/A,FALSE,"CONV4T.XLS";"Neto",#N/A,FALSE,"CONV4T.XLS";"UnoB",#N/A,FALSE,"CONV4T.XLS"}</definedName>
    <definedName name="__TUL4" localSheetId="54"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53" hidden="1">{"Bruto",#N/A,FALSE,"CONV3T.XLS";"Neto",#N/A,FALSE,"CONV3T.XLS";"UnoB",#N/A,FALSE,"CONV3T.XLS";"Bruto",#N/A,FALSE,"CONV4T.XLS";"Neto",#N/A,FALSE,"CONV4T.XLS";"UnoB",#N/A,FALSE,"CONV4T.XLS"}</definedName>
    <definedName name="__WRN4444" localSheetId="5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53">[8]BANPRO99!#REF!</definedName>
    <definedName name="_3O0504" localSheetId="54">[8]BANPRO99!#REF!</definedName>
    <definedName name="_3O0504" localSheetId="1">[8]BANPRO99!#REF!</definedName>
    <definedName name="_3O0504" localSheetId="0">[8]BANPRO99!#REF!</definedName>
    <definedName name="_3O0504">[8]BANPRO99!#REF!</definedName>
    <definedName name="_5000DEF">#N/A</definedName>
    <definedName name="_51542" localSheetId="53" hidden="1">{"Bruto",#N/A,FALSE,"CONV3T.XLS";"Neto",#N/A,FALSE,"CONV3T.XLS";"UnoB",#N/A,FALSE,"CONV3T.XLS";"Bruto",#N/A,FALSE,"CONV4T.XLS";"Neto",#N/A,FALSE,"CONV4T.XLS";"UnoB",#N/A,FALSE,"CONV4T.XLS"}</definedName>
    <definedName name="_51542" localSheetId="54"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53">[1]!ABR&amp;[1]!MAY&amp;[1]!JUN&amp;[1]!JUL&amp;[1]!AGO&amp;[1]!SEP</definedName>
    <definedName name="_ABR1" localSheetId="54">[1]!ABR&amp;[1]!MAY&amp;[1]!JUN&amp;[1]!JUL&amp;[1]!AGO&amp;[1]!SEP</definedName>
    <definedName name="_ABR1">[1]!ABR&amp;[1]!MAY&amp;[1]!JUN&amp;[1]!JUL&amp;[1]!AGO&amp;[1]!SEP</definedName>
    <definedName name="_ABR2">[4]edofza4!$C$22</definedName>
    <definedName name="_AGO1" localSheetId="53">[1]!AGO&amp;[1]!SEP&amp;[1]!OCT&amp;[1]!NOV&amp;[1]!DIC</definedName>
    <definedName name="_AGO1" localSheetId="54">[1]!AGO&amp;[1]!SEP&amp;[1]!OCT&amp;[1]!NOV&amp;[1]!DIC</definedName>
    <definedName name="_AGO1">[1]!AGO&amp;[1]!SEP&amp;[1]!OCT&amp;[1]!NOV&amp;[1]!DIC</definedName>
    <definedName name="_AGO2">[4]edofza8!$C$22</definedName>
    <definedName name="_ASA96" localSheetId="53">#REF!</definedName>
    <definedName name="_ASA96" localSheetId="54">#REF!</definedName>
    <definedName name="_ASA96" localSheetId="1">#REF!</definedName>
    <definedName name="_ASA96" localSheetId="0">#REF!</definedName>
    <definedName name="_ASA96">#REF!</definedName>
    <definedName name="_base" localSheetId="53">[8]BANPRO99!#REF!</definedName>
    <definedName name="_base" localSheetId="54">[8]BANPRO99!#REF!</definedName>
    <definedName name="_base" localSheetId="1">[8]BANPRO99!#REF!</definedName>
    <definedName name="_base" localSheetId="0">[8]BANPRO99!#REF!</definedName>
    <definedName name="_base">[8]BANPRO99!#REF!</definedName>
    <definedName name="_cad179" localSheetId="53">'[2]Mod Eco Controlados 99'!#REF!</definedName>
    <definedName name="_cad179" localSheetId="54">'[2]Mod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53" hidden="1">{"Bruto",#N/A,FALSE,"CONV3T.XLS";"Neto",#N/A,FALSE,"CONV3T.XLS";"UnoB",#N/A,FALSE,"CONV3T.XLS";"Bruto",#N/A,FALSE,"CONV4T.XLS";"Neto",#N/A,FALSE,"CONV4T.XLS";"UnoB",#N/A,FALSE,"CONV4T.XLS"}</definedName>
    <definedName name="_CAN2" localSheetId="54"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53" hidden="1">{"Bruto",#N/A,FALSE,"CONV3T.XLS";"Neto",#N/A,FALSE,"CONV3T.XLS";"UnoB",#N/A,FALSE,"CONV3T.XLS";"Bruto",#N/A,FALSE,"CONV4T.XLS";"Neto",#N/A,FALSE,"CONV4T.XLS";"UnoB",#N/A,FALSE,"CONV4T.XLS"}</definedName>
    <definedName name="_CAN4" localSheetId="54"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53">#REF!</definedName>
    <definedName name="_CFD02" localSheetId="54">#REF!</definedName>
    <definedName name="_CFD02" localSheetId="1">#REF!</definedName>
    <definedName name="_CFD02" localSheetId="0">#REF!</definedName>
    <definedName name="_CFD02">#REF!</definedName>
    <definedName name="_CFE96" localSheetId="53">#REF!</definedName>
    <definedName name="_CFE96" localSheetId="54">#REF!</definedName>
    <definedName name="_CFE96" localSheetId="1">#REF!</definedName>
    <definedName name="_CFE96" localSheetId="0">#REF!</definedName>
    <definedName name="_CFE96">#REF!</definedName>
    <definedName name="_CON96" localSheetId="53">#REF!</definedName>
    <definedName name="_CON96" localSheetId="54">#REF!</definedName>
    <definedName name="_CON96" localSheetId="1">#REF!</definedName>
    <definedName name="_CON96" localSheetId="0">#REF!</definedName>
    <definedName name="_CON96">#REF!</definedName>
    <definedName name="_COR4" localSheetId="53" hidden="1">{"Bruto",#N/A,FALSE,"CONV3T.XLS";"Neto",#N/A,FALSE,"CONV3T.XLS";"UnoB",#N/A,FALSE,"CONV3T.XLS";"Bruto",#N/A,FALSE,"CONV4T.XLS";"Neto",#N/A,FALSE,"CONV4T.XLS";"UnoB",#N/A,FALSE,"CONV4T.XLS"}</definedName>
    <definedName name="_COR4" localSheetId="54"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3" hidden="1">{"Bruto",#N/A,FALSE,"CONV3T.XLS";"Neto",#N/A,FALSE,"CONV3T.XLS";"UnoB",#N/A,FALSE,"CONV3T.XLS";"Bruto",#N/A,FALSE,"CONV4T.XLS";"Neto",#N/A,FALSE,"CONV4T.XLS";"UnoB",#N/A,FALSE,"CONV4T.XLS"}</definedName>
    <definedName name="_COS4" localSheetId="5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53" hidden="1">{"Bruto",#N/A,FALSE,"CONV3T.XLS";"Neto",#N/A,FALSE,"CONV3T.XLS";"UnoB",#N/A,FALSE,"CONV3T.XLS";"Bruto",#N/A,FALSE,"CONV4T.XLS";"Neto",#N/A,FALSE,"CONV4T.XLS";"UnoB",#N/A,FALSE,"CONV4T.XLS"}</definedName>
    <definedName name="_ee1" localSheetId="54"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53" hidden="1">{"Bruto",#N/A,FALSE,"CONV3T.XLS";"Neto",#N/A,FALSE,"CONV3T.XLS";"UnoB",#N/A,FALSE,"CONV3T.XLS";"Bruto",#N/A,FALSE,"CONV4T.XLS";"Neto",#N/A,FALSE,"CONV4T.XLS";"UnoB",#N/A,FALSE,"CONV4T.XLS"}</definedName>
    <definedName name="_esc2" localSheetId="54"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53" hidden="1">{"Bruto",#N/A,FALSE,"CONV3T.XLS";"Neto",#N/A,FALSE,"CONV3T.XLS";"UnoB",#N/A,FALSE,"CONV3T.XLS";"Bruto",#N/A,FALSE,"CONV4T.XLS";"Neto",#N/A,FALSE,"CONV4T.XLS";"UnoB",#N/A,FALSE,"CONV4T.XLS"}</definedName>
    <definedName name="_ESC4" localSheetId="54"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53">[1]!FEB&amp;[1]!MAR&amp;[1]!ABR&amp;[1]!MAY&amp;[1]!JUN&amp;[1]!JUL</definedName>
    <definedName name="_FEB1" localSheetId="54">[1]!FEB&amp;[1]!MAR&amp;[1]!ABR&amp;[1]!MAY&amp;[1]!JUN&amp;[1]!JUL</definedName>
    <definedName name="_FEB1">[1]!FEB&amp;[1]!MAR&amp;[1]!ABR&amp;[1]!MAY&amp;[1]!JUN&amp;[1]!JUL</definedName>
    <definedName name="_FEB2">[4]edofza2!$C$22</definedName>
    <definedName name="_Fill" localSheetId="53" hidden="1">#REF!</definedName>
    <definedName name="_Fill" localSheetId="54" hidden="1">#REF!</definedName>
    <definedName name="_Fill" localSheetId="1" hidden="1">#REF!</definedName>
    <definedName name="_Fill" localSheetId="0" hidden="1">#REF!</definedName>
    <definedName name="_Fill" hidden="1">#REF!</definedName>
    <definedName name="_JUL1" localSheetId="53">[1]!JUL&amp;[1]!AGO&amp;[1]!SEP&amp;[1]!OCT&amp;[1]!NOV</definedName>
    <definedName name="_JUL1" localSheetId="54">[1]!JUL&amp;[1]!AGO&amp;[1]!SEP&amp;[1]!OCT&amp;[1]!NOV</definedName>
    <definedName name="_JUL1">[1]!JUL&amp;[1]!AGO&amp;[1]!SEP&amp;[1]!OCT&amp;[1]!NOV</definedName>
    <definedName name="_JUL2">[4]edofza7!$C$22</definedName>
    <definedName name="_JUN1" localSheetId="53">[1]!JUN&amp;[1]!JUL&amp;[1]!AGO&amp;[1]!SEP&amp;[1]!OCT</definedName>
    <definedName name="_JUN1" localSheetId="54">[1]!JUN&amp;[1]!JUL&amp;[1]!AGO&amp;[1]!SEP&amp;[1]!OCT</definedName>
    <definedName name="_JUN1">[1]!JUN&amp;[1]!JUL&amp;[1]!AGO&amp;[1]!SEP&amp;[1]!OCT</definedName>
    <definedName name="_JUN2">[4]edofza6!$C$22</definedName>
    <definedName name="_Key1" localSheetId="53" hidden="1">#REF!</definedName>
    <definedName name="_Key1" localSheetId="54" hidden="1">#REF!</definedName>
    <definedName name="_Key1" localSheetId="1" hidden="1">#REF!</definedName>
    <definedName name="_Key1" localSheetId="0" hidden="1">#REF!</definedName>
    <definedName name="_Key1" hidden="1">#REF!</definedName>
    <definedName name="_kjljbcsd" localSheetId="53" hidden="1">{"Bruto",#N/A,FALSE,"CONV3T.XLS";"Neto",#N/A,FALSE,"CONV3T.XLS";"UnoB",#N/A,FALSE,"CONV3T.XLS";"Bruto",#N/A,FALSE,"CONV4T.XLS";"Neto",#N/A,FALSE,"CONV4T.XLS";"UnoB",#N/A,FALSE,"CONV4T.XLS"}</definedName>
    <definedName name="_kjljbcsd" localSheetId="54"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53">[1]!MAR&amp;[1]!ABR&amp;[1]!MAY&amp;[1]!JUN&amp;[1]!JUL&amp;[1]!AGO</definedName>
    <definedName name="_MAR1" localSheetId="54">[1]!MAR&amp;[1]!ABR&amp;[1]!MAY&amp;[1]!JUN&amp;[1]!JUL&amp;[1]!AGO</definedName>
    <definedName name="_MAR1">[1]!MAR&amp;[1]!ABR&amp;[1]!MAY&amp;[1]!JUN&amp;[1]!JUL&amp;[1]!AGO</definedName>
    <definedName name="_MAR2">[4]edofza3!$C$22</definedName>
    <definedName name="_MAY1" localSheetId="53">[1]!MAY&amp;[1]!JUN&amp;[1]!JUL&amp;[1]!AGO&amp;[1]!SEP</definedName>
    <definedName name="_MAY1" localSheetId="54">[1]!MAY&amp;[1]!JUN&amp;[1]!JUL&amp;[1]!AGO&amp;[1]!SEP</definedName>
    <definedName name="_MAY1">[1]!MAY&amp;[1]!JUN&amp;[1]!JUL&amp;[1]!AGO&amp;[1]!SEP</definedName>
    <definedName name="_MAY2">[4]edofza5!$C$22</definedName>
    <definedName name="_mor2" localSheetId="53" hidden="1">{"Bruto",#N/A,FALSE,"CONV3T.XLS";"Neto",#N/A,FALSE,"CONV3T.XLS";"UnoB",#N/A,FALSE,"CONV3T.XLS";"Bruto",#N/A,FALSE,"CONV4T.XLS";"Neto",#N/A,FALSE,"CONV4T.XLS";"UnoB",#N/A,FALSE,"CONV4T.XLS"}</definedName>
    <definedName name="_mor2" localSheetId="54"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53" hidden="1">{"Bruto",#N/A,FALSE,"CONV3T.XLS";"Neto",#N/A,FALSE,"CONV3T.XLS";"UnoB",#N/A,FALSE,"CONV3T.XLS";"Bruto",#N/A,FALSE,"CONV4T.XLS";"Neto",#N/A,FALSE,"CONV4T.XLS";"UnoB",#N/A,FALSE,"CONV4T.XLS"}</definedName>
    <definedName name="_MOR4" localSheetId="54"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53">[1]!NOV&amp;[1]!DIC</definedName>
    <definedName name="_NOV1" localSheetId="54">[1]!NOV&amp;[1]!DIC</definedName>
    <definedName name="_NOV1">[1]!NOV&amp;[1]!DIC</definedName>
    <definedName name="_NOV2">[4]edofza11!$C$43</definedName>
    <definedName name="_OCT1" localSheetId="53">[1]!OCT&amp;[1]!NOV&amp;[1]!DIC</definedName>
    <definedName name="_OCT1" localSheetId="54">[1]!OCT&amp;[1]!NOV&amp;[1]!DIC</definedName>
    <definedName name="_OCT1">[1]!OCT&amp;[1]!NOV&amp;[1]!DIC</definedName>
    <definedName name="_OCT2">[4]edofza10!$C$22</definedName>
    <definedName name="_Order1" hidden="1">255</definedName>
    <definedName name="_pa2" localSheetId="53" hidden="1">{"Bruto",#N/A,FALSE,"CONV3T.XLS";"Neto",#N/A,FALSE,"CONV3T.XLS";"UnoB",#N/A,FALSE,"CONV3T.XLS";"Bruto",#N/A,FALSE,"CONV4T.XLS";"Neto",#N/A,FALSE,"CONV4T.XLS";"UnoB",#N/A,FALSE,"CONV4T.XLS"}</definedName>
    <definedName name="_pa2" localSheetId="54"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53" hidden="1">{"Bruto",#N/A,FALSE,"CONV3T.XLS";"Neto",#N/A,FALSE,"CONV3T.XLS";"UnoB",#N/A,FALSE,"CONV3T.XLS";"Bruto",#N/A,FALSE,"CONV4T.XLS";"Neto",#N/A,FALSE,"CONV4T.XLS";"UnoB",#N/A,FALSE,"CONV4T.XLS"}</definedName>
    <definedName name="_PAJ4" localSheetId="54"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53">#REF!</definedName>
    <definedName name="_PEM96" localSheetId="54">#REF!</definedName>
    <definedName name="_PEM96" localSheetId="1">#REF!</definedName>
    <definedName name="_PEM96" localSheetId="0">#REF!</definedName>
    <definedName name="_PEM96">#REF!</definedName>
    <definedName name="_PIB08" localSheetId="53">#REF!</definedName>
    <definedName name="_PIB08" localSheetId="54">#REF!</definedName>
    <definedName name="_PIB08" localSheetId="1">#REF!</definedName>
    <definedName name="_PIB08" localSheetId="0">#REF!</definedName>
    <definedName name="_PIB08">#REF!</definedName>
    <definedName name="_PIP96" localSheetId="53">#REF!</definedName>
    <definedName name="_PIP96" localSheetId="54">#REF!</definedName>
    <definedName name="_PIP96" localSheetId="1">#REF!</definedName>
    <definedName name="_PIP96" localSheetId="0">#REF!</definedName>
    <definedName name="_PIP96">#REF!</definedName>
    <definedName name="_Regression_Int">1</definedName>
    <definedName name="_Regression_X" localSheetId="53" hidden="1">#REF!</definedName>
    <definedName name="_Regression_X" localSheetId="54" hidden="1">#REF!</definedName>
    <definedName name="_Regression_X" localSheetId="1" hidden="1">#REF!</definedName>
    <definedName name="_Regression_X" localSheetId="0" hidden="1">#REF!</definedName>
    <definedName name="_Regression_X" hidden="1">#REF!</definedName>
    <definedName name="_SEP1" localSheetId="53">[1]!SEP&amp;[1]!OCT&amp;[1]!NOV&amp;[1]!DIC</definedName>
    <definedName name="_SEP1" localSheetId="54">[1]!SEP&amp;[1]!OCT&amp;[1]!NOV&amp;[1]!DIC</definedName>
    <definedName name="_SEP1">[1]!SEP&amp;[1]!OCT&amp;[1]!NOV&amp;[1]!DIC</definedName>
    <definedName name="_SEP2">[4]edofza9!$C$22</definedName>
    <definedName name="_smg97">'[5]Premisa macro'!$E$4</definedName>
    <definedName name="_Sort" localSheetId="53" hidden="1">#REF!</definedName>
    <definedName name="_Sort" localSheetId="54" hidden="1">#REF!</definedName>
    <definedName name="_Sort" localSheetId="1" hidden="1">#REF!</definedName>
    <definedName name="_Sort" localSheetId="0" hidden="1">#REF!</definedName>
    <definedName name="_Sort" hidden="1">#REF!</definedName>
    <definedName name="_syt03" localSheetId="53">#REF!</definedName>
    <definedName name="_syt03" localSheetId="54">#REF!</definedName>
    <definedName name="_syt03" localSheetId="1">#REF!</definedName>
    <definedName name="_syt03" localSheetId="0">#REF!</definedName>
    <definedName name="_syt03">#REF!</definedName>
    <definedName name="_TDC2001">'[6]Tipos de Cambio'!$C$4</definedName>
    <definedName name="_tul2" localSheetId="53" hidden="1">{"Bruto",#N/A,FALSE,"CONV3T.XLS";"Neto",#N/A,FALSE,"CONV3T.XLS";"UnoB",#N/A,FALSE,"CONV3T.XLS";"Bruto",#N/A,FALSE,"CONV4T.XLS";"Neto",#N/A,FALSE,"CONV4T.XLS";"UnoB",#N/A,FALSE,"CONV4T.XLS"}</definedName>
    <definedName name="_tul2" localSheetId="54"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53" hidden="1">{"Bruto",#N/A,FALSE,"CONV3T.XLS";"Neto",#N/A,FALSE,"CONV3T.XLS";"UnoB",#N/A,FALSE,"CONV3T.XLS";"Bruto",#N/A,FALSE,"CONV4T.XLS";"Neto",#N/A,FALSE,"CONV4T.XLS";"UnoB",#N/A,FALSE,"CONV4T.XLS"}</definedName>
    <definedName name="_TUL4" localSheetId="54"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53" hidden="1">{"Bruto",#N/A,FALSE,"CONV3T.XLS";"Neto",#N/A,FALSE,"CONV3T.XLS";"UnoB",#N/A,FALSE,"CONV3T.XLS";"Bruto",#N/A,FALSE,"CONV4T.XLS";"Neto",#N/A,FALSE,"CONV4T.XLS";"UnoB",#N/A,FALSE,"CONV4T.XLS"}</definedName>
    <definedName name="_WRN4444" localSheetId="5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53">#REF!</definedName>
    <definedName name="a" localSheetId="54">#REF!</definedName>
    <definedName name="a" localSheetId="1">#REF!</definedName>
    <definedName name="a" localSheetId="0">#REF!</definedName>
    <definedName name="a">#REF!</definedName>
    <definedName name="A_Datos_2008_2009">'[9]Datos 2008_2009'!$A$4:$D$60000</definedName>
    <definedName name="A_Datos_2008_2009_sin_CESENyADUANAS" localSheetId="53">#REF!</definedName>
    <definedName name="A_Datos_2008_2009_sin_CESENyADUANAS" localSheetId="54">#REF!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53">#REF!</definedName>
    <definedName name="A_impresión_IM" localSheetId="54">#REF!</definedName>
    <definedName name="A_impresión_IM" localSheetId="1">#REF!</definedName>
    <definedName name="A_impresión_IM" localSheetId="0">#REF!</definedName>
    <definedName name="A_impresión_IM">#REF!</definedName>
    <definedName name="AA" localSheetId="53">[1]!SEP&amp;[1]!OCT&amp;[1]!NOV&amp;[1]!DIC</definedName>
    <definedName name="AA" localSheetId="54">[1]!SEP&amp;[1]!OCT&amp;[1]!NOV&amp;[1]!DIC</definedName>
    <definedName name="AA">[1]!SEP&amp;[1]!OCT&amp;[1]!NOV&amp;[1]!DIC</definedName>
    <definedName name="AA1500_">#N/A</definedName>
    <definedName name="ABR">"; ABRIL.- "&amp;TEXT([10]edofza04!$C$24,"#,##0")</definedName>
    <definedName name="actual">'[5]Régimen financiero'!$E$3</definedName>
    <definedName name="AD" localSheetId="53">[8]BANPRO99!#REF!</definedName>
    <definedName name="AD" localSheetId="54">[8]BANPRO99!#REF!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53">#REF!</definedName>
    <definedName name="ain" localSheetId="54">#REF!</definedName>
    <definedName name="ain" localSheetId="1">#REF!</definedName>
    <definedName name="ain" localSheetId="0">#REF!</definedName>
    <definedName name="ain">#REF!</definedName>
    <definedName name="Ajuste_SP">[12]Supuestos!$D$7</definedName>
    <definedName name="ampliaciones" localSheetId="53">#REF!</definedName>
    <definedName name="ampliaciones" localSheetId="54">#REF!</definedName>
    <definedName name="ampliaciones" localSheetId="1">#REF!</definedName>
    <definedName name="ampliaciones" localSheetId="0">#REF!</definedName>
    <definedName name="ampliaciones">#REF!</definedName>
    <definedName name="AÑO" localSheetId="53">+TEXT(IF(AND(OR(DAY([1]!FECHA)&gt;=1,DAY([1]!FECHA)&lt;=10),MONTH([1]!FECHA)=1),YEAR([1]!FECHA)-1,YEAR([1]!FECHA)),"0")</definedName>
    <definedName name="AÑO" localSheetId="54">+TEXT(IF(AND(OR(DAY([1]!FECHA)&gt;=1,DAY([1]!FECHA)&lt;=10),MONTH([1]!FECHA)=1),YEAR([1]!FECHA)-1,YEAR([1]!FECHA)),"0")</definedName>
    <definedName name="AÑO">+TEXT(IF(AND(OR(DAY([1]!FECHA)&gt;=1,DAY([1]!FECHA)&lt;=10),MONTH([1]!FECHA)=1),YEAR([1]!FECHA)-1,YEAR([1]!FECHA)),"0")</definedName>
    <definedName name="_xlnm.Print_Area" localSheetId="2">'1 R001'!$B$2:$W$37</definedName>
    <definedName name="_xlnm.Print_Area" localSheetId="17">'10 M001'!$B$2:$W$33</definedName>
    <definedName name="_xlnm.Print_Area" localSheetId="18">'10 U006'!$B$2:$W$33</definedName>
    <definedName name="_xlnm.Print_Area" localSheetId="19">'11 E010'!$B$2:$W$39</definedName>
    <definedName name="_xlnm.Print_Area" localSheetId="20">'11 E021'!$B$2:$W$34</definedName>
    <definedName name="_xlnm.Print_Area" localSheetId="21">'11 E032'!$B$2:$W$34</definedName>
    <definedName name="_xlnm.Print_Area" localSheetId="22">'11 S072'!$B$2:$W$33</definedName>
    <definedName name="_xlnm.Print_Area" localSheetId="23">'11 S243'!$B$2:$W$59</definedName>
    <definedName name="_xlnm.Print_Area" localSheetId="24">'11 S247'!$B$2:$W$34</definedName>
    <definedName name="_xlnm.Print_Area" localSheetId="25">'11 S271'!$B$2:$W$33</definedName>
    <definedName name="_xlnm.Print_Area" localSheetId="26">'11 S295'!$B$2:$W$40</definedName>
    <definedName name="_xlnm.Print_Area" localSheetId="27">'11 S296'!$B$2:$W$33</definedName>
    <definedName name="_xlnm.Print_Area" localSheetId="28">'11 S297'!$B$2:$W$33</definedName>
    <definedName name="_xlnm.Print_Area" localSheetId="29">'11 S300'!$B$2:$W$45</definedName>
    <definedName name="_xlnm.Print_Area" localSheetId="30">'11 U084'!$B$2:$W$33</definedName>
    <definedName name="_xlnm.Print_Area" localSheetId="31">'11 U280'!$B$2:$W$33</definedName>
    <definedName name="_xlnm.Print_Area" localSheetId="32">'12 E010'!$B$2:$W$56</definedName>
    <definedName name="_xlnm.Print_Area" localSheetId="33">'12 E022'!$B$2:$W$51</definedName>
    <definedName name="_xlnm.Print_Area" localSheetId="34">'12 E023'!$B$2:$W$62</definedName>
    <definedName name="_xlnm.Print_Area" localSheetId="35">'12 E025'!$B$2:$W$34</definedName>
    <definedName name="_xlnm.Print_Area" localSheetId="36">'12 E036'!$B$2:$W$33</definedName>
    <definedName name="_xlnm.Print_Area" localSheetId="37">'12 P016'!$B$2:$W$53</definedName>
    <definedName name="_xlnm.Print_Area" localSheetId="38">'12 P018'!$B$2:$W$34</definedName>
    <definedName name="_xlnm.Print_Area" localSheetId="39">'12 P020'!$B$2:$W$101</definedName>
    <definedName name="_xlnm.Print_Area" localSheetId="40">'12 U008'!$B$2:$W$36</definedName>
    <definedName name="_xlnm.Print_Area" localSheetId="41">'13 A006'!$B$2:$W$35</definedName>
    <definedName name="_xlnm.Print_Area" localSheetId="42">'14 E002'!$B$2:$W$34</definedName>
    <definedName name="_xlnm.Print_Area" localSheetId="43">'14 E003'!$B$2:$W$39</definedName>
    <definedName name="_xlnm.Print_Area" localSheetId="44">'14 S043'!$B$2:$W$33</definedName>
    <definedName name="_xlnm.Print_Area" localSheetId="45">'14 U280'!$B$2:$W$33</definedName>
    <definedName name="_xlnm.Print_Area" localSheetId="46">'15 P005'!$B$2:$W$35</definedName>
    <definedName name="_xlnm.Print_Area" localSheetId="47">'15 S273'!$B$2:$W$35</definedName>
    <definedName name="_xlnm.Print_Area" localSheetId="48">'16 P002'!$B$2:$W$33</definedName>
    <definedName name="_xlnm.Print_Area" localSheetId="49">'16 S046'!$B$2:$W$35</definedName>
    <definedName name="_xlnm.Print_Area" localSheetId="50">'16 S219'!$B$2:$W$33</definedName>
    <definedName name="_xlnm.Print_Area" localSheetId="51">'18 E568'!$B$2:$W$34</definedName>
    <definedName name="_xlnm.Print_Area" localSheetId="52">'18 G003'!$B$2:$W$34</definedName>
    <definedName name="_xlnm.Print_Area" localSheetId="53">'18 M001'!$B$2:$W$40</definedName>
    <definedName name="_xlnm.Print_Area" localSheetId="54">'18 P002'!$B$2:$W$33</definedName>
    <definedName name="_xlnm.Print_Area" localSheetId="55">'18 P008'!$B$2:$W$35</definedName>
    <definedName name="_xlnm.Print_Area" localSheetId="56">'19 J014'!$B$2:$W$33</definedName>
    <definedName name="_xlnm.Print_Area" localSheetId="57">'20 E016'!$B$2:$W$33</definedName>
    <definedName name="_xlnm.Print_Area" localSheetId="58">'20 S017'!$B$2:$W$33</definedName>
    <definedName name="_xlnm.Print_Area" localSheetId="59">'20 S155'!$B$2:$W$34</definedName>
    <definedName name="_xlnm.Print_Area" localSheetId="60">'20 S174'!$B$2:$W$99</definedName>
    <definedName name="_xlnm.Print_Area" localSheetId="61">'20 S176'!$B$2:$W$33</definedName>
    <definedName name="_xlnm.Print_Area" localSheetId="62">'20 U010'!$B$2:$W$35</definedName>
    <definedName name="_xlnm.Print_Area" localSheetId="63">'21 P001'!$B$2:$W$36</definedName>
    <definedName name="_xlnm.Print_Area" localSheetId="64">'22 M001'!$B$2:$W$34</definedName>
    <definedName name="_xlnm.Print_Area" localSheetId="65">'22 R003'!$B$2:$W$38</definedName>
    <definedName name="_xlnm.Print_Area" localSheetId="66">'22 R005'!$B$2:$W$34</definedName>
    <definedName name="_xlnm.Print_Area" localSheetId="67">'22 R008'!$B$2:$W$39</definedName>
    <definedName name="_xlnm.Print_Area" localSheetId="68">'22 R009'!$B$2:$W$35</definedName>
    <definedName name="_xlnm.Print_Area" localSheetId="69">'22 R010'!$B$2:$W$33</definedName>
    <definedName name="_xlnm.Print_Area" localSheetId="70">'22 R011'!$B$2:$W$38</definedName>
    <definedName name="_xlnm.Print_Area" localSheetId="71">'35 E013'!$B$2:$W$47</definedName>
    <definedName name="_xlnm.Print_Area" localSheetId="72">'35 M001'!$B$2:$W$37</definedName>
    <definedName name="_xlnm.Print_Area" localSheetId="73">'36 P001'!$B$2:$W$36</definedName>
    <definedName name="_xlnm.Print_Area" localSheetId="74">'38 F002'!$B$2:$W$37</definedName>
    <definedName name="_xlnm.Print_Area" localSheetId="75">'38 S190'!$B$2:$W$35</definedName>
    <definedName name="_xlnm.Print_Area" localSheetId="3">'4 E015'!$B$2:$W$37</definedName>
    <definedName name="_xlnm.Print_Area" localSheetId="4">'4 P006'!$B$2:$W$33</definedName>
    <definedName name="_xlnm.Print_Area" localSheetId="5">'4 P022'!$B$2:$W$43</definedName>
    <definedName name="_xlnm.Print_Area" localSheetId="6">'4 P024'!$B$2:$W$33</definedName>
    <definedName name="_xlnm.Print_Area" localSheetId="76">'40 P002'!$B$2:$W$39</definedName>
    <definedName name="_xlnm.Print_Area" localSheetId="77">'43 M001'!$B$2:$W$35</definedName>
    <definedName name="_xlnm.Print_Area" localSheetId="78">'45 G001'!$B$2:$W$33</definedName>
    <definedName name="_xlnm.Print_Area" localSheetId="79">'45 G002'!$B$2:$W$33</definedName>
    <definedName name="_xlnm.Print_Area" localSheetId="80">'45 M001'!$B$2:$W$34</definedName>
    <definedName name="_xlnm.Print_Area" localSheetId="81">'47 E033'!$B$2:$W$34</definedName>
    <definedName name="_xlnm.Print_Area" localSheetId="84">'47 M001'!$B$2:$W$33</definedName>
    <definedName name="_xlnm.Print_Area" localSheetId="85">'47 O001'!$B$2:$W$33</definedName>
    <definedName name="_xlnm.Print_Area" localSheetId="82">'47 P010'!$B$2:$W$38</definedName>
    <definedName name="_xlnm.Print_Area" localSheetId="83">'47 S010'!$B$2:$W$34</definedName>
    <definedName name="_xlnm.Print_Area" localSheetId="86">'47 S249'!$B$2:$W$35</definedName>
    <definedName name="_xlnm.Print_Area" localSheetId="87">'47 U011'!$B$2:$W$33</definedName>
    <definedName name="_xlnm.Print_Area" localSheetId="88">'48 E011'!$B$2:$W$36</definedName>
    <definedName name="_xlnm.Print_Area" localSheetId="89">'48 S303'!$B$2:$W$33</definedName>
    <definedName name="_xlnm.Print_Area" localSheetId="90">'49 E009'!$B$2:$W$47</definedName>
    <definedName name="_xlnm.Print_Area" localSheetId="91">'49 E010'!$B$2:$W$35</definedName>
    <definedName name="_xlnm.Print_Area" localSheetId="92">'49 E011'!$B$2:$W$35</definedName>
    <definedName name="_xlnm.Print_Area" localSheetId="93">'49 E013'!$B$2:$W$33</definedName>
    <definedName name="_xlnm.Print_Area" localSheetId="94">'49 M001'!$B$2:$W$33</definedName>
    <definedName name="_xlnm.Print_Area" localSheetId="7">'5 E002'!$B$2:$W$36</definedName>
    <definedName name="_xlnm.Print_Area" localSheetId="8">'5 M001'!$B$2:$W$33</definedName>
    <definedName name="_xlnm.Print_Area" localSheetId="9">'5 P005'!$B$2:$W$33</definedName>
    <definedName name="_xlnm.Print_Area" localSheetId="95">'50 E001'!$B$2:$W$37</definedName>
    <definedName name="_xlnm.Print_Area" localSheetId="96">'50 E007'!$B$2:$W$35</definedName>
    <definedName name="_xlnm.Print_Area" localSheetId="97">'50 E011'!$B$2:$W$34</definedName>
    <definedName name="_xlnm.Print_Area" localSheetId="98">'51 E036'!$B$2:$W$39</definedName>
    <definedName name="_xlnm.Print_Area" localSheetId="99">'51 E043'!$B$2:$W$34</definedName>
    <definedName name="_xlnm.Print_Area" localSheetId="100">'52 M001'!$B$2:$W$36</definedName>
    <definedName name="_xlnm.Print_Area" localSheetId="101">'53 E561'!$B$2:$W$35</definedName>
    <definedName name="_xlnm.Print_Area" localSheetId="102">'53 E579'!$B$2:$W$34</definedName>
    <definedName name="_xlnm.Print_Area" localSheetId="103">'53 E580'!$B$2:$W$34</definedName>
    <definedName name="_xlnm.Print_Area" localSheetId="104">'53 E582'!$B$2:$W$35</definedName>
    <definedName name="_xlnm.Print_Area" localSheetId="105">'53 E585'!$B$2:$W$35</definedName>
    <definedName name="_xlnm.Print_Area" localSheetId="106">'53 M001'!$B$2:$W$33</definedName>
    <definedName name="_xlnm.Print_Area" localSheetId="107">'53 P552'!$B$2:$W$35</definedName>
    <definedName name="_xlnm.Print_Area" localSheetId="10">'6 M001'!$B$2:$W$36</definedName>
    <definedName name="_xlnm.Print_Area" localSheetId="11">'7 A900'!$B$2:$W$42</definedName>
    <definedName name="_xlnm.Print_Area" localSheetId="12">'8 S053'!$B$2:$W$33</definedName>
    <definedName name="_xlnm.Print_Area" localSheetId="13">'8 U020'!$B$2:$W$37</definedName>
    <definedName name="_xlnm.Print_Area" localSheetId="14">'8 U023'!$B$2:$W$33</definedName>
    <definedName name="_xlnm.Print_Area" localSheetId="15">'8 U024'!$B$2:$W$33</definedName>
    <definedName name="_xlnm.Print_Area" localSheetId="16">'9 P001'!$B$2:$W$36</definedName>
    <definedName name="_xlnm.Print_Area" localSheetId="1">Financiero!$A$1:$K$47</definedName>
    <definedName name="_xlnm.Print_Area" localSheetId="0">Físico!$A$1:$L$43</definedName>
    <definedName name="_xlnm.Print_Area">#REF!</definedName>
    <definedName name="Area_de_paso" localSheetId="53">#REF!</definedName>
    <definedName name="Area_de_paso" localSheetId="54">#REF!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53">#REF!</definedName>
    <definedName name="base" localSheetId="54">#REF!</definedName>
    <definedName name="base" localSheetId="1">#REF!</definedName>
    <definedName name="base" localSheetId="0">#REF!</definedName>
    <definedName name="base">#REF!</definedName>
    <definedName name="base03" localSheetId="53">#REF!</definedName>
    <definedName name="base03" localSheetId="54">#REF!</definedName>
    <definedName name="base03" localSheetId="1">#REF!</definedName>
    <definedName name="base03" localSheetId="0">#REF!</definedName>
    <definedName name="base03">#REF!</definedName>
    <definedName name="base03au" localSheetId="53">#REF!</definedName>
    <definedName name="base03au" localSheetId="54">#REF!</definedName>
    <definedName name="base03au" localSheetId="1">#REF!</definedName>
    <definedName name="base03au" localSheetId="0">#REF!</definedName>
    <definedName name="base03au">#REF!</definedName>
    <definedName name="base04au" localSheetId="53">#REF!</definedName>
    <definedName name="base04au" localSheetId="54">#REF!</definedName>
    <definedName name="base04au" localSheetId="1">#REF!</definedName>
    <definedName name="base04au" localSheetId="0">#REF!</definedName>
    <definedName name="base04au">#REF!</definedName>
    <definedName name="base05" localSheetId="53">#REF!</definedName>
    <definedName name="base05" localSheetId="54">#REF!</definedName>
    <definedName name="base05" localSheetId="1">#REF!</definedName>
    <definedName name="base05" localSheetId="0">#REF!</definedName>
    <definedName name="base05">#REF!</definedName>
    <definedName name="base05au" localSheetId="53">#REF!</definedName>
    <definedName name="base05au" localSheetId="54">#REF!</definedName>
    <definedName name="base05au" localSheetId="1">#REF!</definedName>
    <definedName name="base05au" localSheetId="0">#REF!</definedName>
    <definedName name="base05au">#REF!</definedName>
    <definedName name="base2002" localSheetId="53">#REF!</definedName>
    <definedName name="base2002" localSheetId="54">#REF!</definedName>
    <definedName name="base2002" localSheetId="1">#REF!</definedName>
    <definedName name="base2002" localSheetId="0">#REF!</definedName>
    <definedName name="base2002">#REF!</definedName>
    <definedName name="base2003orig" localSheetId="53">#REF!</definedName>
    <definedName name="base2003orig" localSheetId="54">#REF!</definedName>
    <definedName name="base2003orig" localSheetId="1">#REF!</definedName>
    <definedName name="base2003orig" localSheetId="0">#REF!</definedName>
    <definedName name="base2003orig">#REF!</definedName>
    <definedName name="base2003origentidades" localSheetId="53">#REF!</definedName>
    <definedName name="base2003origentidades" localSheetId="54">#REF!</definedName>
    <definedName name="base2003origentidades" localSheetId="1">#REF!</definedName>
    <definedName name="base2003origentidades" localSheetId="0">#REF!</definedName>
    <definedName name="base2003origentidades">#REF!</definedName>
    <definedName name="base2004" localSheetId="53">#REF!</definedName>
    <definedName name="base2004" localSheetId="54">#REF!</definedName>
    <definedName name="base2004" localSheetId="1">#REF!</definedName>
    <definedName name="base2004" localSheetId="0">#REF!</definedName>
    <definedName name="base2004">#REF!</definedName>
    <definedName name="base2004entidades" localSheetId="53">#REF!</definedName>
    <definedName name="base2004entidades" localSheetId="54">#REF!</definedName>
    <definedName name="base2004entidades" localSheetId="1">#REF!</definedName>
    <definedName name="base2004entidades" localSheetId="0">#REF!</definedName>
    <definedName name="base2004entidades">#REF!</definedName>
    <definedName name="baseau" localSheetId="53">#REF!</definedName>
    <definedName name="baseau" localSheetId="54">#REF!</definedName>
    <definedName name="baseau" localSheetId="1">#REF!</definedName>
    <definedName name="baseau" localSheetId="0">#REF!</definedName>
    <definedName name="baseau">#REF!</definedName>
    <definedName name="baseb" localSheetId="53">#REF!</definedName>
    <definedName name="baseb" localSheetId="54">#REF!</definedName>
    <definedName name="baseb" localSheetId="1">#REF!</definedName>
    <definedName name="baseb" localSheetId="0">#REF!</definedName>
    <definedName name="baseb">#REF!</definedName>
    <definedName name="basecierre" localSheetId="53">[13]CP_2003!#REF!</definedName>
    <definedName name="basecierre" localSheetId="54">[13]CP_2003!#REF!</definedName>
    <definedName name="basecierre" localSheetId="1">[13]CP_2003!#REF!</definedName>
    <definedName name="basecierre" localSheetId="0">[13]CP_2003!#REF!</definedName>
    <definedName name="basecierre">[13]CP_2003!#REF!</definedName>
    <definedName name="_xlnm.Database" localSheetId="53">#REF!</definedName>
    <definedName name="_xlnm.Database" localSheetId="54">#REF!</definedName>
    <definedName name="_xlnm.Database" localSheetId="1">#REF!</definedName>
    <definedName name="_xlnm.Database" localSheetId="0">#REF!</definedName>
    <definedName name="_xlnm.Database">#REF!</definedName>
    <definedName name="bUSCAR" localSheetId="53">#REF!</definedName>
    <definedName name="bUSCAR" localSheetId="54">#REF!</definedName>
    <definedName name="bUSCAR" localSheetId="1">#REF!</definedName>
    <definedName name="bUSCAR" localSheetId="0">#REF!</definedName>
    <definedName name="bUSCAR">#REF!</definedName>
    <definedName name="C_" localSheetId="53">[14]FP1996!#REF!</definedName>
    <definedName name="C_" localSheetId="54">[14]FP1996!#REF!</definedName>
    <definedName name="C_" localSheetId="1">[14]FP1996!#REF!</definedName>
    <definedName name="C_" localSheetId="0">[14]FP1996!#REF!</definedName>
    <definedName name="C_">[14]FP1996!#REF!</definedName>
    <definedName name="cal" localSheetId="53">#REF!</definedName>
    <definedName name="cal" localSheetId="54">#REF!</definedName>
    <definedName name="cal" localSheetId="1">#REF!</definedName>
    <definedName name="cal" localSheetId="0">#REF!</definedName>
    <definedName name="cal">#REF!</definedName>
    <definedName name="cálculos" localSheetId="53">#REF!</definedName>
    <definedName name="cálculos" localSheetId="54">#REF!</definedName>
    <definedName name="cálculos" localSheetId="1">#REF!</definedName>
    <definedName name="cálculos" localSheetId="0">#REF!</definedName>
    <definedName name="cálculos">#REF!</definedName>
    <definedName name="CALENDA">#N/A</definedName>
    <definedName name="can" localSheetId="53" hidden="1">{"Bruto",#N/A,FALSE,"CONV3T.XLS";"Neto",#N/A,FALSE,"CONV3T.XLS";"UnoB",#N/A,FALSE,"CONV3T.XLS";"Bruto",#N/A,FALSE,"CONV4T.XLS";"Neto",#N/A,FALSE,"CONV4T.XLS";"UnoB",#N/A,FALSE,"CONV4T.XLS"}</definedName>
    <definedName name="can" localSheetId="54"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53">#REF!</definedName>
    <definedName name="CAPU96" localSheetId="54">#REF!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53" hidden="1">{"Bruto",#N/A,FALSE,"CONV3T.XLS";"Neto",#N/A,FALSE,"CONV3T.XLS";"UnoB",#N/A,FALSE,"CONV3T.XLS";"Bruto",#N/A,FALSE,"CONV4T.XLS";"Neto",#N/A,FALSE,"CONV4T.XLS";"UnoB",#N/A,FALSE,"CONV4T.XLS"}</definedName>
    <definedName name="CCCC" localSheetId="54"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53" hidden="1">{"Bruto",#N/A,FALSE,"CONV3T.XLS";"Neto",#N/A,FALSE,"CONV3T.XLS";"UnoB",#N/A,FALSE,"CONV3T.XLS";"Bruto",#N/A,FALSE,"CONV4T.XLS";"Neto",#N/A,FALSE,"CONV4T.XLS";"UnoB",#N/A,FALSE,"CONV4T.XLS"}</definedName>
    <definedName name="CEEE" localSheetId="54"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53" hidden="1">{"Bruto",#N/A,FALSE,"CONV3T.XLS";"Neto",#N/A,FALSE,"CONV3T.XLS";"UnoB",#N/A,FALSE,"CONV3T.XLS";"Bruto",#N/A,FALSE,"CONV4T.XLS";"Neto",#N/A,FALSE,"CONV4T.XLS";"UnoB",#N/A,FALSE,"CONV4T.XLS"}</definedName>
    <definedName name="cero" localSheetId="54"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53">#REF!</definedName>
    <definedName name="CicenyAduanas" localSheetId="54">#REF!</definedName>
    <definedName name="CicenyAduanas" localSheetId="1">#REF!</definedName>
    <definedName name="CicenyAduanas" localSheetId="0">#REF!</definedName>
    <definedName name="CicenyAduanas">#REF!</definedName>
    <definedName name="Cifras_Control" localSheetId="53">#REF!</definedName>
    <definedName name="Cifras_Control" localSheetId="54">#REF!</definedName>
    <definedName name="Cifras_Control" localSheetId="1">#REF!</definedName>
    <definedName name="Cifras_Control" localSheetId="0">#REF!</definedName>
    <definedName name="Cifras_Control">#REF!</definedName>
    <definedName name="claseco" localSheetId="53">#REF!</definedName>
    <definedName name="claseco" localSheetId="54">#REF!</definedName>
    <definedName name="claseco" localSheetId="1">#REF!</definedName>
    <definedName name="claseco" localSheetId="0">#REF!</definedName>
    <definedName name="claseco">#REF!</definedName>
    <definedName name="cmllvc198" localSheetId="53">#REF!</definedName>
    <definedName name="cmllvc198" localSheetId="54">#REF!</definedName>
    <definedName name="cmllvc198" localSheetId="1">#REF!</definedName>
    <definedName name="cmllvc198" localSheetId="0">#REF!</definedName>
    <definedName name="cmllvc198">#REF!</definedName>
    <definedName name="cmllvc298ieps" localSheetId="53">#REF!</definedName>
    <definedName name="cmllvc298ieps" localSheetId="54">#REF!</definedName>
    <definedName name="cmllvc298ieps" localSheetId="1">#REF!</definedName>
    <definedName name="cmllvc298ieps" localSheetId="0">#REF!</definedName>
    <definedName name="cmllvc298ieps">#REF!</definedName>
    <definedName name="cmllvp198" localSheetId="53">#REF!</definedName>
    <definedName name="cmllvp198" localSheetId="54">#REF!</definedName>
    <definedName name="cmllvp198" localSheetId="1">#REF!</definedName>
    <definedName name="cmllvp198" localSheetId="0">#REF!</definedName>
    <definedName name="cmllvp198">#REF!</definedName>
    <definedName name="cmllvp199" localSheetId="53">#REF!</definedName>
    <definedName name="cmllvp199" localSheetId="54">#REF!</definedName>
    <definedName name="cmllvp199" localSheetId="1">#REF!</definedName>
    <definedName name="cmllvp199" localSheetId="0">#REF!</definedName>
    <definedName name="cmllvp199">#REF!</definedName>
    <definedName name="cmllvp298ieps" localSheetId="53">#REF!</definedName>
    <definedName name="cmllvp298ieps" localSheetId="54">#REF!</definedName>
    <definedName name="cmllvp298ieps" localSheetId="1">#REF!</definedName>
    <definedName name="cmllvp298ieps" localSheetId="0">#REF!</definedName>
    <definedName name="cmllvp298ieps">#REF!</definedName>
    <definedName name="cmllvp299ieps" localSheetId="53">#REF!</definedName>
    <definedName name="cmllvp299ieps" localSheetId="54">#REF!</definedName>
    <definedName name="cmllvp299ieps" localSheetId="1">#REF!</definedName>
    <definedName name="cmllvp299ieps" localSheetId="0">#REF!</definedName>
    <definedName name="cmllvp299ieps">#REF!</definedName>
    <definedName name="cmlvc198" localSheetId="53">#REF!</definedName>
    <definedName name="cmlvc198" localSheetId="54">#REF!</definedName>
    <definedName name="cmlvc198" localSheetId="1">#REF!</definedName>
    <definedName name="cmlvc198" localSheetId="0">#REF!</definedName>
    <definedName name="cmlvc198">#REF!</definedName>
    <definedName name="cmlvc298ieps" localSheetId="53">#REF!</definedName>
    <definedName name="cmlvc298ieps" localSheetId="54">#REF!</definedName>
    <definedName name="cmlvc298ieps" localSheetId="1">#REF!</definedName>
    <definedName name="cmlvc298ieps" localSheetId="0">#REF!</definedName>
    <definedName name="cmlvc298ieps">#REF!</definedName>
    <definedName name="cmlvp198" localSheetId="53">#REF!</definedName>
    <definedName name="cmlvp198" localSheetId="54">#REF!</definedName>
    <definedName name="cmlvp198" localSheetId="1">#REF!</definedName>
    <definedName name="cmlvp198" localSheetId="0">#REF!</definedName>
    <definedName name="cmlvp198">#REF!</definedName>
    <definedName name="cmlvp199" localSheetId="53">#REF!</definedName>
    <definedName name="cmlvp199" localSheetId="54">#REF!</definedName>
    <definedName name="cmlvp199" localSheetId="1">#REF!</definedName>
    <definedName name="cmlvp199" localSheetId="0">#REF!</definedName>
    <definedName name="cmlvp199">#REF!</definedName>
    <definedName name="cmlvp298ieps" localSheetId="53">#REF!</definedName>
    <definedName name="cmlvp298ieps" localSheetId="54">#REF!</definedName>
    <definedName name="cmlvp298ieps" localSheetId="1">#REF!</definedName>
    <definedName name="cmlvp298ieps" localSheetId="0">#REF!</definedName>
    <definedName name="cmlvp298ieps">#REF!</definedName>
    <definedName name="cmlvp299ieps" localSheetId="53">#REF!</definedName>
    <definedName name="cmlvp299ieps" localSheetId="54">#REF!</definedName>
    <definedName name="cmlvp299ieps" localSheetId="1">#REF!</definedName>
    <definedName name="cmlvp299ieps" localSheetId="0">#REF!</definedName>
    <definedName name="cmlvp299ieps">#REF!</definedName>
    <definedName name="CONA96" localSheetId="53">#REF!</definedName>
    <definedName name="CONA96" localSheetId="54">#REF!</definedName>
    <definedName name="CONA96" localSheetId="1">#REF!</definedName>
    <definedName name="CONA96" localSheetId="0">#REF!</definedName>
    <definedName name="CONA96">#REF!</definedName>
    <definedName name="concepto" localSheetId="53">'[18]BASE DEFINITIVA 2002'!#REF!</definedName>
    <definedName name="concepto" localSheetId="54">'[18]BASE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53">[8]BANPRO99!#REF!</definedName>
    <definedName name="CONS" localSheetId="54">[8]BANPRO99!#REF!</definedName>
    <definedName name="CONS" localSheetId="1">[8]BANPRO99!#REF!</definedName>
    <definedName name="CONS" localSheetId="0">[8]BANPRO99!#REF!</definedName>
    <definedName name="CONS">[8]BANPRO99!#REF!</definedName>
    <definedName name="copia_Clas_Admva" localSheetId="53">#REF!</definedName>
    <definedName name="copia_Clas_Admva" localSheetId="54">#REF!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53">#REF!</definedName>
    <definedName name="copia_Clas_Fun" localSheetId="54">#REF!</definedName>
    <definedName name="copia_Clas_Fun" localSheetId="1">#REF!</definedName>
    <definedName name="copia_Clas_Fun" localSheetId="0">#REF!</definedName>
    <definedName name="copia_Clas_Fun">#REF!</definedName>
    <definedName name="copia_Clas_Func" localSheetId="53">[20]Clas_Fun!#REF!</definedName>
    <definedName name="copia_Clas_Func" localSheetId="54">[20]Clas_Fun!#REF!</definedName>
    <definedName name="copia_Clas_Func" localSheetId="1">[20]Clas_Fun!#REF!</definedName>
    <definedName name="copia_Clas_Func" localSheetId="0">[20]Clas_Fun!#REF!</definedName>
    <definedName name="copia_Clas_Func">[20]Clas_Fun!#REF!</definedName>
    <definedName name="copia_Doble_Consolid" localSheetId="53">#REF!</definedName>
    <definedName name="copia_Doble_Consolid" localSheetId="54">#REF!</definedName>
    <definedName name="copia_Doble_Consolid" localSheetId="1">#REF!</definedName>
    <definedName name="copia_Doble_Consolid" localSheetId="0">#REF!</definedName>
    <definedName name="copia_Doble_Consolid">#REF!</definedName>
    <definedName name="copia_Doble_OECPD" localSheetId="53">#REF!</definedName>
    <definedName name="copia_Doble_OECPD" localSheetId="54">#REF!</definedName>
    <definedName name="copia_Doble_OECPD" localSheetId="1">#REF!</definedName>
    <definedName name="copia_Doble_OECPD" localSheetId="0">#REF!</definedName>
    <definedName name="copia_Doble_OECPD">#REF!</definedName>
    <definedName name="copia_Doble_RAutonyAPC" localSheetId="53">#REF!</definedName>
    <definedName name="copia_Doble_RAutonyAPC" localSheetId="54">#REF!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53">#REF!</definedName>
    <definedName name="copia_Gto_Federal" localSheetId="54">#REF!</definedName>
    <definedName name="copia_Gto_Federal" localSheetId="1">#REF!</definedName>
    <definedName name="copia_Gto_Federal" localSheetId="0">#REF!</definedName>
    <definedName name="copia_Gto_Federal">#REF!</definedName>
    <definedName name="copia_Gto_Neto" localSheetId="53">#REF!</definedName>
    <definedName name="copia_Gto_Neto" localSheetId="54">#REF!</definedName>
    <definedName name="copia_Gto_Neto" localSheetId="1">#REF!</definedName>
    <definedName name="copia_Gto_Neto" localSheetId="0">#REF!</definedName>
    <definedName name="copia_Gto_Neto">#REF!</definedName>
    <definedName name="copia_Ing_Pres" localSheetId="53">#REF!</definedName>
    <definedName name="copia_Ing_Pres" localSheetId="54">#REF!</definedName>
    <definedName name="copia_Ing_Pres" localSheetId="1">#REF!</definedName>
    <definedName name="copia_Ing_Pres" localSheetId="0">#REF!</definedName>
    <definedName name="copia_Ing_Pres">#REF!</definedName>
    <definedName name="cor" localSheetId="53" hidden="1">{"Bruto",#N/A,FALSE,"CONV3T.XLS";"Neto",#N/A,FALSE,"CONV3T.XLS";"UnoB",#N/A,FALSE,"CONV3T.XLS";"Bruto",#N/A,FALSE,"CONV4T.XLS";"Neto",#N/A,FALSE,"CONV4T.XLS";"UnoB",#N/A,FALSE,"CONV4T.XLS"}</definedName>
    <definedName name="cor" localSheetId="54"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53" hidden="1">{"Bruto",#N/A,FALSE,"CONV3T.XLS";"Neto",#N/A,FALSE,"CONV3T.XLS";"UnoB",#N/A,FALSE,"CONV3T.XLS";"Bruto",#N/A,FALSE,"CONV4T.XLS";"Neto",#N/A,FALSE,"CONV4T.XLS";"UnoB",#N/A,FALSE,"CONV4T.XLS"}</definedName>
    <definedName name="cos" localSheetId="54"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53">[8]BANPRO99!#REF!</definedName>
    <definedName name="CRI" localSheetId="54">[8]BANPRO99!#REF!</definedName>
    <definedName name="CRI" localSheetId="1">[8]BANPRO99!#REF!</definedName>
    <definedName name="CRI" localSheetId="0">[8]BANPRO99!#REF!</definedName>
    <definedName name="CRI">[8]BANPRO99!#REF!</definedName>
    <definedName name="criterios23" localSheetId="53">#REF!</definedName>
    <definedName name="criterios23" localSheetId="54">#REF!</definedName>
    <definedName name="criterios23" localSheetId="1">#REF!</definedName>
    <definedName name="criterios23" localSheetId="0">#REF!</definedName>
    <definedName name="criterios23">#REF!</definedName>
    <definedName name="Criterios25" localSheetId="53">#REF!</definedName>
    <definedName name="Criterios25" localSheetId="54">#REF!</definedName>
    <definedName name="Criterios25" localSheetId="1">#REF!</definedName>
    <definedName name="Criterios25" localSheetId="0">#REF!</definedName>
    <definedName name="Criterios25">#REF!</definedName>
    <definedName name="Criterios33" localSheetId="53">#REF!</definedName>
    <definedName name="Criterios33" localSheetId="54">#REF!</definedName>
    <definedName name="Criterios33" localSheetId="1">#REF!</definedName>
    <definedName name="Criterios33" localSheetId="0">#REF!</definedName>
    <definedName name="Criterios33">#REF!</definedName>
    <definedName name="CSCSDS" localSheetId="53" hidden="1">{"Bruto",#N/A,FALSE,"CONV3T.XLS";"Neto",#N/A,FALSE,"CONV3T.XLS";"UnoB",#N/A,FALSE,"CONV3T.XLS";"Bruto",#N/A,FALSE,"CONV4T.XLS";"Neto",#N/A,FALSE,"CONV4T.XLS";"UnoB",#N/A,FALSE,"CONV4T.XLS"}</definedName>
    <definedName name="CSCSDS" localSheetId="54"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53">#REF!</definedName>
    <definedName name="cuad" localSheetId="54">#REF!</definedName>
    <definedName name="cuad" localSheetId="1">#REF!</definedName>
    <definedName name="cuad" localSheetId="0">#REF!</definedName>
    <definedName name="cuad">#REF!</definedName>
    <definedName name="CUAD179" localSheetId="53">#REF!</definedName>
    <definedName name="CUAD179" localSheetId="54">#REF!</definedName>
    <definedName name="CUAD179" localSheetId="1">#REF!</definedName>
    <definedName name="CUAD179" localSheetId="0">#REF!</definedName>
    <definedName name="CUAD179">#REF!</definedName>
    <definedName name="CUAD179A" localSheetId="53">#REF!</definedName>
    <definedName name="CUAD179A" localSheetId="54">#REF!</definedName>
    <definedName name="CUAD179A" localSheetId="1">#REF!</definedName>
    <definedName name="CUAD179A" localSheetId="0">#REF!</definedName>
    <definedName name="CUAD179A">#REF!</definedName>
    <definedName name="CUAD180" localSheetId="53">#REF!</definedName>
    <definedName name="CUAD180" localSheetId="54">#REF!</definedName>
    <definedName name="CUAD180" localSheetId="1">#REF!</definedName>
    <definedName name="CUAD180" localSheetId="0">#REF!</definedName>
    <definedName name="CUAD180">#REF!</definedName>
    <definedName name="Cuadro16511" localSheetId="53">'[21]Ingresos serie'!#REF!</definedName>
    <definedName name="Cuadro16511" localSheetId="54">'[21]Ingresos serie'!#REF!</definedName>
    <definedName name="Cuadro16511" localSheetId="1">'[21]Ingresos serie'!#REF!</definedName>
    <definedName name="Cuadro16511" localSheetId="0">'[21]Ingresos serie'!#REF!</definedName>
    <definedName name="Cuadro16511">'[21]Ingresos serie'!#REF!</definedName>
    <definedName name="Cuadro18521" localSheetId="53">#REF!</definedName>
    <definedName name="Cuadro18521" localSheetId="54">#REF!</definedName>
    <definedName name="Cuadro18521" localSheetId="1">#REF!</definedName>
    <definedName name="Cuadro18521" localSheetId="0">#REF!</definedName>
    <definedName name="Cuadro18521">#REF!</definedName>
    <definedName name="Cuadro19522" localSheetId="53">#REF!</definedName>
    <definedName name="Cuadro19522" localSheetId="54">#REF!</definedName>
    <definedName name="Cuadro19522" localSheetId="1">#REF!</definedName>
    <definedName name="Cuadro19522" localSheetId="0">#REF!</definedName>
    <definedName name="Cuadro19522">#REF!</definedName>
    <definedName name="Cuadro20523" localSheetId="53">'[22]20-5.2.3'!#REF!</definedName>
    <definedName name="Cuadro20523" localSheetId="54">'[22]20-5.2.3'!#REF!</definedName>
    <definedName name="Cuadro20523" localSheetId="1">'[22]20-5.2.3'!#REF!</definedName>
    <definedName name="Cuadro20523" localSheetId="0">'[22]20-5.2.3'!#REF!</definedName>
    <definedName name="Cuadro20523">'[22]20-5.2.3'!#REF!</definedName>
    <definedName name="cUADRO26529CR" localSheetId="53">#REF!</definedName>
    <definedName name="cUADRO26529CR" localSheetId="54">#REF!</definedName>
    <definedName name="cUADRO26529CR" localSheetId="1">#REF!</definedName>
    <definedName name="cUADRO26529CR" localSheetId="0">#REF!</definedName>
    <definedName name="cUADRO26529CR">#REF!</definedName>
    <definedName name="Cuadro30611">'[22]30-6.1.1'!$B$65:$M$120</definedName>
    <definedName name="Cuadro31613" localSheetId="53">#REF!</definedName>
    <definedName name="Cuadro31613" localSheetId="54">#REF!</definedName>
    <definedName name="Cuadro31613" localSheetId="1">#REF!</definedName>
    <definedName name="Cuadro31613" localSheetId="0">#REF!</definedName>
    <definedName name="Cuadro31613">#REF!</definedName>
    <definedName name="Cuadro33621" localSheetId="53">#REF!</definedName>
    <definedName name="Cuadro33621" localSheetId="54">#REF!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53">#REF!</definedName>
    <definedName name="Datos" localSheetId="54">#REF!</definedName>
    <definedName name="Datos" localSheetId="1">#REF!</definedName>
    <definedName name="Datos" localSheetId="0">#REF!</definedName>
    <definedName name="Datos">#REF!</definedName>
    <definedName name="Datos_08_09_ServiciosPersonales" localSheetId="53">#REF!</definedName>
    <definedName name="Datos_08_09_ServiciosPersonales" localSheetId="54">#REF!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53">#REF!</definedName>
    <definedName name="Datos_Servicios_Personales" localSheetId="54">#REF!</definedName>
    <definedName name="Datos_Servicios_Personales" localSheetId="1">#REF!</definedName>
    <definedName name="Datos_Servicios_Personales" localSheetId="0">#REF!</definedName>
    <definedName name="Datos_Servicios_Personales">#REF!</definedName>
    <definedName name="datosb" localSheetId="53">#REF!</definedName>
    <definedName name="datosb" localSheetId="54">#REF!</definedName>
    <definedName name="datosb" localSheetId="1">#REF!</definedName>
    <definedName name="datosb" localSheetId="0">#REF!</definedName>
    <definedName name="datosb">#REF!</definedName>
    <definedName name="DatosEconomica" localSheetId="53">#REF!</definedName>
    <definedName name="DatosEconomica" localSheetId="54">#REF!</definedName>
    <definedName name="DatosEconomica" localSheetId="1">#REF!</definedName>
    <definedName name="DatosEconomica" localSheetId="0">#REF!</definedName>
    <definedName name="DatosEconomica">#REF!</definedName>
    <definedName name="DatosGrupoyModPp" localSheetId="53">#REF!</definedName>
    <definedName name="DatosGrupoyModPp" localSheetId="54">#REF!</definedName>
    <definedName name="DatosGrupoyModPp" localSheetId="1">#REF!</definedName>
    <definedName name="DatosGrupoyModPp" localSheetId="0">#REF!</definedName>
    <definedName name="DatosGrupoyModPp">#REF!</definedName>
    <definedName name="DatosporProgPresupuestario" localSheetId="53">#REF!</definedName>
    <definedName name="DatosporProgPresupuestario" localSheetId="54">#REF!</definedName>
    <definedName name="DatosporProgPresupuestario" localSheetId="1">#REF!</definedName>
    <definedName name="DatosporProgPresupuestario" localSheetId="0">#REF!</definedName>
    <definedName name="DatosporProgPresupuestario">#REF!</definedName>
    <definedName name="DatosRamoFunción" localSheetId="53">#REF!</definedName>
    <definedName name="DatosRamoFunción" localSheetId="54">#REF!</definedName>
    <definedName name="DatosRamoFunción" localSheetId="1">#REF!</definedName>
    <definedName name="DatosRamoFunción" localSheetId="0">#REF!</definedName>
    <definedName name="DatosRamoFunción">#REF!</definedName>
    <definedName name="DatosRamoUR" localSheetId="53">#REF!</definedName>
    <definedName name="DatosRamoUR" localSheetId="54">#REF!</definedName>
    <definedName name="DatosRamoUR" localSheetId="1">#REF!</definedName>
    <definedName name="DatosRamoUR" localSheetId="0">#REF!</definedName>
    <definedName name="DatosRamoUR">#REF!</definedName>
    <definedName name="DCXCZXCZXCXCZ" localSheetId="53" hidden="1">{"Bruto",#N/A,FALSE,"CONV3T.XLS";"Neto",#N/A,FALSE,"CONV3T.XLS";"UnoB",#N/A,FALSE,"CONV3T.XLS";"Bruto",#N/A,FALSE,"CONV4T.XLS";"Neto",#N/A,FALSE,"CONV4T.XLS";"UnoB",#N/A,FALSE,"CONV4T.XLS"}</definedName>
    <definedName name="DCXCZXCZXCXCZ" localSheetId="54"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53">[1]!AGO&amp;[1]!SEP&amp;[1]!OCT&amp;[1]!NOV&amp;[1]!DIC</definedName>
    <definedName name="ddd" localSheetId="54">[1]!AGO&amp;[1]!SEP&amp;[1]!OCT&amp;[1]!NOV&amp;[1]!DIC</definedName>
    <definedName name="ddd">[1]!AGO&amp;[1]!SEP&amp;[1]!OCT&amp;[1]!NOV&amp;[1]!DIC</definedName>
    <definedName name="dddd" localSheetId="53">#REF!</definedName>
    <definedName name="dddd" localSheetId="54">#REF!</definedName>
    <definedName name="dddd" localSheetId="1">#REF!</definedName>
    <definedName name="dddd" localSheetId="0">#REF!</definedName>
    <definedName name="dddd">#REF!</definedName>
    <definedName name="ddddd">[25]Clas_Econ!$B$2:$M$25</definedName>
    <definedName name="defi" localSheetId="53">[1]!AGO&amp;[1]!SEP&amp;[1]!OCT&amp;[1]!NOV&amp;[1]!DIC</definedName>
    <definedName name="defi" localSheetId="54">[1]!AGO&amp;[1]!SEP&amp;[1]!OCT&amp;[1]!NOV&amp;[1]!DIC</definedName>
    <definedName name="defi">[1]!AGO&amp;[1]!SEP&amp;[1]!OCT&amp;[1]!NOV&amp;[1]!DIC</definedName>
    <definedName name="DEFICIT4" localSheetId="53">#REF!</definedName>
    <definedName name="DEFICIT4" localSheetId="54">#REF!</definedName>
    <definedName name="DEFICIT4" localSheetId="1">#REF!</definedName>
    <definedName name="DEFICIT4" localSheetId="0">#REF!</definedName>
    <definedName name="DEFICIT4">#REF!</definedName>
    <definedName name="dfd">[26]Presupuesto!$T:$T</definedName>
    <definedName name="dfhzsdgzsd" localSheetId="53">[1]!AGO&amp;[1]!SEP&amp;[1]!OCT&amp;[1]!NOV&amp;[1]!DIC</definedName>
    <definedName name="dfhzsdgzsd" localSheetId="54">[1]!AGO&amp;[1]!SEP&amp;[1]!OCT&amp;[1]!NOV&amp;[1]!DIC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53">#REF!</definedName>
    <definedName name="directo" localSheetId="54">#REF!</definedName>
    <definedName name="directo" localSheetId="1">#REF!</definedName>
    <definedName name="directo" localSheetId="0">#REF!</definedName>
    <definedName name="directo">#REF!</definedName>
    <definedName name="directo03" localSheetId="53">#REF!</definedName>
    <definedName name="directo03" localSheetId="54">#REF!</definedName>
    <definedName name="directo03" localSheetId="1">#REF!</definedName>
    <definedName name="directo03" localSheetId="0">#REF!</definedName>
    <definedName name="directo03">#REF!</definedName>
    <definedName name="directoc03" localSheetId="53">#REF!</definedName>
    <definedName name="directoc03" localSheetId="54">#REF!</definedName>
    <definedName name="directoc03" localSheetId="1">#REF!</definedName>
    <definedName name="directoc03" localSheetId="0">#REF!</definedName>
    <definedName name="directoc03">#REF!</definedName>
    <definedName name="directoppef" localSheetId="53">#REF!</definedName>
    <definedName name="directoppef" localSheetId="54">#REF!</definedName>
    <definedName name="directoppef" localSheetId="1">#REF!</definedName>
    <definedName name="directoppef" localSheetId="0">#REF!</definedName>
    <definedName name="directoppef">#REF!</definedName>
    <definedName name="DOS" localSheetId="53" hidden="1">{"Bruto",#N/A,FALSE,"CONV3T.XLS";"Neto",#N/A,FALSE,"CONV3T.XLS";"UnoB",#N/A,FALSE,"CONV3T.XLS";"Bruto",#N/A,FALSE,"CONV4T.XLS";"Neto",#N/A,FALSE,"CONV4T.XLS";"UnoB",#N/A,FALSE,"CONV4T.XLS"}</definedName>
    <definedName name="DOS" localSheetId="54"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53">'[2]Mod Eco Controlados 99'!#REF!</definedName>
    <definedName name="ds" localSheetId="54">'[2]Mod Eco Controlados 99'!#REF!</definedName>
    <definedName name="ds" localSheetId="1">'[2]Mod Eco Controlados 99'!#REF!</definedName>
    <definedName name="ds" localSheetId="0">'[2]Mod Eco Controlados 99'!#REF!</definedName>
    <definedName name="ds">'[2]Mod Eco Controlados 99'!#REF!</definedName>
    <definedName name="ECOADV" localSheetId="53">#REF!</definedName>
    <definedName name="ECOADV" localSheetId="54">#REF!</definedName>
    <definedName name="ECOADV" localSheetId="1">#REF!</definedName>
    <definedName name="ECOADV" localSheetId="0">#REF!</definedName>
    <definedName name="ECOADV">#REF!</definedName>
    <definedName name="ECOADV1" localSheetId="53">#REF!</definedName>
    <definedName name="ECOADV1" localSheetId="54">#REF!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53">#REF!</definedName>
    <definedName name="ecpi" localSheetId="54">#REF!</definedName>
    <definedName name="ecpi" localSheetId="1">#REF!</definedName>
    <definedName name="ecpi" localSheetId="0">#REF!</definedName>
    <definedName name="ecpi">#REF!</definedName>
    <definedName name="ecpi03" localSheetId="53">#REF!</definedName>
    <definedName name="ecpi03" localSheetId="54">#REF!</definedName>
    <definedName name="ecpi03" localSheetId="1">#REF!</definedName>
    <definedName name="ecpi03" localSheetId="0">#REF!</definedName>
    <definedName name="ecpi03">#REF!</definedName>
    <definedName name="ecpic03" localSheetId="53">#REF!</definedName>
    <definedName name="ecpic03" localSheetId="54">#REF!</definedName>
    <definedName name="ecpic03" localSheetId="1">#REF!</definedName>
    <definedName name="ecpic03" localSheetId="0">#REF!</definedName>
    <definedName name="ecpic03">#REF!</definedName>
    <definedName name="ecpippef" localSheetId="53">#REF!</definedName>
    <definedName name="ecpippef" localSheetId="54">#REF!</definedName>
    <definedName name="ecpippef" localSheetId="1">#REF!</definedName>
    <definedName name="ecpippef" localSheetId="0">#REF!</definedName>
    <definedName name="ecpippef">#REF!</definedName>
    <definedName name="EEE" localSheetId="53" hidden="1">{"Bruto",#N/A,FALSE,"CONV3T.XLS";"Neto",#N/A,FALSE,"CONV3T.XLS";"UnoB",#N/A,FALSE,"CONV3T.XLS";"Bruto",#N/A,FALSE,"CONV4T.XLS";"Neto",#N/A,FALSE,"CONV4T.XLS";"UnoB",#N/A,FALSE,"CONV4T.XLS"}</definedName>
    <definedName name="EEE" localSheetId="54"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53" hidden="1">{"Bruto",#N/A,FALSE,"CONV3T.XLS";"Neto",#N/A,FALSE,"CONV3T.XLS";"UnoB",#N/A,FALSE,"CONV3T.XLS";"Bruto",#N/A,FALSE,"CONV4T.XLS";"Neto",#N/A,FALSE,"CONV4T.XLS";"UnoB",#N/A,FALSE,"CONV4T.XLS"}</definedName>
    <definedName name="eeee2" localSheetId="54"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53" hidden="1">{"Bruto",#N/A,FALSE,"CONV3T.XLS";"Neto",#N/A,FALSE,"CONV3T.XLS";"UnoB",#N/A,FALSE,"CONV3T.XLS";"Bruto",#N/A,FALSE,"CONV4T.XLS";"Neto",#N/A,FALSE,"CONV4T.XLS";"UnoB",#N/A,FALSE,"CONV4T.XLS"}</definedName>
    <definedName name="EEEEE" localSheetId="54"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53" hidden="1">{"Bruto",#N/A,FALSE,"CONV3T.XLS";"Neto",#N/A,FALSE,"CONV3T.XLS";"UnoB",#N/A,FALSE,"CONV3T.XLS";"Bruto",#N/A,FALSE,"CONV4T.XLS";"Neto",#N/A,FALSE,"CONV4T.XLS";"UnoB",#N/A,FALSE,"CONV4T.XLS"}</definedName>
    <definedName name="EEEEEEEEEEE" localSheetId="54"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53" hidden="1">{"Bruto",#N/A,FALSE,"CONV3T.XLS";"Neto",#N/A,FALSE,"CONV3T.XLS";"UnoB",#N/A,FALSE,"CONV3T.XLS";"Bruto",#N/A,FALSE,"CONV4T.XLS";"Neto",#N/A,FALSE,"CONV4T.XLS";"UnoB",#N/A,FALSE,"CONV4T.XLS"}</definedName>
    <definedName name="eeww" localSheetId="54"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53" hidden="1">{"Bruto",#N/A,FALSE,"CONV3T.XLS";"Neto",#N/A,FALSE,"CONV3T.XLS";"UnoB",#N/A,FALSE,"CONV3T.XLS";"Bruto",#N/A,FALSE,"CONV4T.XLS";"Neto",#N/A,FALSE,"CONV4T.XLS";"UnoB",#N/A,FALSE,"CONV4T.XLS"}</definedName>
    <definedName name="EJEMP" localSheetId="54"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53">#REF!</definedName>
    <definedName name="entidades2002" localSheetId="54">#REF!</definedName>
    <definedName name="entidades2002" localSheetId="1">#REF!</definedName>
    <definedName name="entidades2002" localSheetId="0">#REF!</definedName>
    <definedName name="entidades2002">#REF!</definedName>
    <definedName name="entidadescierre2003" localSheetId="53">#REF!</definedName>
    <definedName name="entidadescierre2003" localSheetId="54">#REF!</definedName>
    <definedName name="entidadescierre2003" localSheetId="1">#REF!</definedName>
    <definedName name="entidadescierre2003" localSheetId="0">#REF!</definedName>
    <definedName name="entidadescierre2003">#REF!</definedName>
    <definedName name="esc" localSheetId="53" hidden="1">{"Bruto",#N/A,FALSE,"CONV3T.XLS";"Neto",#N/A,FALSE,"CONV3T.XLS";"UnoB",#N/A,FALSE,"CONV3T.XLS";"Bruto",#N/A,FALSE,"CONV4T.XLS";"Neto",#N/A,FALSE,"CONV4T.XLS";"UnoB",#N/A,FALSE,"CONV4T.XLS"}</definedName>
    <definedName name="esc" localSheetId="54"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53">[8]BANPRO99!#REF!</definedName>
    <definedName name="EYM" localSheetId="54">[8]BANPRO99!#REF!</definedName>
    <definedName name="EYM" localSheetId="1">[8]BANPRO99!#REF!</definedName>
    <definedName name="EYM" localSheetId="0">[8]BANPRO99!#REF!</definedName>
    <definedName name="EYM">[8]BANPRO99!#REF!</definedName>
    <definedName name="familias" localSheetId="53">#REF!</definedName>
    <definedName name="familias" localSheetId="54">#REF!</definedName>
    <definedName name="familias" localSheetId="1">#REF!</definedName>
    <definedName name="familias" localSheetId="0">#REF!</definedName>
    <definedName name="familias">#REF!</definedName>
    <definedName name="fd" localSheetId="53">[1]!OCT&amp;[1]!NOV&amp;[1]!DIC</definedName>
    <definedName name="fd" localSheetId="54">[1]!OCT&amp;[1]!NOV&amp;[1]!DIC</definedName>
    <definedName name="fd">[1]!OCT&amp;[1]!NOV&amp;[1]!DIC</definedName>
    <definedName name="FEB">"; FEBRERO.- "&amp;TEXT([10]edofza02!$C$24,"#,##0")</definedName>
    <definedName name="FECHA">[4]CONTROL!$A$1</definedName>
    <definedName name="federalizado" localSheetId="53">#REF!</definedName>
    <definedName name="federalizado" localSheetId="54">#REF!</definedName>
    <definedName name="federalizado" localSheetId="1">#REF!</definedName>
    <definedName name="federalizado" localSheetId="0">#REF!</definedName>
    <definedName name="federalizado">#REF!</definedName>
    <definedName name="federalizado03" localSheetId="53">#REF!</definedName>
    <definedName name="federalizado03" localSheetId="54">#REF!</definedName>
    <definedName name="federalizado03" localSheetId="1">#REF!</definedName>
    <definedName name="federalizado03" localSheetId="0">#REF!</definedName>
    <definedName name="federalizado03">#REF!</definedName>
    <definedName name="federalizadoc03" localSheetId="53">#REF!</definedName>
    <definedName name="federalizadoc03" localSheetId="54">#REF!</definedName>
    <definedName name="federalizadoc03" localSheetId="1">#REF!</definedName>
    <definedName name="federalizadoc03" localSheetId="0">#REF!</definedName>
    <definedName name="federalizadoc03">#REF!</definedName>
    <definedName name="federalizadoppef" localSheetId="53">#REF!</definedName>
    <definedName name="federalizadoppef" localSheetId="54">#REF!</definedName>
    <definedName name="federalizadoppef" localSheetId="1">#REF!</definedName>
    <definedName name="federalizadoppef" localSheetId="0">#REF!</definedName>
    <definedName name="federalizadoppef">#REF!</definedName>
    <definedName name="FERRO96" localSheetId="53">#REF!</definedName>
    <definedName name="FERRO96" localSheetId="54">#REF!</definedName>
    <definedName name="FERRO96" localSheetId="1">#REF!</definedName>
    <definedName name="FERRO96" localSheetId="0">#REF!</definedName>
    <definedName name="FERRO96">#REF!</definedName>
    <definedName name="FFSDSDSDFSDF" localSheetId="53" hidden="1">{#N/A,#N/A,FALSE,"TOT";#N/A,#N/A,FALSE,"PEP";#N/A,#N/A,FALSE,"REF";#N/A,#N/A,FALSE,"GAS";#N/A,#N/A,FALSE,"PET";#N/A,#N/A,FALSE,"COR"}</definedName>
    <definedName name="FFSDSDSDFSDF" localSheetId="54"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53">#REF!</definedName>
    <definedName name="FORM" localSheetId="54">#REF!</definedName>
    <definedName name="FORM" localSheetId="1">#REF!</definedName>
    <definedName name="FORM" localSheetId="0">#REF!</definedName>
    <definedName name="FORM">#REF!</definedName>
    <definedName name="función" localSheetId="53">#REF!</definedName>
    <definedName name="función" localSheetId="54">#REF!</definedName>
    <definedName name="función" localSheetId="1">#REF!</definedName>
    <definedName name="función" localSheetId="0">#REF!</definedName>
    <definedName name="función">#REF!</definedName>
    <definedName name="funciones">[29]funciones!$C$2:$D$30</definedName>
    <definedName name="geova" localSheetId="53">#REF!</definedName>
    <definedName name="geova" localSheetId="54">#REF!</definedName>
    <definedName name="geova" localSheetId="1">#REF!</definedName>
    <definedName name="geova" localSheetId="0">#REF!</definedName>
    <definedName name="geova">#REF!</definedName>
    <definedName name="gf">#N/A</definedName>
    <definedName name="gfd" localSheetId="53">[1]!SEP&amp;[1]!OCT&amp;[1]!NOV&amp;[1]!DIC</definedName>
    <definedName name="gfd" localSheetId="54">[1]!SEP&amp;[1]!OCT&amp;[1]!NOV&amp;[1]!DIC</definedName>
    <definedName name="gfd">[1]!SEP&amp;[1]!OCT&amp;[1]!NOV&amp;[1]!DIC</definedName>
    <definedName name="gfddd" localSheetId="53">+IF([1]!MES=1,[1]!ddd,IF([1]!MES=2,[1]!_________SEP1,IF([1]!MES=3,[1]!_________OCT1,IF([1]!MES=4,[1]!_________OCT1,IF([1]!MES=5,[1]!_________NOV1,IF([1]!MES=6,[1]!DIC))))))</definedName>
    <definedName name="gfddd" localSheetId="54">+IF([1]!MES=1,[1]!ddd,IF([1]!MES=2,[1]!_________SEP1,IF([1]!MES=3,[1]!_________OCT1,IF([1]!MES=4,[1]!_________OCT1,IF([1]!MES=5,[1]!_________NOV1,IF([1]!MES=6,[1]!DIC))))))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53">[1]!FEB&amp;[1]!MAR&amp;[1]!ABR&amp;[1]!MAY&amp;[1]!JUN&amp;[1]!JUL</definedName>
    <definedName name="ggg" localSheetId="54">[1]!FEB&amp;[1]!MAR&amp;[1]!ABR&amp;[1]!MAY&amp;[1]!JUN&amp;[1]!JUL</definedName>
    <definedName name="ggg">[1]!FEB&amp;[1]!MAR&amp;[1]!ABR&amp;[1]!MAY&amp;[1]!JUN&amp;[1]!JUL</definedName>
    <definedName name="GPRG02" localSheetId="53">#REF!</definedName>
    <definedName name="GPRG02" localSheetId="54">#REF!</definedName>
    <definedName name="GPRG02" localSheetId="1">#REF!</definedName>
    <definedName name="GPRG02" localSheetId="0">#REF!</definedName>
    <definedName name="GPRG02">#REF!</definedName>
    <definedName name="GPRG03" localSheetId="53">#REF!</definedName>
    <definedName name="GPRG03" localSheetId="54">#REF!</definedName>
    <definedName name="GPRG03" localSheetId="1">#REF!</definedName>
    <definedName name="GPRG03" localSheetId="0">#REF!</definedName>
    <definedName name="GPRG03">#REF!</definedName>
    <definedName name="GPRG04" localSheetId="53">#REF!</definedName>
    <definedName name="GPRG04" localSheetId="54">#REF!</definedName>
    <definedName name="GPRG04" localSheetId="1">#REF!</definedName>
    <definedName name="GPRG04" localSheetId="0">#REF!</definedName>
    <definedName name="GPRG04">#REF!</definedName>
    <definedName name="GPRG05" localSheetId="53">#REF!</definedName>
    <definedName name="GPRG05" localSheetId="54">#REF!</definedName>
    <definedName name="GPRG05" localSheetId="1">#REF!</definedName>
    <definedName name="GPRG05" localSheetId="0">#REF!</definedName>
    <definedName name="GPRG05">#REF!</definedName>
    <definedName name="GPRG06" localSheetId="53">#REF!</definedName>
    <definedName name="GPRG06" localSheetId="54">#REF!</definedName>
    <definedName name="GPRG06" localSheetId="1">#REF!</definedName>
    <definedName name="GPRG06" localSheetId="0">#REF!</definedName>
    <definedName name="GPRG06">#REF!</definedName>
    <definedName name="GPRG07" localSheetId="53">#REF!</definedName>
    <definedName name="GPRG07" localSheetId="54">#REF!</definedName>
    <definedName name="GPRG07" localSheetId="1">#REF!</definedName>
    <definedName name="GPRG07" localSheetId="0">#REF!</definedName>
    <definedName name="GPRG07">#REF!</definedName>
    <definedName name="GPRG08" localSheetId="53">#REF!</definedName>
    <definedName name="GPRG08" localSheetId="54">#REF!</definedName>
    <definedName name="GPRG08" localSheetId="1">#REF!</definedName>
    <definedName name="GPRG08" localSheetId="0">#REF!</definedName>
    <definedName name="GPRG08">#REF!</definedName>
    <definedName name="GPRG09" localSheetId="53">#REF!</definedName>
    <definedName name="GPRG09" localSheetId="54">#REF!</definedName>
    <definedName name="GPRG09" localSheetId="1">#REF!</definedName>
    <definedName name="GPRG09" localSheetId="0">#REF!</definedName>
    <definedName name="GPRG09">#REF!</definedName>
    <definedName name="GPRG10" localSheetId="53">#REF!</definedName>
    <definedName name="GPRG10" localSheetId="54">#REF!</definedName>
    <definedName name="GPRG10" localSheetId="1">#REF!</definedName>
    <definedName name="GPRG10" localSheetId="0">#REF!</definedName>
    <definedName name="GPRG10">#REF!</definedName>
    <definedName name="GPRG11" localSheetId="53">#REF!</definedName>
    <definedName name="GPRG11" localSheetId="54">#REF!</definedName>
    <definedName name="GPRG11" localSheetId="1">#REF!</definedName>
    <definedName name="GPRG11" localSheetId="0">#REF!</definedName>
    <definedName name="GPRG11">#REF!</definedName>
    <definedName name="GPS" localSheetId="53">[8]BANPRO99!#REF!</definedName>
    <definedName name="GPS" localSheetId="54">[8]BANPRO99!#REF!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53">[1]!ABR&amp;[1]!MAY&amp;[1]!JUN&amp;[1]!JUL&amp;[1]!AGO&amp;[1]!SEP</definedName>
    <definedName name="HJK" localSheetId="54">[1]!ABR&amp;[1]!MAY&amp;[1]!JUN&amp;[1]!JUL&amp;[1]!AGO&amp;[1]!SEP</definedName>
    <definedName name="HJK">[1]!ABR&amp;[1]!MAY&amp;[1]!JUN&amp;[1]!JUL&amp;[1]!AGO&amp;[1]!SEP</definedName>
    <definedName name="hoja1" localSheetId="53">#REF!</definedName>
    <definedName name="hoja1" localSheetId="54">#REF!</definedName>
    <definedName name="hoja1" localSheetId="1">#REF!</definedName>
    <definedName name="hoja1" localSheetId="0">#REF!</definedName>
    <definedName name="hoja1">#REF!</definedName>
    <definedName name="hoja2" localSheetId="53">#REF!</definedName>
    <definedName name="hoja2" localSheetId="54">#REF!</definedName>
    <definedName name="hoja2" localSheetId="1">#REF!</definedName>
    <definedName name="hoja2" localSheetId="0">#REF!</definedName>
    <definedName name="hoja2">#REF!</definedName>
    <definedName name="hoja3" localSheetId="53">#REF!</definedName>
    <definedName name="hoja3" localSheetId="54">#REF!</definedName>
    <definedName name="hoja3" localSheetId="1">#REF!</definedName>
    <definedName name="hoja3" localSheetId="0">#REF!</definedName>
    <definedName name="hoja3">#REF!</definedName>
    <definedName name="hoja4" localSheetId="53">#REF!+#REF!</definedName>
    <definedName name="hoja4" localSheetId="54">#REF!+#REF!</definedName>
    <definedName name="hoja4" localSheetId="1">#REF!+#REF!</definedName>
    <definedName name="hoja4" localSheetId="0">#REF!+#REF!</definedName>
    <definedName name="hoja4">#REF!+#REF!</definedName>
    <definedName name="HT_1" localSheetId="53">#REF!</definedName>
    <definedName name="HT_1" localSheetId="54">#REF!</definedName>
    <definedName name="HT_1" localSheetId="1">#REF!</definedName>
    <definedName name="HT_1" localSheetId="0">#REF!</definedName>
    <definedName name="HT_1">#REF!</definedName>
    <definedName name="I" localSheetId="53">#REF!</definedName>
    <definedName name="I" localSheetId="54">#REF!</definedName>
    <definedName name="I" localSheetId="1">#REF!</definedName>
    <definedName name="I" localSheetId="0">#REF!</definedName>
    <definedName name="I">#REF!</definedName>
    <definedName name="ID_GFS" localSheetId="53">#REF!</definedName>
    <definedName name="ID_GFS" localSheetId="54">#REF!</definedName>
    <definedName name="ID_GFS" localSheetId="1">#REF!</definedName>
    <definedName name="ID_GFS" localSheetId="0">#REF!</definedName>
    <definedName name="ID_GFS">#REF!</definedName>
    <definedName name="ID_PP" localSheetId="53">#REF!</definedName>
    <definedName name="ID_PP" localSheetId="54">#REF!</definedName>
    <definedName name="ID_PP" localSheetId="1">#REF!</definedName>
    <definedName name="ID_PP" localSheetId="0">#REF!</definedName>
    <definedName name="ID_PP">#REF!</definedName>
    <definedName name="ID_UR" localSheetId="53">#REF!</definedName>
    <definedName name="ID_UR" localSheetId="54">#REF!</definedName>
    <definedName name="ID_UR" localSheetId="1">#REF!</definedName>
    <definedName name="ID_UR" localSheetId="0">#REF!</definedName>
    <definedName name="ID_UR">#REF!</definedName>
    <definedName name="iii" localSheetId="53">#REF!</definedName>
    <definedName name="iii" localSheetId="54">#REF!</definedName>
    <definedName name="iii" localSheetId="1">#REF!</definedName>
    <definedName name="iii" localSheetId="0">#REF!</definedName>
    <definedName name="iii">#REF!</definedName>
    <definedName name="IMP_APORTA" localSheetId="53">#REF!</definedName>
    <definedName name="IMP_APORTA" localSheetId="54">#REF!</definedName>
    <definedName name="IMP_APORTA" localSheetId="1">#REF!</definedName>
    <definedName name="IMP_APORTA" localSheetId="0">#REF!</definedName>
    <definedName name="IMP_APORTA">#REF!</definedName>
    <definedName name="IMP_BRUTOT" localSheetId="53">#REF!</definedName>
    <definedName name="IMP_BRUTOT" localSheetId="54">#REF!</definedName>
    <definedName name="IMP_BRUTOT" localSheetId="1">#REF!</definedName>
    <definedName name="IMP_BRUTOT" localSheetId="0">#REF!</definedName>
    <definedName name="IMP_BRUTOT">#REF!</definedName>
    <definedName name="imp_control" localSheetId="53">#REF!</definedName>
    <definedName name="imp_control" localSheetId="54">#REF!</definedName>
    <definedName name="imp_control" localSheetId="1">#REF!</definedName>
    <definedName name="imp_control" localSheetId="0">#REF!</definedName>
    <definedName name="imp_control">#REF!</definedName>
    <definedName name="Imprimir_área_IM" localSheetId="53">#REF!</definedName>
    <definedName name="Imprimir_área_IM" localSheetId="54">#REF!</definedName>
    <definedName name="Imprimir_área_IM" localSheetId="1">#REF!</definedName>
    <definedName name="Imprimir_área_IM" localSheetId="0">#REF!</definedName>
    <definedName name="Imprimir_área_IM">#REF!</definedName>
    <definedName name="IMSS96" localSheetId="53">#REF!</definedName>
    <definedName name="IMSS96" localSheetId="54">#REF!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53">#REF!</definedName>
    <definedName name="ISSSTE96" localSheetId="54">#REF!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53">[8]BANPRO99!#REF!</definedName>
    <definedName name="IV" localSheetId="54">[8]BANPRO99!#REF!</definedName>
    <definedName name="IV" localSheetId="1">[8]BANPRO99!#REF!</definedName>
    <definedName name="IV" localSheetId="0">[8]BANPRO99!#REF!</definedName>
    <definedName name="IV">[8]BANPRO99!#REF!</definedName>
    <definedName name="jjj" localSheetId="53">#REF!</definedName>
    <definedName name="jjj" localSheetId="54">#REF!</definedName>
    <definedName name="jjj" localSheetId="1">#REF!</definedName>
    <definedName name="jjj" localSheetId="0">#REF!</definedName>
    <definedName name="jjj">#REF!</definedName>
    <definedName name="JUL">"; JULIO.- "&amp;TEXT([10]edofza07!$C$24,"#,##0")</definedName>
    <definedName name="JULIO" localSheetId="53">[1]!FEB&amp;[1]!MAR&amp;[1]!ABR&amp;[1]!MAY&amp;[1]!JUN&amp;[1]!JUL</definedName>
    <definedName name="JULIO" localSheetId="54">[1]!FEB&amp;[1]!MAR&amp;[1]!ABR&amp;[1]!MAY&amp;[1]!JUN&amp;[1]!JUL</definedName>
    <definedName name="JULIO">[1]!FEB&amp;[1]!MAR&amp;[1]!ABR&amp;[1]!MAY&amp;[1]!JUN&amp;[1]!JUL</definedName>
    <definedName name="JUN">"; JUNIO.- "&amp;TEXT([10]edofza06!$C$24,"#,##0")</definedName>
    <definedName name="kkk" localSheetId="53">#REF!</definedName>
    <definedName name="kkk" localSheetId="54">#REF!</definedName>
    <definedName name="kkk" localSheetId="1">#REF!</definedName>
    <definedName name="kkk" localSheetId="0">#REF!</definedName>
    <definedName name="kkk">#REF!</definedName>
    <definedName name="lfc" localSheetId="53">+TEXT(IF(AND(OR(DAY([1]!FECHA)&gt;=1,DAY([1]!FECHA)&lt;=10),MONTH([1]!FECHA)=1),YEAR([1]!FECHA)-1,YEAR([1]!FECHA)),"0")</definedName>
    <definedName name="lfc" localSheetId="54">+TEXT(IF(AND(OR(DAY([1]!FECHA)&gt;=1,DAY([1]!FECHA)&lt;=10),MONTH([1]!FECHA)=1),YEAR([1]!FECHA)-1,YEAR([1]!FECHA)),"0")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53">[1]!OCT&amp;[1]!NOV&amp;[1]!DIC</definedName>
    <definedName name="lll" localSheetId="54">[1]!OCT&amp;[1]!NOV&amp;[1]!DIC</definedName>
    <definedName name="lll">[1]!OCT&amp;[1]!NOV&amp;[1]!DIC</definedName>
    <definedName name="LOTE96" localSheetId="53">#REF!</definedName>
    <definedName name="LOTE96" localSheetId="54">#REF!</definedName>
    <definedName name="LOTE96" localSheetId="1">#REF!</definedName>
    <definedName name="LOTE96" localSheetId="0">#REF!</definedName>
    <definedName name="LOTE96">#REF!</definedName>
    <definedName name="LUCY">#N/A</definedName>
    <definedName name="LYFC96" localSheetId="53">#REF!</definedName>
    <definedName name="LYFC96" localSheetId="54">#REF!</definedName>
    <definedName name="LYFC96" localSheetId="1">#REF!</definedName>
    <definedName name="LYFC96" localSheetId="0">#REF!</definedName>
    <definedName name="LYFC96">#REF!</definedName>
    <definedName name="m" localSheetId="53">[1]!MAR&amp;[1]!ABR&amp;[1]!MAY&amp;[1]!JUN&amp;[1]!JUL&amp;[1]!AGO</definedName>
    <definedName name="m" localSheetId="54">[1]!MAR&amp;[1]!ABR&amp;[1]!MAY&amp;[1]!JUN&amp;[1]!JUL&amp;[1]!AGO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53" hidden="1">{"Bruto",#N/A,FALSE,"CONV3T.XLS";"Neto",#N/A,FALSE,"CONV3T.XLS";"UnoB",#N/A,FALSE,"CONV3T.XLS";"Bruto",#N/A,FALSE,"CONV4T.XLS";"Neto",#N/A,FALSE,"CONV4T.XLS";"UnoB",#N/A,FALSE,"CONV4T.XLS"}</definedName>
    <definedName name="MAS" localSheetId="54"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53">#REF!</definedName>
    <definedName name="Mesppto" localSheetId="54">#REF!</definedName>
    <definedName name="Mesppto" localSheetId="1">#REF!</definedName>
    <definedName name="Mesppto" localSheetId="0">#REF!</definedName>
    <definedName name="Mesppto">#REF!</definedName>
    <definedName name="METAS" localSheetId="53">[8]BANPRO99!#REF!</definedName>
    <definedName name="METAS" localSheetId="54">[8]BANPRO99!#REF!</definedName>
    <definedName name="METAS" localSheetId="1">[8]BANPRO99!#REF!</definedName>
    <definedName name="METAS" localSheetId="0">[8]BANPRO99!#REF!</definedName>
    <definedName name="METAS">[8]BANPRO99!#REF!</definedName>
    <definedName name="modif_anual" localSheetId="53">#REF!</definedName>
    <definedName name="modif_anual" localSheetId="54">#REF!</definedName>
    <definedName name="modif_anual" localSheetId="1">#REF!</definedName>
    <definedName name="modif_anual" localSheetId="0">#REF!</definedName>
    <definedName name="modif_anual">#REF!</definedName>
    <definedName name="Modif00" localSheetId="53">#REF!</definedName>
    <definedName name="Modif00" localSheetId="54">#REF!</definedName>
    <definedName name="Modif00" localSheetId="1">#REF!</definedName>
    <definedName name="Modif00" localSheetId="0">#REF!</definedName>
    <definedName name="Modif00">#REF!</definedName>
    <definedName name="modifalmes" localSheetId="53">#REF!</definedName>
    <definedName name="modifalmes" localSheetId="54">#REF!</definedName>
    <definedName name="modifalmes" localSheetId="1">#REF!</definedName>
    <definedName name="modifalmes" localSheetId="0">#REF!</definedName>
    <definedName name="modifalmes">#REF!</definedName>
    <definedName name="mor" localSheetId="53" hidden="1">{"Bruto",#N/A,FALSE,"CONV3T.XLS";"Neto",#N/A,FALSE,"CONV3T.XLS";"UnoB",#N/A,FALSE,"CONV3T.XLS";"Bruto",#N/A,FALSE,"CONV4T.XLS";"Neto",#N/A,FALSE,"CONV4T.XLS";"UnoB",#N/A,FALSE,"CONV4T.XLS"}</definedName>
    <definedName name="mor" localSheetId="54"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53">[1]!ABR&amp;[1]!MAY&amp;[1]!JUN&amp;[1]!JUL&amp;[1]!AGO&amp;[1]!SEP</definedName>
    <definedName name="mun" localSheetId="54">[1]!ABR&amp;[1]!MAY&amp;[1]!JUN&amp;[1]!JUL&amp;[1]!AGO&amp;[1]!SEP</definedName>
    <definedName name="mun">[1]!ABR&amp;[1]!MAY&amp;[1]!JUN&amp;[1]!JUL&amp;[1]!AGO&amp;[1]!SEP</definedName>
    <definedName name="NINGUNO" localSheetId="53">[1]!SEP&amp;[1]!OCT&amp;[1]!NOV&amp;[1]!DIC</definedName>
    <definedName name="NINGUNO" localSheetId="54">[1]!SEP&amp;[1]!OCT&amp;[1]!NOV&amp;[1]!DIC</definedName>
    <definedName name="NINGUNO">[1]!SEP&amp;[1]!OCT&amp;[1]!NOV&amp;[1]!DIC</definedName>
    <definedName name="NIV">#N/A</definedName>
    <definedName name="NOV">"; NOVIEMBRE.- "&amp;TEXT([10]edofza11!$C$45,"#,##0")</definedName>
    <definedName name="nuevo" localSheetId="53" hidden="1">#REF!</definedName>
    <definedName name="nuevo" localSheetId="54" hidden="1">#REF!</definedName>
    <definedName name="nuevo" localSheetId="1" hidden="1">#REF!</definedName>
    <definedName name="nuevo" localSheetId="0" hidden="1">#REF!</definedName>
    <definedName name="nuevo" hidden="1">#REF!</definedName>
    <definedName name="ñ" localSheetId="53">+TEXT(IF(AND(OR(DAY([1]!FECHA)&gt;=1,DAY([1]!FECHA)&lt;=10),MONTH([1]!FECHA)=1),YEAR([1]!FECHA)-1,YEAR([1]!FECHA)),"0")</definedName>
    <definedName name="ñ" localSheetId="54">+TEXT(IF(AND(OR(DAY([1]!FECHA)&gt;=1,DAY([1]!FECHA)&lt;=10),MONTH([1]!FECHA)=1),YEAR([1]!FECHA)-1,YEAR([1]!FECHA)),"0")</definedName>
    <definedName name="ñ">+TEXT(IF(AND(OR(DAY([1]!FECHA)&gt;=1,DAY([1]!FECHA)&lt;=10),MONTH([1]!FECHA)=1),YEAR([1]!FECHA)-1,YEAR([1]!FECHA)),"0")</definedName>
    <definedName name="ÑÑÑ" localSheetId="53">[1]!AGO&amp;[1]!SEP&amp;[1]!OCT&amp;[1]!NOV&amp;[1]!DIC</definedName>
    <definedName name="ÑÑÑ" localSheetId="54">[1]!AGO&amp;[1]!SEP&amp;[1]!OCT&amp;[1]!NOV&amp;[1]!DIC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53">#REF!</definedName>
    <definedName name="oooo" localSheetId="54">#REF!</definedName>
    <definedName name="oooo" localSheetId="1">#REF!</definedName>
    <definedName name="oooo" localSheetId="0">#REF!</definedName>
    <definedName name="oooo">#REF!</definedName>
    <definedName name="Original" localSheetId="53">#REF!</definedName>
    <definedName name="Original" localSheetId="54">#REF!</definedName>
    <definedName name="Original" localSheetId="1">#REF!</definedName>
    <definedName name="Original" localSheetId="0">#REF!</definedName>
    <definedName name="Original">#REF!</definedName>
    <definedName name="p" localSheetId="53">[32]SPC!#REF!</definedName>
    <definedName name="p" localSheetId="54">[32]SPC!#REF!</definedName>
    <definedName name="p" localSheetId="1">[32]SPC!#REF!</definedName>
    <definedName name="p" localSheetId="0">[32]SPC!#REF!</definedName>
    <definedName name="p">[32]SPC!#REF!</definedName>
    <definedName name="PAD" localSheetId="53">[8]BANPRO99!#REF!</definedName>
    <definedName name="PAD" localSheetId="54">[8]BANPRO99!#REF!</definedName>
    <definedName name="PAD" localSheetId="1">[8]BANPRO99!#REF!</definedName>
    <definedName name="PAD" localSheetId="0">[8]BANPRO99!#REF!</definedName>
    <definedName name="PAD">[8]BANPRO99!#REF!</definedName>
    <definedName name="pagadoalmes" localSheetId="53">#REF!</definedName>
    <definedName name="pagadoalmes" localSheetId="54">#REF!</definedName>
    <definedName name="pagadoalmes" localSheetId="1">#REF!</definedName>
    <definedName name="pagadoalmes" localSheetId="0">#REF!</definedName>
    <definedName name="pagadoalmes">#REF!</definedName>
    <definedName name="paj" localSheetId="53" hidden="1">{"Bruto",#N/A,FALSE,"CONV3T.XLS";"Neto",#N/A,FALSE,"CONV3T.XLS";"UnoB",#N/A,FALSE,"CONV3T.XLS";"Bruto",#N/A,FALSE,"CONV4T.XLS";"Neto",#N/A,FALSE,"CONV4T.XLS";"UnoB",#N/A,FALSE,"CONV4T.XLS"}</definedName>
    <definedName name="paj" localSheetId="54"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53">#REF!</definedName>
    <definedName name="PARTE" localSheetId="54">#REF!</definedName>
    <definedName name="PARTE" localSheetId="1">#REF!</definedName>
    <definedName name="PARTE" localSheetId="0">#REF!</definedName>
    <definedName name="PARTE">#REF!</definedName>
    <definedName name="PCONS" localSheetId="53">[8]BANPRO99!#REF!</definedName>
    <definedName name="PCONS" localSheetId="54">[8]BANPRO99!#REF!</definedName>
    <definedName name="PCONS" localSheetId="1">[8]BANPRO99!#REF!</definedName>
    <definedName name="PCONS" localSheetId="0">[8]BANPRO99!#REF!</definedName>
    <definedName name="PCONS">[8]BANPRO99!#REF!</definedName>
    <definedName name="pec" localSheetId="53">#REF!</definedName>
    <definedName name="pec" localSheetId="54">#REF!</definedName>
    <definedName name="pec" localSheetId="1">#REF!</definedName>
    <definedName name="pec" localSheetId="0">#REF!</definedName>
    <definedName name="pec">#REF!</definedName>
    <definedName name="pef" localSheetId="53">#REF!</definedName>
    <definedName name="pef" localSheetId="54">#REF!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53">#REF!</definedName>
    <definedName name="pendientepagomes" localSheetId="54">#REF!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53">[8]BANPRO99!#REF!</definedName>
    <definedName name="PEyM" localSheetId="54">[8]BANPRO99!#REF!</definedName>
    <definedName name="PEyM" localSheetId="1">[8]BANPRO99!#REF!</definedName>
    <definedName name="PEyM" localSheetId="0">[8]BANPRO99!#REF!</definedName>
    <definedName name="PEyM">[8]BANPRO99!#REF!</definedName>
    <definedName name="PGPS" localSheetId="53">[8]BANPRO99!#REF!</definedName>
    <definedName name="PGPS" localSheetId="54">[8]BANPRO99!#REF!</definedName>
    <definedName name="PGPS" localSheetId="1">[8]BANPRO99!#REF!</definedName>
    <definedName name="PGPS" localSheetId="0">[8]BANPRO99!#REF!</definedName>
    <definedName name="PGPS">[8]BANPRO99!#REF!</definedName>
    <definedName name="PIBR" localSheetId="53">#REF!</definedName>
    <definedName name="PIBR" localSheetId="54">#REF!</definedName>
    <definedName name="PIBR" localSheetId="1">#REF!</definedName>
    <definedName name="PIBR" localSheetId="0">#REF!</definedName>
    <definedName name="PIBR">#REF!</definedName>
    <definedName name="PIV" localSheetId="53">[8]BANPRO99!#REF!</definedName>
    <definedName name="PIV" localSheetId="54">[8]BANPRO99!#REF!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53">[1]!OCT&amp;[1]!NOV&amp;[1]!DIC</definedName>
    <definedName name="POA" localSheetId="54">[1]!OCT&amp;[1]!NOV&amp;[1]!DIC</definedName>
    <definedName name="POA">[1]!OCT&amp;[1]!NOV&amp;[1]!DIC</definedName>
    <definedName name="POADO7" localSheetId="53">[1]!JUL&amp;[1]!AGO&amp;[1]!SEP&amp;[1]!OCT&amp;[1]!NOV</definedName>
    <definedName name="POADO7" localSheetId="54">[1]!JUL&amp;[1]!AGO&amp;[1]!SEP&amp;[1]!OCT&amp;[1]!NOV</definedName>
    <definedName name="POADO7">[1]!JUL&amp;[1]!AGO&amp;[1]!SEP&amp;[1]!OCT&amp;[1]!NOV</definedName>
    <definedName name="porcentaje" localSheetId="53">'[18]BASE DEFINITIVA 2002'!#REF!</definedName>
    <definedName name="porcentaje" localSheetId="54">'[18]BASE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53">#REF!</definedName>
    <definedName name="pppp" localSheetId="54">#REF!</definedName>
    <definedName name="pppp" localSheetId="1">#REF!</definedName>
    <definedName name="pppp" localSheetId="0">#REF!</definedName>
    <definedName name="pppp">#REF!</definedName>
    <definedName name="PRCV" localSheetId="53">[8]BANPRO99!#REF!</definedName>
    <definedName name="PRCV" localSheetId="54">[8]BANPRO99!#REF!</definedName>
    <definedName name="PRCV" localSheetId="1">[8]BANPRO99!#REF!</definedName>
    <definedName name="PRCV" localSheetId="0">[8]BANPRO99!#REF!</definedName>
    <definedName name="PRCV">[8]BANPRO99!#REF!</definedName>
    <definedName name="PRESUPUESTO_1997" localSheetId="53">#REF!</definedName>
    <definedName name="PRESUPUESTO_1997" localSheetId="54">#REF!</definedName>
    <definedName name="PRESUPUESTO_1997" localSheetId="1">#REF!</definedName>
    <definedName name="PRESUPUESTO_1997" localSheetId="0">#REF!</definedName>
    <definedName name="PRESUPUESTO_1997">#REF!</definedName>
    <definedName name="PRIMAPS">#N/A</definedName>
    <definedName name="Print_Area_MI" localSheetId="53">[14]FP1996!#REF!</definedName>
    <definedName name="Print_Area_MI" localSheetId="54">[14]FP1996!#REF!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53">#REF!</definedName>
    <definedName name="Prioritarios" localSheetId="54">#REF!</definedName>
    <definedName name="Prioritarios" localSheetId="1">#REF!</definedName>
    <definedName name="Prioritarios" localSheetId="0">#REF!</definedName>
    <definedName name="Prioritarios">#REF!</definedName>
    <definedName name="programas" localSheetId="53">#REF!</definedName>
    <definedName name="programas" localSheetId="54">#REF!</definedName>
    <definedName name="programas" localSheetId="1">#REF!</definedName>
    <definedName name="programas" localSheetId="0">#REF!</definedName>
    <definedName name="programas">#REF!</definedName>
    <definedName name="PROY1">#N/A</definedName>
    <definedName name="PROY2" localSheetId="53">+IF([1]!MES=7,[1]!_________AGO1,IF([1]!MES=8,[1]!_________SEP1,IF([1]!MES=9,[1]!_________OCT1,IF([1]!MES=10,[1]!_________NOV1,IF([1]!MES=11,[1]!DIC)))))</definedName>
    <definedName name="PROY2" localSheetId="54">+IF([1]!MES=7,[1]!_________AGO1,IF([1]!MES=8,[1]!_________SEP1,IF([1]!MES=9,[1]!_________OCT1,IF([1]!MES=10,[1]!_________NOV1,IF([1]!MES=11,[1]!DIC)))))</definedName>
    <definedName name="PROY2">+IF([1]!MES=7,[1]!_________AGO1,IF([1]!MES=8,[1]!_________SEP1,IF([1]!MES=9,[1]!_________OCT1,IF([1]!MES=10,[1]!_________NOV1,IF([1]!MES=11,[1]!DIC)))))</definedName>
    <definedName name="PROY3" localSheetId="53">+IF([1]!MES=1,[1]!_________AGO1,IF([1]!MES=2,[1]!_________SEP1,IF([1]!MES=3,[1]!_________OCT1,IF([1]!MES=4,[1]!_________OCT1,IF([1]!MES=5,[1]!_________NOV1,IF([1]!MES=6,[1]!DIC))))))</definedName>
    <definedName name="PROY3" localSheetId="54">+IF([1]!MES=1,[1]!_________AGO1,IF([1]!MES=2,[1]!_________SEP1,IF([1]!MES=3,[1]!_________OCT1,IF([1]!MES=4,[1]!_________OCT1,IF([1]!MES=5,[1]!_________NOV1,IF([1]!MES=6,[1]!DIC))))))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53">[8]BANPRO99!#REF!</definedName>
    <definedName name="PRT" localSheetId="54">[8]BANPRO99!#REF!</definedName>
    <definedName name="PRT" localSheetId="1">[8]BANPRO99!#REF!</definedName>
    <definedName name="PRT" localSheetId="0">[8]BANPRO99!#REF!</definedName>
    <definedName name="PRT">[8]BANPRO99!#REF!</definedName>
    <definedName name="PSF" localSheetId="53">[8]BANPRO99!#REF!</definedName>
    <definedName name="PSF" localSheetId="54">[8]BANPRO99!#REF!</definedName>
    <definedName name="PSF" localSheetId="1">[8]BANPRO99!#REF!</definedName>
    <definedName name="PSF" localSheetId="0">[8]BANPRO99!#REF!</definedName>
    <definedName name="PSF">[8]BANPRO99!#REF!</definedName>
    <definedName name="pta" localSheetId="53">#REF!</definedName>
    <definedName name="pta" localSheetId="54">#REF!</definedName>
    <definedName name="pta" localSheetId="1">#REF!</definedName>
    <definedName name="pta" localSheetId="0">#REF!</definedName>
    <definedName name="pta">#REF!</definedName>
    <definedName name="ptb" localSheetId="53">#REF!</definedName>
    <definedName name="ptb" localSheetId="54">#REF!</definedName>
    <definedName name="ptb" localSheetId="1">#REF!</definedName>
    <definedName name="ptb" localSheetId="0">#REF!</definedName>
    <definedName name="ptb">#REF!</definedName>
    <definedName name="ptc" localSheetId="53">#REF!</definedName>
    <definedName name="ptc" localSheetId="54">#REF!</definedName>
    <definedName name="ptc" localSheetId="1">#REF!</definedName>
    <definedName name="ptc" localSheetId="0">#REF!</definedName>
    <definedName name="ptc">#REF!</definedName>
    <definedName name="ptd" localSheetId="53">#REF!</definedName>
    <definedName name="ptd" localSheetId="54">#REF!</definedName>
    <definedName name="ptd" localSheetId="1">#REF!</definedName>
    <definedName name="ptd" localSheetId="0">#REF!</definedName>
    <definedName name="ptd">#REF!</definedName>
    <definedName name="pte" localSheetId="53">#REF!</definedName>
    <definedName name="pte" localSheetId="54">#REF!</definedName>
    <definedName name="pte" localSheetId="1">#REF!</definedName>
    <definedName name="pte" localSheetId="0">#REF!</definedName>
    <definedName name="pte">#REF!</definedName>
    <definedName name="QQQ" localSheetId="53">#REF!</definedName>
    <definedName name="QQQ" localSheetId="54">#REF!</definedName>
    <definedName name="QQQ" localSheetId="1">#REF!</definedName>
    <definedName name="QQQ" localSheetId="0">#REF!</definedName>
    <definedName name="QQQ">#REF!</definedName>
    <definedName name="qww" localSheetId="53">[1]!FEB&amp;[1]!MAR&amp;[1]!ABR&amp;[1]!MAY&amp;[1]!JUN&amp;[1]!JUL</definedName>
    <definedName name="qww" localSheetId="54">[1]!FEB&amp;[1]!MAR&amp;[1]!ABR&amp;[1]!MAY&amp;[1]!JUN&amp;[1]!JUL</definedName>
    <definedName name="qww">[1]!FEB&amp;[1]!MAR&amp;[1]!ABR&amp;[1]!MAY&amp;[1]!JUN&amp;[1]!JUL</definedName>
    <definedName name="R_Bife">'[34]ADEC II'!$A$1:$A$1016</definedName>
    <definedName name="ra">'[35]cat ramos'!$A$10:$B$52</definedName>
    <definedName name="ramo" localSheetId="53">#REF!</definedName>
    <definedName name="ramo" localSheetId="54">#REF!</definedName>
    <definedName name="ramo" localSheetId="1">#REF!</definedName>
    <definedName name="ramo" localSheetId="0">#REF!</definedName>
    <definedName name="ramo">#REF!</definedName>
    <definedName name="Ramo_Rubro" localSheetId="53">#REF!</definedName>
    <definedName name="Ramo_Rubro" localSheetId="54">#REF!</definedName>
    <definedName name="Ramo_Rubro" localSheetId="1">#REF!</definedName>
    <definedName name="Ramo_Rubro" localSheetId="0">#REF!</definedName>
    <definedName name="Ramo_Rubro">#REF!</definedName>
    <definedName name="ramoscierredos2003" localSheetId="53">#REF!</definedName>
    <definedName name="ramoscierredos2003" localSheetId="54">#REF!</definedName>
    <definedName name="ramoscierredos2003" localSheetId="1">#REF!</definedName>
    <definedName name="ramoscierredos2003" localSheetId="0">#REF!</definedName>
    <definedName name="ramoscierredos2003">#REF!</definedName>
    <definedName name="ramoscierreuno2003" localSheetId="53">#REF!</definedName>
    <definedName name="ramoscierreuno2003" localSheetId="54">#REF!</definedName>
    <definedName name="ramoscierreuno2003" localSheetId="1">#REF!</definedName>
    <definedName name="ramoscierreuno2003" localSheetId="0">#REF!</definedName>
    <definedName name="ramoscierreuno2003">#REF!</definedName>
    <definedName name="ramosdos2002" localSheetId="53">#REF!</definedName>
    <definedName name="ramosdos2002" localSheetId="54">#REF!</definedName>
    <definedName name="ramosdos2002" localSheetId="1">#REF!</definedName>
    <definedName name="ramosdos2002" localSheetId="0">#REF!</definedName>
    <definedName name="ramosdos2002">#REF!</definedName>
    <definedName name="ramosuno2002" localSheetId="53">#REF!</definedName>
    <definedName name="ramosuno2002" localSheetId="54">#REF!</definedName>
    <definedName name="ramosuno2002" localSheetId="1">#REF!</definedName>
    <definedName name="ramosuno2002" localSheetId="0">#REF!</definedName>
    <definedName name="ramosuno2002">#REF!</definedName>
    <definedName name="ramoUR" localSheetId="53">#REF!</definedName>
    <definedName name="ramoUR" localSheetId="54">#REF!</definedName>
    <definedName name="ramoUR" localSheetId="1">#REF!</definedName>
    <definedName name="ramoUR" localSheetId="0">#REF!</definedName>
    <definedName name="ramoUR">#REF!</definedName>
    <definedName name="RANGO">#N/A</definedName>
    <definedName name="RANGO2">#N/A</definedName>
    <definedName name="RCV" localSheetId="53">[8]BANPRO99!#REF!</definedName>
    <definedName name="RCV" localSheetId="54">[8]BANPRO99!#REF!</definedName>
    <definedName name="RCV" localSheetId="1">[8]BANPRO99!#REF!</definedName>
    <definedName name="RCV" localSheetId="0">[8]BANPRO99!#REF!</definedName>
    <definedName name="RCV">[8]BANPRO99!#REF!</definedName>
    <definedName name="reducciones" localSheetId="53">#REF!</definedName>
    <definedName name="reducciones" localSheetId="54">#REF!</definedName>
    <definedName name="reducciones" localSheetId="1">#REF!</definedName>
    <definedName name="reducciones" localSheetId="0">#REF!</definedName>
    <definedName name="reducciones">#REF!</definedName>
    <definedName name="REG">#N/A</definedName>
    <definedName name="res" localSheetId="53">#REF!</definedName>
    <definedName name="res" localSheetId="54">#REF!</definedName>
    <definedName name="res" localSheetId="1">#REF!</definedName>
    <definedName name="res" localSheetId="0">#REF!</definedName>
    <definedName name="res">#REF!</definedName>
    <definedName name="RF" localSheetId="53">[8]BANPRO99!#REF!</definedName>
    <definedName name="RF" localSheetId="54">[8]BANPRO99!#REF!</definedName>
    <definedName name="RF" localSheetId="1">[8]BANPRO99!#REF!</definedName>
    <definedName name="RF" localSheetId="0">[8]BANPRO99!#REF!</definedName>
    <definedName name="RF">[8]BANPRO99!#REF!</definedName>
    <definedName name="RP" localSheetId="53">[8]BANPRO99!#REF!</definedName>
    <definedName name="RP" localSheetId="54">[8]BANPRO99!#REF!</definedName>
    <definedName name="RP" localSheetId="1">[8]BANPRO99!#REF!</definedName>
    <definedName name="RP" localSheetId="0">[8]BANPRO99!#REF!</definedName>
    <definedName name="RP">[8]BANPRO99!#REF!</definedName>
    <definedName name="RT" localSheetId="53">[8]BANPRO99!#REF!</definedName>
    <definedName name="RT" localSheetId="54">[8]BANPRO99!#REF!</definedName>
    <definedName name="RT" localSheetId="1">[8]BANPRO99!#REF!</definedName>
    <definedName name="RT" localSheetId="0">[8]BANPRO99!#REF!</definedName>
    <definedName name="RT">[8]BANPRO99!#REF!</definedName>
    <definedName name="s" localSheetId="53">[1]!SEP&amp;[1]!OCT&amp;[1]!NOV&amp;[1]!DIC</definedName>
    <definedName name="s" localSheetId="54">[1]!SEP&amp;[1]!OCT&amp;[1]!NOV&amp;[1]!DIC</definedName>
    <definedName name="s">[1]!SEP&amp;[1]!OCT&amp;[1]!NOV&amp;[1]!DIC</definedName>
    <definedName name="sa" localSheetId="53">#REF!</definedName>
    <definedName name="sa" localSheetId="54">#REF!</definedName>
    <definedName name="sa" localSheetId="1">#REF!</definedName>
    <definedName name="sa" localSheetId="0">#REF!</definedName>
    <definedName name="sa">#REF!</definedName>
    <definedName name="saasa" localSheetId="53" hidden="1">{"Bruto",#N/A,FALSE,"CONV3T.XLS";"Neto",#N/A,FALSE,"CONV3T.XLS";"UnoB",#N/A,FALSE,"CONV3T.XLS";"Bruto",#N/A,FALSE,"CONV4T.XLS";"Neto",#N/A,FALSE,"CONV4T.XLS";"UnoB",#N/A,FALSE,"CONV4T.XLS"}</definedName>
    <definedName name="saasa" localSheetId="54"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53" hidden="1">{#N/A,#N/A,FALSE,"TOT";#N/A,#N/A,FALSE,"PEP";#N/A,#N/A,FALSE,"REF";#N/A,#N/A,FALSE,"GAS";#N/A,#N/A,FALSE,"PET";#N/A,#N/A,FALSE,"COR"}</definedName>
    <definedName name="sasaas" localSheetId="54"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53">#REF!</definedName>
    <definedName name="sb" localSheetId="54">#REF!</definedName>
    <definedName name="sb" localSheetId="1">#REF!</definedName>
    <definedName name="sb" localSheetId="0">#REF!</definedName>
    <definedName name="sb">#REF!</definedName>
    <definedName name="sc" localSheetId="53">#REF!</definedName>
    <definedName name="sc" localSheetId="54">#REF!</definedName>
    <definedName name="sc" localSheetId="1">#REF!</definedName>
    <definedName name="sc" localSheetId="0">#REF!</definedName>
    <definedName name="sc">#REF!</definedName>
    <definedName name="SCHP">'[5]Premisas IMSS'!$M$13</definedName>
    <definedName name="sd" localSheetId="53">#REF!</definedName>
    <definedName name="sd" localSheetId="54">#REF!</definedName>
    <definedName name="sd" localSheetId="1">#REF!</definedName>
    <definedName name="sd" localSheetId="0">#REF!</definedName>
    <definedName name="sd">#REF!</definedName>
    <definedName name="sds">[26]Presupuesto!$T:$T</definedName>
    <definedName name="sdsdds" localSheetId="53" hidden="1">{"Bruto",#N/A,FALSE,"CONV3T.XLS";"Neto",#N/A,FALSE,"CONV3T.XLS";"UnoB",#N/A,FALSE,"CONV3T.XLS";"Bruto",#N/A,FALSE,"CONV4T.XLS";"Neto",#N/A,FALSE,"CONV4T.XLS";"UnoB",#N/A,FALSE,"CONV4T.XLS"}</definedName>
    <definedName name="sdsdds" localSheetId="54"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53">#REF!</definedName>
    <definedName name="se" localSheetId="54">#REF!</definedName>
    <definedName name="se" localSheetId="1">#REF!</definedName>
    <definedName name="se" localSheetId="0">#REF!</definedName>
    <definedName name="se">#REF!</definedName>
    <definedName name="SEP">"; SEPTIEMBRE.- "&amp;TEXT([10]edofza09!$C$24,"#,##0")</definedName>
    <definedName name="sero" localSheetId="53" hidden="1">{"Bruto",#N/A,FALSE,"CONV3T.XLS";"Neto",#N/A,FALSE,"CONV3T.XLS";"UnoB",#N/A,FALSE,"CONV3T.XLS";"Bruto",#N/A,FALSE,"CONV4T.XLS";"Neto",#N/A,FALSE,"CONV4T.XLS";"UnoB",#N/A,FALSE,"CONV4T.XLS"}</definedName>
    <definedName name="sero" localSheetId="54"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53">[8]BANPRO99!#REF!</definedName>
    <definedName name="SF" localSheetId="54">[8]BANPRO99!#REF!</definedName>
    <definedName name="SF" localSheetId="1">[8]BANPRO99!#REF!</definedName>
    <definedName name="SF" localSheetId="0">[8]BANPRO99!#REF!</definedName>
    <definedName name="SF">[8]BANPRO99!#REF!</definedName>
    <definedName name="SHCP" localSheetId="53" hidden="1">#REF!</definedName>
    <definedName name="SHCP" localSheetId="54" hidden="1">#REF!</definedName>
    <definedName name="SHCP" localSheetId="1" hidden="1">#REF!</definedName>
    <definedName name="SHCP" localSheetId="0" hidden="1">#REF!</definedName>
    <definedName name="SHCP" hidden="1">#REF!</definedName>
    <definedName name="sinpec" localSheetId="53">#REF!</definedName>
    <definedName name="sinpec" localSheetId="54">#REF!</definedName>
    <definedName name="sinpec" localSheetId="1">#REF!</definedName>
    <definedName name="sinpec" localSheetId="0">#REF!</definedName>
    <definedName name="sinpec">#REF!</definedName>
    <definedName name="smdf97">'[5]Premisa macro'!$C$4</definedName>
    <definedName name="SPEM96" localSheetId="53">#REF!</definedName>
    <definedName name="SPEM96" localSheetId="54">#REF!</definedName>
    <definedName name="SPEM96" localSheetId="1">#REF!</definedName>
    <definedName name="SPEM96" localSheetId="0">#REF!</definedName>
    <definedName name="SPEM96">#REF!</definedName>
    <definedName name="sta" localSheetId="53">#REF!</definedName>
    <definedName name="sta" localSheetId="54">#REF!</definedName>
    <definedName name="sta" localSheetId="1">#REF!</definedName>
    <definedName name="sta" localSheetId="0">#REF!</definedName>
    <definedName name="sta">#REF!</definedName>
    <definedName name="stb" localSheetId="53">#REF!</definedName>
    <definedName name="stb" localSheetId="54">#REF!</definedName>
    <definedName name="stb" localSheetId="1">#REF!</definedName>
    <definedName name="stb" localSheetId="0">#REF!</definedName>
    <definedName name="stb">#REF!</definedName>
    <definedName name="stc" localSheetId="53">#REF!</definedName>
    <definedName name="stc" localSheetId="54">#REF!</definedName>
    <definedName name="stc" localSheetId="1">#REF!</definedName>
    <definedName name="stc" localSheetId="0">#REF!</definedName>
    <definedName name="stc">#REF!</definedName>
    <definedName name="std" localSheetId="53">#REF!</definedName>
    <definedName name="std" localSheetId="54">#REF!</definedName>
    <definedName name="std" localSheetId="1">#REF!</definedName>
    <definedName name="std" localSheetId="0">#REF!</definedName>
    <definedName name="std">#REF!</definedName>
    <definedName name="ste" localSheetId="53">#REF!</definedName>
    <definedName name="ste" localSheetId="54">#REF!</definedName>
    <definedName name="ste" localSheetId="1">#REF!</definedName>
    <definedName name="ste" localSheetId="0">#REF!</definedName>
    <definedName name="ste">#REF!</definedName>
    <definedName name="subfunción" localSheetId="53">#REF!</definedName>
    <definedName name="subfunción" localSheetId="54">#REF!</definedName>
    <definedName name="subfunción" localSheetId="1">#REF!</definedName>
    <definedName name="subfunción" localSheetId="0">#REF!</definedName>
    <definedName name="subfunción">#REF!</definedName>
    <definedName name="syt" localSheetId="53">#REF!</definedName>
    <definedName name="syt" localSheetId="54">#REF!</definedName>
    <definedName name="syt" localSheetId="1">#REF!</definedName>
    <definedName name="syt" localSheetId="0">#REF!</definedName>
    <definedName name="syt">#REF!</definedName>
    <definedName name="sytc03" localSheetId="53">#REF!</definedName>
    <definedName name="sytc03" localSheetId="54">#REF!</definedName>
    <definedName name="sytc03" localSheetId="1">#REF!</definedName>
    <definedName name="sytc03" localSheetId="0">#REF!</definedName>
    <definedName name="sytc03">#REF!</definedName>
    <definedName name="sytppef" localSheetId="53">#REF!</definedName>
    <definedName name="sytppef" localSheetId="54">#REF!</definedName>
    <definedName name="sytppef" localSheetId="1">#REF!</definedName>
    <definedName name="sytppef" localSheetId="0">#REF!</definedName>
    <definedName name="sytppef">#REF!</definedName>
    <definedName name="SZZXCZXC" localSheetId="53" hidden="1">{"Bruto",#N/A,FALSE,"CONV3T.XLS";"Neto",#N/A,FALSE,"CONV3T.XLS";"UnoB",#N/A,FALSE,"CONV3T.XLS";"Bruto",#N/A,FALSE,"CONV4T.XLS";"Neto",#N/A,FALSE,"CONV4T.XLS";"UnoB",#N/A,FALSE,"CONV4T.XLS"}</definedName>
    <definedName name="SZZXCZXC" localSheetId="54"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53">#REF!</definedName>
    <definedName name="tabla2002" localSheetId="54">#REF!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53" hidden="1">{#N/A,#N/A,FALSE,"TOT";#N/A,#N/A,FALSE,"PEP";#N/A,#N/A,FALSE,"REF";#N/A,#N/A,FALSE,"GAS";#N/A,#N/A,FALSE,"PET";#N/A,#N/A,FALSE,"COR"}</definedName>
    <definedName name="TAJJJJ" localSheetId="54"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53" hidden="1">{"Bruto",#N/A,FALSE,"CONV3T.XLS";"Neto",#N/A,FALSE,"CONV3T.XLS";"UnoB",#N/A,FALSE,"CONV3T.XLS";"Bruto",#N/A,FALSE,"CONV4T.XLS";"Neto",#N/A,FALSE,"CONV4T.XLS";"UnoB",#N/A,FALSE,"CONV4T.XLS"}</definedName>
    <definedName name="TENER" localSheetId="54"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53">#REF!</definedName>
    <definedName name="TIT" localSheetId="54">#REF!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7">'10 M001'!$1:$5</definedName>
    <definedName name="_xlnm.Print_Titles" localSheetId="18">'10 U006'!$1:$5</definedName>
    <definedName name="_xlnm.Print_Titles" localSheetId="19">'11 E010'!$1:$5</definedName>
    <definedName name="_xlnm.Print_Titles" localSheetId="20">'11 E021'!$1:$5</definedName>
    <definedName name="_xlnm.Print_Titles" localSheetId="21">'11 E032'!$1:$5</definedName>
    <definedName name="_xlnm.Print_Titles" localSheetId="22">'11 S072'!$1:$5</definedName>
    <definedName name="_xlnm.Print_Titles" localSheetId="23">'11 S243'!$1:$5</definedName>
    <definedName name="_xlnm.Print_Titles" localSheetId="24">'11 S247'!$1:$5</definedName>
    <definedName name="_xlnm.Print_Titles" localSheetId="25">'11 S271'!$1:$5</definedName>
    <definedName name="_xlnm.Print_Titles" localSheetId="26">'11 S295'!$1:$5</definedName>
    <definedName name="_xlnm.Print_Titles" localSheetId="27">'11 S296'!$1:$5</definedName>
    <definedName name="_xlnm.Print_Titles" localSheetId="28">'11 S297'!$1:$5</definedName>
    <definedName name="_xlnm.Print_Titles" localSheetId="29">'11 S300'!$1:$5</definedName>
    <definedName name="_xlnm.Print_Titles" localSheetId="30">'11 U084'!$1:$5</definedName>
    <definedName name="_xlnm.Print_Titles" localSheetId="31">'11 U280'!$1:$5</definedName>
    <definedName name="_xlnm.Print_Titles" localSheetId="32">'12 E010'!$1:$5</definedName>
    <definedName name="_xlnm.Print_Titles" localSheetId="33">'12 E022'!$1:$5</definedName>
    <definedName name="_xlnm.Print_Titles" localSheetId="34">'12 E023'!$1:$5</definedName>
    <definedName name="_xlnm.Print_Titles" localSheetId="35">'12 E025'!$1:$5</definedName>
    <definedName name="_xlnm.Print_Titles" localSheetId="36">'12 E036'!$1:$5</definedName>
    <definedName name="_xlnm.Print_Titles" localSheetId="37">'12 P016'!$1:$5</definedName>
    <definedName name="_xlnm.Print_Titles" localSheetId="38">'12 P018'!$1:$5</definedName>
    <definedName name="_xlnm.Print_Titles" localSheetId="39">'12 P020'!$1:$5</definedName>
    <definedName name="_xlnm.Print_Titles" localSheetId="40">'12 U008'!$1:$5</definedName>
    <definedName name="_xlnm.Print_Titles" localSheetId="41">'13 A006'!$1:$5</definedName>
    <definedName name="_xlnm.Print_Titles" localSheetId="42">'14 E002'!$1:$5</definedName>
    <definedName name="_xlnm.Print_Titles" localSheetId="43">'14 E003'!$1:$5</definedName>
    <definedName name="_xlnm.Print_Titles" localSheetId="44">'14 S043'!$1:$5</definedName>
    <definedName name="_xlnm.Print_Titles" localSheetId="45">'14 U280'!$1:$5</definedName>
    <definedName name="_xlnm.Print_Titles" localSheetId="46">'15 P005'!$1:$5</definedName>
    <definedName name="_xlnm.Print_Titles" localSheetId="47">'15 S273'!$1:$5</definedName>
    <definedName name="_xlnm.Print_Titles" localSheetId="48">'16 P002'!$1:$5</definedName>
    <definedName name="_xlnm.Print_Titles" localSheetId="49">'16 S046'!$1:$5</definedName>
    <definedName name="_xlnm.Print_Titles" localSheetId="50">'16 S219'!$1:$5</definedName>
    <definedName name="_xlnm.Print_Titles" localSheetId="51">'18 E568'!$1:$5</definedName>
    <definedName name="_xlnm.Print_Titles" localSheetId="52">'18 G003'!$1:$5</definedName>
    <definedName name="_xlnm.Print_Titles" localSheetId="53">'18 M001'!$1:$5</definedName>
    <definedName name="_xlnm.Print_Titles" localSheetId="54">'18 P002'!$1:$5</definedName>
    <definedName name="_xlnm.Print_Titles" localSheetId="55">'18 P008'!$1:$5</definedName>
    <definedName name="_xlnm.Print_Titles" localSheetId="56">'19 J014'!$1:$5</definedName>
    <definedName name="_xlnm.Print_Titles" localSheetId="57">'20 E016'!$1:$5</definedName>
    <definedName name="_xlnm.Print_Titles" localSheetId="58">'20 S017'!$1:$5</definedName>
    <definedName name="_xlnm.Print_Titles" localSheetId="59">'20 S155'!$1:$5</definedName>
    <definedName name="_xlnm.Print_Titles" localSheetId="60">'20 S174'!$1:$5</definedName>
    <definedName name="_xlnm.Print_Titles" localSheetId="61">'20 S176'!$1:$5</definedName>
    <definedName name="_xlnm.Print_Titles" localSheetId="62">'20 U010'!$1:$5</definedName>
    <definedName name="_xlnm.Print_Titles" localSheetId="63">'21 P001'!$1:$5</definedName>
    <definedName name="_xlnm.Print_Titles" localSheetId="64">'22 M001'!$1:$5</definedName>
    <definedName name="_xlnm.Print_Titles" localSheetId="65">'22 R003'!$1:$5</definedName>
    <definedName name="_xlnm.Print_Titles" localSheetId="66">'22 R005'!$1:$5</definedName>
    <definedName name="_xlnm.Print_Titles" localSheetId="67">'22 R008'!$1:$5</definedName>
    <definedName name="_xlnm.Print_Titles" localSheetId="68">'22 R009'!$1:$5</definedName>
    <definedName name="_xlnm.Print_Titles" localSheetId="69">'22 R010'!$1:$5</definedName>
    <definedName name="_xlnm.Print_Titles" localSheetId="70">'22 R011'!$1:$5</definedName>
    <definedName name="_xlnm.Print_Titles" localSheetId="71">'35 E013'!$1:$5</definedName>
    <definedName name="_xlnm.Print_Titles" localSheetId="72">'35 M001'!$1:$5</definedName>
    <definedName name="_xlnm.Print_Titles" localSheetId="73">'36 P001'!$1:$5</definedName>
    <definedName name="_xlnm.Print_Titles" localSheetId="74">'38 F002'!$1:$5</definedName>
    <definedName name="_xlnm.Print_Titles" localSheetId="75">'38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6">'40 P002'!$1:$5</definedName>
    <definedName name="_xlnm.Print_Titles" localSheetId="77">'43 M001'!$1:$5</definedName>
    <definedName name="_xlnm.Print_Titles" localSheetId="78">'45 G001'!$1:$5</definedName>
    <definedName name="_xlnm.Print_Titles" localSheetId="79">'45 G002'!$1:$5</definedName>
    <definedName name="_xlnm.Print_Titles" localSheetId="80">'45 M001'!$1:$5</definedName>
    <definedName name="_xlnm.Print_Titles" localSheetId="81">'47 E033'!$1:$5</definedName>
    <definedName name="_xlnm.Print_Titles" localSheetId="84">'47 M001'!$1:$5</definedName>
    <definedName name="_xlnm.Print_Titles" localSheetId="85">'47 O001'!$1:$5</definedName>
    <definedName name="_xlnm.Print_Titles" localSheetId="82">'47 P010'!$1:$5</definedName>
    <definedName name="_xlnm.Print_Titles" localSheetId="83">'47 S010'!$1:$5</definedName>
    <definedName name="_xlnm.Print_Titles" localSheetId="86">'47 S249'!$1:$5</definedName>
    <definedName name="_xlnm.Print_Titles" localSheetId="87">'47 U011'!$1:$5</definedName>
    <definedName name="_xlnm.Print_Titles" localSheetId="88">'48 E011'!$1:$5</definedName>
    <definedName name="_xlnm.Print_Titles" localSheetId="89">'48 S303'!$1:$5</definedName>
    <definedName name="_xlnm.Print_Titles" localSheetId="90">'49 E009'!$1:$5</definedName>
    <definedName name="_xlnm.Print_Titles" localSheetId="91">'49 E010'!$1:$5</definedName>
    <definedName name="_xlnm.Print_Titles" localSheetId="92">'49 E011'!$1:$5</definedName>
    <definedName name="_xlnm.Print_Titles" localSheetId="93">'49 E013'!$1:$5</definedName>
    <definedName name="_xlnm.Print_Titles" localSheetId="94">'49 M001'!$1:$5</definedName>
    <definedName name="_xlnm.Print_Titles" localSheetId="7">'5 E002'!$1:$5</definedName>
    <definedName name="_xlnm.Print_Titles" localSheetId="8">'5 M001'!$1:$5</definedName>
    <definedName name="_xlnm.Print_Titles" localSheetId="9">'5 P005'!$1:$5</definedName>
    <definedName name="_xlnm.Print_Titles" localSheetId="95">'50 E001'!$1:$5</definedName>
    <definedName name="_xlnm.Print_Titles" localSheetId="96">'50 E007'!$1:$5</definedName>
    <definedName name="_xlnm.Print_Titles" localSheetId="97">'50 E011'!$1:$5</definedName>
    <definedName name="_xlnm.Print_Titles" localSheetId="98">'51 E036'!$1:$5</definedName>
    <definedName name="_xlnm.Print_Titles" localSheetId="99">'51 E043'!$1:$5</definedName>
    <definedName name="_xlnm.Print_Titles" localSheetId="100">'52 M001'!$1:$5</definedName>
    <definedName name="_xlnm.Print_Titles" localSheetId="101">'53 E561'!$1:$5</definedName>
    <definedName name="_xlnm.Print_Titles" localSheetId="102">'53 E579'!$1:$5</definedName>
    <definedName name="_xlnm.Print_Titles" localSheetId="103">'53 E580'!$1:$5</definedName>
    <definedName name="_xlnm.Print_Titles" localSheetId="104">'53 E582'!$1:$5</definedName>
    <definedName name="_xlnm.Print_Titles" localSheetId="105">'53 E585'!$1:$5</definedName>
    <definedName name="_xlnm.Print_Titles" localSheetId="106">'53 M001'!$1:$5</definedName>
    <definedName name="_xlnm.Print_Titles" localSheetId="107">'53 P552'!$1:$5</definedName>
    <definedName name="_xlnm.Print_Titles" localSheetId="10">'6 M001'!$1:$5</definedName>
    <definedName name="_xlnm.Print_Titles" localSheetId="11">'7 A900'!$1:$5</definedName>
    <definedName name="_xlnm.Print_Titles" localSheetId="12">'8 S053'!$1:$5</definedName>
    <definedName name="_xlnm.Print_Titles" localSheetId="13">'8 U020'!$1:$5</definedName>
    <definedName name="_xlnm.Print_Titles" localSheetId="14">'8 U023'!$1:$5</definedName>
    <definedName name="_xlnm.Print_Titles" localSheetId="15">'8 U024'!$1:$5</definedName>
    <definedName name="_xlnm.Print_Titles" localSheetId="16">'9 P001'!$1:$5</definedName>
    <definedName name="TODO96" localSheetId="53">#REF!</definedName>
    <definedName name="TODO96" localSheetId="54">#REF!</definedName>
    <definedName name="TODO96" localSheetId="1">#REF!</definedName>
    <definedName name="TODO96" localSheetId="0">#REF!</definedName>
    <definedName name="TODO96">#REF!</definedName>
    <definedName name="TOTAL">#N/A</definedName>
    <definedName name="total_real" localSheetId="53">#REF!</definedName>
    <definedName name="total_real" localSheetId="54">#REF!</definedName>
    <definedName name="total_real" localSheetId="1">#REF!</definedName>
    <definedName name="total_real" localSheetId="0">#REF!</definedName>
    <definedName name="total_real">#REF!</definedName>
    <definedName name="TOTAL01" localSheetId="53">#REF!</definedName>
    <definedName name="TOTAL01" localSheetId="54">#REF!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53" hidden="1">{"Bruto",#N/A,FALSE,"CONV3T.XLS";"Neto",#N/A,FALSE,"CONV3T.XLS";"UnoB",#N/A,FALSE,"CONV3T.XLS";"Bruto",#N/A,FALSE,"CONV4T.XLS";"Neto",#N/A,FALSE,"CONV4T.XLS";"UnoB",#N/A,FALSE,"CONV4T.XLS"}</definedName>
    <definedName name="tul" localSheetId="54"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53">[1]!AGO&amp;[1]!SEP&amp;[1]!OCT&amp;[1]!NOV&amp;[1]!DIC</definedName>
    <definedName name="u" localSheetId="54">[1]!AGO&amp;[1]!SEP&amp;[1]!OCT&amp;[1]!NOV&amp;[1]!DIC</definedName>
    <definedName name="u">[1]!AGO&amp;[1]!SEP&amp;[1]!OCT&amp;[1]!NOV&amp;[1]!DIC</definedName>
    <definedName name="UPCPICF_VMD50020" localSheetId="53">#REF!</definedName>
    <definedName name="UPCPICF_VMD50020" localSheetId="54">#REF!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53">#REF!</definedName>
    <definedName name="vcorta" localSheetId="54">#REF!</definedName>
    <definedName name="vcorta" localSheetId="1">#REF!</definedName>
    <definedName name="vcorta" localSheetId="0">#REF!</definedName>
    <definedName name="vcorta">#REF!</definedName>
    <definedName name="Vertientes" localSheetId="53">#REF!</definedName>
    <definedName name="Vertientes" localSheetId="54">#REF!</definedName>
    <definedName name="Vertientes" localSheetId="1">#REF!</definedName>
    <definedName name="Vertientes" localSheetId="0">#REF!</definedName>
    <definedName name="Vertientes">#REF!</definedName>
    <definedName name="wrn.econv2s." localSheetId="53" hidden="1">{"Bruto",#N/A,FALSE,"CONV3T.XLS";"Neto",#N/A,FALSE,"CONV3T.XLS";"UnoB",#N/A,FALSE,"CONV3T.XLS";"Bruto",#N/A,FALSE,"CONV4T.XLS";"Neto",#N/A,FALSE,"CONV4T.XLS";"UnoB",#N/A,FALSE,"CONV4T.XLS"}</definedName>
    <definedName name="wrn.econv2s." localSheetId="54"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53" hidden="1">{#N/A,#N/A,FALSE,"TOT";#N/A,#N/A,FALSE,"PEP";#N/A,#N/A,FALSE,"REF";#N/A,#N/A,FALSE,"GAS";#N/A,#N/A,FALSE,"PET";#N/A,#N/A,FALSE,"COR"}</definedName>
    <definedName name="wrn.gst1tajuorg." localSheetId="54"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53">#REF!</definedName>
    <definedName name="x" localSheetId="54">#REF!</definedName>
    <definedName name="x" localSheetId="1">#REF!</definedName>
    <definedName name="x" localSheetId="0">#REF!</definedName>
    <definedName name="x">#REF!</definedName>
    <definedName name="XX" localSheetId="53" hidden="1">{"Bruto",#N/A,FALSE,"CONV3T.XLS";"Neto",#N/A,FALSE,"CONV3T.XLS";"UnoB",#N/A,FALSE,"CONV3T.XLS";"Bruto",#N/A,FALSE,"CONV4T.XLS";"Neto",#N/A,FALSE,"CONV4T.XLS";"UnoB",#N/A,FALSE,"CONV4T.XLS"}</definedName>
    <definedName name="XX" localSheetId="54"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53">#REF!</definedName>
    <definedName name="xxx" localSheetId="54">#REF!</definedName>
    <definedName name="xxx" localSheetId="1">#REF!</definedName>
    <definedName name="xxx" localSheetId="0">#REF!</definedName>
    <definedName name="xxx">#REF!</definedName>
    <definedName name="yyy" localSheetId="53">#REF!</definedName>
    <definedName name="yyy" localSheetId="54">#REF!</definedName>
    <definedName name="yyy" localSheetId="1">#REF!</definedName>
    <definedName name="yyy" localSheetId="0">#REF!</definedName>
    <definedName name="yyy">#REF!</definedName>
    <definedName name="zz" localSheetId="53">#REF!</definedName>
    <definedName name="zz" localSheetId="54">#REF!</definedName>
    <definedName name="zz" localSheetId="1">#REF!</definedName>
    <definedName name="zz" localSheetId="0">#REF!</definedName>
    <definedName name="zz">#REF!</definedName>
  </definedNames>
  <calcPr calcId="162913"/>
</workbook>
</file>

<file path=xl/calcChain.xml><?xml version="1.0" encoding="utf-8"?>
<calcChain xmlns="http://schemas.openxmlformats.org/spreadsheetml/2006/main">
  <c r="T33" i="115" l="1"/>
  <c r="W26" i="116"/>
  <c r="V26" i="116"/>
  <c r="T26" i="116"/>
  <c r="W25" i="116"/>
  <c r="W33" i="115"/>
  <c r="V33" i="115"/>
  <c r="W32" i="115"/>
  <c r="W31" i="115"/>
  <c r="V31" i="115"/>
  <c r="T31" i="115"/>
  <c r="W30" i="115"/>
  <c r="V92" i="57" l="1"/>
  <c r="W92" i="57"/>
  <c r="T92" i="57"/>
  <c r="W91" i="57"/>
  <c r="W90" i="57"/>
  <c r="W89" i="57"/>
  <c r="T90" i="57"/>
  <c r="W88" i="57"/>
  <c r="T88" i="57"/>
  <c r="W87" i="57"/>
  <c r="W85" i="57"/>
  <c r="T86" i="57"/>
  <c r="V84" i="57"/>
  <c r="W83" i="57"/>
  <c r="T84" i="57"/>
  <c r="W82" i="57"/>
  <c r="V82" i="57"/>
  <c r="T82" i="57"/>
  <c r="W81" i="57"/>
  <c r="V80" i="57"/>
  <c r="T80" i="57"/>
  <c r="W80" i="57"/>
  <c r="W79" i="57"/>
  <c r="W78" i="57"/>
  <c r="T78" i="57"/>
  <c r="V76" i="57"/>
  <c r="W76" i="57"/>
  <c r="T76" i="57"/>
  <c r="W75" i="57"/>
  <c r="W74" i="57"/>
  <c r="W73" i="57"/>
  <c r="T74" i="57"/>
  <c r="W72" i="57"/>
  <c r="T72" i="57"/>
  <c r="W71" i="57"/>
  <c r="W69" i="57"/>
  <c r="T70" i="57"/>
  <c r="V68" i="57"/>
  <c r="W67" i="57"/>
  <c r="T68" i="57"/>
  <c r="W66" i="57"/>
  <c r="V66" i="57"/>
  <c r="T66" i="57"/>
  <c r="W65" i="57"/>
  <c r="V64" i="57"/>
  <c r="T64" i="57"/>
  <c r="W64" i="57"/>
  <c r="W63" i="57"/>
  <c r="W62" i="57"/>
  <c r="T62" i="57"/>
  <c r="V60" i="57"/>
  <c r="W60" i="57"/>
  <c r="T60" i="57"/>
  <c r="W59" i="57"/>
  <c r="W58" i="57"/>
  <c r="W57" i="57"/>
  <c r="T58" i="57"/>
  <c r="W56" i="57"/>
  <c r="T56" i="57"/>
  <c r="W55" i="57"/>
  <c r="W53" i="57"/>
  <c r="T54" i="57"/>
  <c r="V52" i="57"/>
  <c r="W51" i="57"/>
  <c r="T52" i="57"/>
  <c r="W50" i="57"/>
  <c r="W49" i="57"/>
  <c r="T50" i="57"/>
  <c r="V48" i="57"/>
  <c r="T48" i="57"/>
  <c r="W48" i="57"/>
  <c r="W47" i="57"/>
  <c r="W46" i="57"/>
  <c r="T46" i="57"/>
  <c r="V44" i="57"/>
  <c r="W44" i="57"/>
  <c r="T44" i="57"/>
  <c r="W43" i="57"/>
  <c r="W42" i="57"/>
  <c r="W41" i="57"/>
  <c r="T42" i="57"/>
  <c r="W40" i="57"/>
  <c r="T40" i="57"/>
  <c r="W39" i="57"/>
  <c r="W37" i="57"/>
  <c r="T38" i="57"/>
  <c r="V36" i="57"/>
  <c r="W35" i="57"/>
  <c r="T36" i="57"/>
  <c r="W34" i="57"/>
  <c r="W33" i="57"/>
  <c r="T34" i="57"/>
  <c r="V34" i="57" l="1"/>
  <c r="W45" i="57"/>
  <c r="V50" i="57"/>
  <c r="W61" i="57"/>
  <c r="W77" i="57"/>
  <c r="W36" i="57"/>
  <c r="V54" i="57"/>
  <c r="W68" i="57"/>
  <c r="V70" i="57"/>
  <c r="W84" i="57"/>
  <c r="V86" i="57"/>
  <c r="V38" i="57"/>
  <c r="W38" i="57"/>
  <c r="V40" i="57"/>
  <c r="W54" i="57"/>
  <c r="V56" i="57"/>
  <c r="W70" i="57"/>
  <c r="V72" i="57"/>
  <c r="W86" i="57"/>
  <c r="V88" i="57"/>
  <c r="W52" i="57"/>
  <c r="V42" i="57"/>
  <c r="V58" i="57"/>
  <c r="V74" i="57"/>
  <c r="V90" i="57"/>
  <c r="V46" i="57"/>
  <c r="V62" i="57"/>
  <c r="V78" i="57"/>
  <c r="W31" i="57"/>
  <c r="T32" i="57"/>
  <c r="W32" i="57"/>
  <c r="V32" i="57"/>
  <c r="T26" i="113"/>
  <c r="W26" i="114"/>
  <c r="V26" i="114"/>
  <c r="T26" i="114"/>
  <c r="W25" i="114"/>
  <c r="W26" i="113"/>
  <c r="V26" i="113"/>
  <c r="W25" i="113"/>
  <c r="I11" i="107" l="1"/>
  <c r="H11" i="107"/>
  <c r="G11" i="107"/>
  <c r="F11" i="107"/>
  <c r="E11" i="107"/>
  <c r="D11" i="107"/>
  <c r="L10" i="106"/>
  <c r="I5" i="106" s="1"/>
  <c r="K10" i="106"/>
  <c r="J10" i="106"/>
  <c r="I10" i="106"/>
  <c r="H10" i="106"/>
  <c r="G10" i="106"/>
  <c r="F10" i="106"/>
  <c r="E10" i="106"/>
  <c r="D10" i="106"/>
  <c r="V21" i="105"/>
  <c r="W21" i="105"/>
  <c r="W25" i="105"/>
  <c r="T26" i="105"/>
  <c r="V26" i="105"/>
  <c r="W26" i="105"/>
  <c r="V21" i="104"/>
  <c r="W21" i="104"/>
  <c r="V22" i="104"/>
  <c r="W22" i="104"/>
  <c r="V23" i="104"/>
  <c r="W23" i="104"/>
  <c r="W27" i="104"/>
  <c r="T28" i="104"/>
  <c r="V28" i="104"/>
  <c r="W28" i="104"/>
  <c r="V21" i="103"/>
  <c r="W21" i="103"/>
  <c r="V22" i="103"/>
  <c r="W22" i="103"/>
  <c r="W26" i="103"/>
  <c r="T27" i="103"/>
  <c r="V27" i="103"/>
  <c r="W27" i="103"/>
  <c r="V21" i="102"/>
  <c r="W21" i="102"/>
  <c r="V22" i="102"/>
  <c r="W22" i="102"/>
  <c r="V23" i="102"/>
  <c r="W23" i="102"/>
  <c r="V24" i="102"/>
  <c r="W24" i="102"/>
  <c r="V25" i="102"/>
  <c r="W25" i="102"/>
  <c r="V26" i="102"/>
  <c r="W26" i="102"/>
  <c r="W30" i="102"/>
  <c r="T31" i="102"/>
  <c r="V31" i="102"/>
  <c r="W31" i="102"/>
  <c r="V21" i="101"/>
  <c r="W21" i="101"/>
  <c r="V22" i="101"/>
  <c r="W22" i="101"/>
  <c r="W26" i="101"/>
  <c r="T27" i="101"/>
  <c r="V27" i="101"/>
  <c r="W27" i="101"/>
  <c r="K11" i="106" l="1"/>
  <c r="E11" i="106"/>
  <c r="F11" i="106"/>
  <c r="G11" i="106"/>
  <c r="I11" i="106"/>
  <c r="J11" i="106"/>
  <c r="K11" i="107"/>
  <c r="J11" i="107"/>
  <c r="L11" i="106"/>
  <c r="V21" i="100"/>
  <c r="W21" i="100"/>
  <c r="V22" i="100"/>
  <c r="W22" i="100"/>
  <c r="V23" i="100"/>
  <c r="W23" i="100"/>
  <c r="W27" i="100"/>
  <c r="T28" i="100"/>
  <c r="V28" i="100"/>
  <c r="W28" i="100"/>
  <c r="V21" i="99"/>
  <c r="W21" i="99"/>
  <c r="W25" i="99"/>
  <c r="T26" i="99"/>
  <c r="V26" i="99"/>
  <c r="W26" i="99"/>
  <c r="V21" i="98"/>
  <c r="W21" i="98"/>
  <c r="V22" i="98"/>
  <c r="W22" i="98"/>
  <c r="V23" i="98"/>
  <c r="W23" i="98"/>
  <c r="W27" i="98"/>
  <c r="T28" i="98"/>
  <c r="V28" i="98"/>
  <c r="W28" i="98"/>
  <c r="V21" i="97"/>
  <c r="W21" i="97"/>
  <c r="V22" i="97"/>
  <c r="W22" i="97"/>
  <c r="V23" i="97"/>
  <c r="W23" i="97"/>
  <c r="W27" i="97"/>
  <c r="T28" i="97"/>
  <c r="V28" i="97"/>
  <c r="W28" i="97"/>
  <c r="V21" i="96"/>
  <c r="W21" i="96"/>
  <c r="V22" i="96"/>
  <c r="W22" i="96"/>
  <c r="W26" i="96"/>
  <c r="T27" i="96"/>
  <c r="V27" i="96"/>
  <c r="W27" i="96"/>
  <c r="V21" i="95"/>
  <c r="W21" i="95"/>
  <c r="V22" i="95"/>
  <c r="W22" i="95"/>
  <c r="W26" i="95"/>
  <c r="T27" i="95"/>
  <c r="V27" i="95"/>
  <c r="W27" i="95"/>
  <c r="V21" i="94"/>
  <c r="W21" i="94"/>
  <c r="V22" i="94"/>
  <c r="W22" i="94"/>
  <c r="V23" i="94"/>
  <c r="W23" i="94"/>
  <c r="W27" i="94"/>
  <c r="T28" i="94"/>
  <c r="V28" i="94"/>
  <c r="W28" i="94"/>
  <c r="V21" i="93"/>
  <c r="W21" i="93"/>
  <c r="V22" i="93"/>
  <c r="W22" i="93"/>
  <c r="V23" i="93"/>
  <c r="W23" i="93"/>
  <c r="V24" i="93"/>
  <c r="W24" i="93"/>
  <c r="W28" i="93"/>
  <c r="T29" i="93"/>
  <c r="V29" i="93"/>
  <c r="W29" i="93"/>
  <c r="V21" i="92"/>
  <c r="W21" i="92"/>
  <c r="V22" i="92"/>
  <c r="W22" i="92"/>
  <c r="W26" i="92"/>
  <c r="T27" i="92"/>
  <c r="V27" i="92"/>
  <c r="W27" i="92"/>
  <c r="V21" i="91"/>
  <c r="W21" i="91"/>
  <c r="V22" i="91"/>
  <c r="W22" i="91"/>
  <c r="V23" i="91"/>
  <c r="W23" i="91"/>
  <c r="V24" i="91"/>
  <c r="W24" i="91"/>
  <c r="V25" i="91"/>
  <c r="W25" i="91"/>
  <c r="V26" i="91"/>
  <c r="W26" i="91"/>
  <c r="V27" i="91"/>
  <c r="W27" i="91"/>
  <c r="W31" i="91"/>
  <c r="T32" i="91"/>
  <c r="V32" i="91"/>
  <c r="W32" i="91"/>
  <c r="V21" i="90"/>
  <c r="W21" i="90"/>
  <c r="V22" i="90"/>
  <c r="W22" i="90"/>
  <c r="W26" i="90"/>
  <c r="T27" i="90"/>
  <c r="V27" i="90"/>
  <c r="W27" i="90"/>
  <c r="V21" i="89"/>
  <c r="W21" i="89"/>
  <c r="V22" i="89"/>
  <c r="W22" i="89"/>
  <c r="V23" i="89"/>
  <c r="W23" i="89"/>
  <c r="W27" i="89"/>
  <c r="T28" i="89"/>
  <c r="V28" i="89"/>
  <c r="W28" i="89"/>
  <c r="V21" i="88"/>
  <c r="W21" i="88"/>
  <c r="V22" i="88"/>
  <c r="W22" i="88"/>
  <c r="V23" i="88"/>
  <c r="W23" i="88"/>
  <c r="V24" i="88"/>
  <c r="W24" i="88"/>
  <c r="V25" i="88"/>
  <c r="W25" i="88"/>
  <c r="W29" i="88"/>
  <c r="T30" i="88"/>
  <c r="V30" i="88"/>
  <c r="W30" i="88"/>
  <c r="V21" i="87"/>
  <c r="W21" i="87"/>
  <c r="W25" i="87"/>
  <c r="T26" i="87"/>
  <c r="V26" i="87"/>
  <c r="W26" i="87"/>
  <c r="V21" i="86"/>
  <c r="W21" i="86"/>
  <c r="W25" i="86"/>
  <c r="T26" i="86"/>
  <c r="V26" i="86"/>
  <c r="W26" i="86"/>
  <c r="V21" i="85"/>
  <c r="W21" i="85"/>
  <c r="V22" i="85"/>
  <c r="W22" i="85"/>
  <c r="V23" i="85"/>
  <c r="W23" i="85"/>
  <c r="W27" i="85"/>
  <c r="T28" i="85"/>
  <c r="V28" i="85"/>
  <c r="W28" i="85"/>
  <c r="V21" i="84"/>
  <c r="W21" i="84"/>
  <c r="V22" i="84"/>
  <c r="W22" i="84"/>
  <c r="V23" i="84"/>
  <c r="W23" i="84"/>
  <c r="W27" i="84"/>
  <c r="T28" i="84"/>
  <c r="V28" i="84"/>
  <c r="W28" i="84"/>
  <c r="V21" i="83"/>
  <c r="W21" i="83"/>
  <c r="V22" i="83"/>
  <c r="W22" i="83"/>
  <c r="V23" i="83"/>
  <c r="W23" i="83"/>
  <c r="V24" i="83"/>
  <c r="W24" i="83"/>
  <c r="V25" i="83"/>
  <c r="W25" i="83"/>
  <c r="V26" i="83"/>
  <c r="W26" i="83"/>
  <c r="V27" i="83"/>
  <c r="W27" i="83"/>
  <c r="V28" i="83"/>
  <c r="W28" i="83"/>
  <c r="V29" i="83"/>
  <c r="W29" i="83"/>
  <c r="V30" i="83"/>
  <c r="W30" i="83"/>
  <c r="V31" i="83"/>
  <c r="W31" i="83"/>
  <c r="V32" i="83"/>
  <c r="W32" i="83"/>
  <c r="V33" i="83"/>
  <c r="W33" i="83"/>
  <c r="W37" i="83"/>
  <c r="T38" i="83"/>
  <c r="V38" i="83"/>
  <c r="W38" i="83"/>
  <c r="W39" i="83"/>
  <c r="T40" i="83"/>
  <c r="V40" i="83"/>
  <c r="W40" i="83"/>
  <c r="V21" i="82"/>
  <c r="W21" i="82"/>
  <c r="W25" i="82"/>
  <c r="T26" i="82"/>
  <c r="V26" i="82"/>
  <c r="W26" i="82"/>
  <c r="V21" i="81"/>
  <c r="W21" i="81"/>
  <c r="V22" i="81"/>
  <c r="W22" i="81"/>
  <c r="W26" i="81"/>
  <c r="T27" i="81"/>
  <c r="V27" i="81"/>
  <c r="W27" i="81"/>
  <c r="W28" i="81"/>
  <c r="T29" i="81"/>
  <c r="V29" i="81"/>
  <c r="W29" i="81"/>
  <c r="V21" i="77"/>
  <c r="W21" i="77"/>
  <c r="V22" i="77"/>
  <c r="W22" i="77"/>
  <c r="W26" i="77"/>
  <c r="T27" i="77"/>
  <c r="V27" i="77"/>
  <c r="W27" i="77"/>
  <c r="V21" i="76"/>
  <c r="W21" i="76"/>
  <c r="W25" i="76"/>
  <c r="T26" i="76"/>
  <c r="V26" i="76"/>
  <c r="W26" i="76"/>
  <c r="V21" i="75"/>
  <c r="W21" i="75"/>
  <c r="W25" i="75"/>
  <c r="T26" i="75"/>
  <c r="V26" i="75"/>
  <c r="W26" i="75"/>
  <c r="V21" i="74"/>
  <c r="W21" i="74"/>
  <c r="V22" i="74"/>
  <c r="W22" i="74"/>
  <c r="V23" i="74"/>
  <c r="W23" i="74"/>
  <c r="W27" i="74"/>
  <c r="T28" i="74"/>
  <c r="V28" i="74"/>
  <c r="W28" i="74"/>
  <c r="V21" i="73"/>
  <c r="W21" i="73"/>
  <c r="V22" i="73"/>
  <c r="W22" i="73"/>
  <c r="V23" i="73"/>
  <c r="W23" i="73"/>
  <c r="V24" i="73"/>
  <c r="W24" i="73"/>
  <c r="V25" i="73"/>
  <c r="W25" i="73"/>
  <c r="V26" i="73"/>
  <c r="W26" i="73"/>
  <c r="V27" i="73"/>
  <c r="W27" i="73"/>
  <c r="W31" i="73"/>
  <c r="T32" i="73"/>
  <c r="V32" i="73"/>
  <c r="W32" i="73"/>
  <c r="V21" i="72"/>
  <c r="W21" i="72"/>
  <c r="V22" i="72"/>
  <c r="W22" i="72"/>
  <c r="V23" i="72"/>
  <c r="W23" i="72"/>
  <c r="W27" i="72"/>
  <c r="T28" i="72"/>
  <c r="V28" i="72"/>
  <c r="W28" i="72"/>
  <c r="V21" i="71"/>
  <c r="W21" i="71"/>
  <c r="V22" i="71"/>
  <c r="W22" i="71"/>
  <c r="V23" i="71"/>
  <c r="W23" i="71"/>
  <c r="V24" i="71"/>
  <c r="W24" i="71"/>
  <c r="V25" i="71"/>
  <c r="W25" i="71"/>
  <c r="W29" i="71"/>
  <c r="T30" i="71"/>
  <c r="V30" i="71"/>
  <c r="W30" i="71"/>
  <c r="V21" i="70"/>
  <c r="W21" i="70"/>
  <c r="V22" i="70"/>
  <c r="W22" i="70"/>
  <c r="W26" i="70"/>
  <c r="T27" i="70"/>
  <c r="V27" i="70"/>
  <c r="W27" i="70"/>
  <c r="W28" i="70"/>
  <c r="T29" i="70"/>
  <c r="V29" i="70"/>
  <c r="W29" i="70"/>
  <c r="V21" i="69"/>
  <c r="W21" i="69"/>
  <c r="V22" i="69"/>
  <c r="W22" i="69"/>
  <c r="V23" i="69"/>
  <c r="W23" i="69"/>
  <c r="V24" i="69"/>
  <c r="W24" i="69"/>
  <c r="V25" i="69"/>
  <c r="W25" i="69"/>
  <c r="W29" i="69"/>
  <c r="T30" i="69"/>
  <c r="V30" i="69"/>
  <c r="W30"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V35" i="68"/>
  <c r="W35" i="68"/>
  <c r="W39" i="68"/>
  <c r="T40" i="68"/>
  <c r="V40" i="68"/>
  <c r="W40" i="68"/>
  <c r="V21" i="67"/>
  <c r="W21" i="67"/>
  <c r="V22" i="67"/>
  <c r="W22" i="67"/>
  <c r="V23" i="67"/>
  <c r="W23" i="67"/>
  <c r="V24" i="67"/>
  <c r="W24" i="67"/>
  <c r="W28" i="67"/>
  <c r="T29" i="67"/>
  <c r="V29" i="67"/>
  <c r="W29" i="67"/>
  <c r="W30" i="67"/>
  <c r="T31" i="67"/>
  <c r="V31" i="67"/>
  <c r="W31" i="67"/>
  <c r="V21" i="66"/>
  <c r="W21" i="66"/>
  <c r="W25" i="66"/>
  <c r="T26" i="66"/>
  <c r="V26" i="66"/>
  <c r="W26" i="66"/>
  <c r="V21" i="65"/>
  <c r="W21" i="65"/>
  <c r="V22" i="65"/>
  <c r="W22" i="65"/>
  <c r="V23" i="65"/>
  <c r="W23" i="65"/>
  <c r="W27" i="65"/>
  <c r="T28" i="65"/>
  <c r="V28" i="65"/>
  <c r="W28" i="65"/>
  <c r="V21" i="64"/>
  <c r="W21" i="64"/>
  <c r="V22" i="64"/>
  <c r="W22" i="64"/>
  <c r="V23" i="64"/>
  <c r="W23" i="64"/>
  <c r="V24" i="64"/>
  <c r="W24" i="64"/>
  <c r="V25" i="64"/>
  <c r="W25" i="64"/>
  <c r="W29" i="64"/>
  <c r="T30" i="64"/>
  <c r="V30" i="64"/>
  <c r="W30" i="64"/>
  <c r="W31" i="64"/>
  <c r="T32" i="64"/>
  <c r="V32" i="64"/>
  <c r="W32" i="64"/>
  <c r="V21" i="63"/>
  <c r="W21" i="63"/>
  <c r="V22" i="63"/>
  <c r="W22" i="63"/>
  <c r="W26" i="63"/>
  <c r="T27" i="63"/>
  <c r="V27" i="63"/>
  <c r="W27" i="63"/>
  <c r="V21" i="62"/>
  <c r="W21" i="62"/>
  <c r="V22" i="62"/>
  <c r="W22" i="62"/>
  <c r="V23" i="62"/>
  <c r="W23" i="62"/>
  <c r="V24" i="62"/>
  <c r="W24" i="62"/>
  <c r="W28" i="62"/>
  <c r="T29" i="62"/>
  <c r="V29" i="62"/>
  <c r="W29" i="62"/>
  <c r="W30" i="62"/>
  <c r="T31" i="62"/>
  <c r="V31" i="62"/>
  <c r="W31" i="62"/>
  <c r="V21" i="61"/>
  <c r="W21" i="61"/>
  <c r="V22" i="61"/>
  <c r="W22" i="61"/>
  <c r="W26" i="61"/>
  <c r="T27" i="61"/>
  <c r="V27" i="61"/>
  <c r="W27" i="61"/>
  <c r="V21" i="60"/>
  <c r="W21" i="60"/>
  <c r="V22" i="60"/>
  <c r="W22" i="60"/>
  <c r="V23" i="60"/>
  <c r="W23" i="60"/>
  <c r="V24" i="60"/>
  <c r="W24" i="60"/>
  <c r="W28" i="60"/>
  <c r="T29" i="60"/>
  <c r="V29" i="60"/>
  <c r="W29" i="60"/>
  <c r="V21" i="59"/>
  <c r="W21" i="59"/>
  <c r="V22" i="59"/>
  <c r="W22" i="59"/>
  <c r="V23" i="59"/>
  <c r="W23" i="59"/>
  <c r="W27" i="59"/>
  <c r="T28" i="59"/>
  <c r="V28" i="59"/>
  <c r="W28" i="59"/>
  <c r="V21" i="58"/>
  <c r="W21" i="58"/>
  <c r="W25" i="58"/>
  <c r="T26" i="58"/>
  <c r="V26" i="58"/>
  <c r="W26" i="58"/>
  <c r="V26" i="57"/>
  <c r="W26" i="57"/>
  <c r="V27" i="57"/>
  <c r="W27" i="57"/>
  <c r="V21" i="56"/>
  <c r="W21" i="56"/>
  <c r="V22" i="56"/>
  <c r="W22" i="56"/>
  <c r="W26" i="56"/>
  <c r="T27" i="56"/>
  <c r="V27" i="56"/>
  <c r="W27" i="56"/>
  <c r="V21" i="55"/>
  <c r="W21" i="55"/>
  <c r="W25" i="55"/>
  <c r="T26" i="55"/>
  <c r="V26" i="55"/>
  <c r="W26" i="55"/>
  <c r="V21" i="54"/>
  <c r="W21" i="54"/>
  <c r="W25" i="54"/>
  <c r="T26" i="54"/>
  <c r="V26" i="54"/>
  <c r="W26" i="54"/>
  <c r="V21" i="53"/>
  <c r="W21" i="53"/>
  <c r="W25" i="53"/>
  <c r="T26" i="53"/>
  <c r="V26" i="53"/>
  <c r="W26" i="53"/>
  <c r="V21" i="52"/>
  <c r="W21" i="52"/>
  <c r="V22" i="52"/>
  <c r="W22" i="52"/>
  <c r="V23" i="52"/>
  <c r="W23" i="52"/>
  <c r="W27" i="52"/>
  <c r="T28" i="52"/>
  <c r="V28" i="52"/>
  <c r="W28" i="52"/>
  <c r="V21" i="51"/>
  <c r="W21" i="51"/>
  <c r="V22" i="51"/>
  <c r="W22" i="51"/>
  <c r="W26" i="51"/>
  <c r="T27" i="51"/>
  <c r="V27" i="51"/>
  <c r="W27" i="51"/>
  <c r="V21" i="50"/>
  <c r="W21" i="50"/>
  <c r="V22" i="50"/>
  <c r="W22" i="50"/>
  <c r="W26" i="50"/>
  <c r="T27" i="50"/>
  <c r="V27" i="50"/>
  <c r="W27" i="50"/>
  <c r="V21" i="49"/>
  <c r="W21" i="49"/>
  <c r="W25" i="49"/>
  <c r="T26" i="49"/>
  <c r="V26" i="49"/>
  <c r="W26" i="49"/>
  <c r="V21" i="48"/>
  <c r="W21" i="48"/>
  <c r="V22" i="48"/>
  <c r="W22" i="48"/>
  <c r="V23" i="48"/>
  <c r="W23" i="48"/>
  <c r="W27" i="48"/>
  <c r="T28" i="48"/>
  <c r="V28" i="48"/>
  <c r="W28" i="48"/>
  <c r="V21" i="47"/>
  <c r="W21" i="47"/>
  <c r="W25" i="47"/>
  <c r="T26" i="47"/>
  <c r="V26" i="47"/>
  <c r="W26" i="47"/>
  <c r="V21" i="46"/>
  <c r="W21" i="46"/>
  <c r="V22" i="46"/>
  <c r="W22" i="46"/>
  <c r="V23" i="46"/>
  <c r="W23" i="46"/>
  <c r="W27" i="46"/>
  <c r="T28" i="46"/>
  <c r="V28" i="46"/>
  <c r="W28" i="46"/>
  <c r="V21" i="45"/>
  <c r="W21" i="45"/>
  <c r="V22" i="45"/>
  <c r="W22" i="45"/>
  <c r="V23" i="45"/>
  <c r="W23" i="45"/>
  <c r="W27" i="45"/>
  <c r="T28" i="45"/>
  <c r="V28" i="45"/>
  <c r="W28" i="45"/>
  <c r="V21" i="44"/>
  <c r="W21" i="44"/>
  <c r="W25" i="44"/>
  <c r="T26" i="44"/>
  <c r="V26" i="44"/>
  <c r="W26" i="44"/>
  <c r="V21" i="43"/>
  <c r="W21" i="43"/>
  <c r="W25" i="43"/>
  <c r="T26" i="43"/>
  <c r="V26" i="43"/>
  <c r="W26" i="43"/>
  <c r="V21" i="42"/>
  <c r="W21" i="42"/>
  <c r="V22" i="42"/>
  <c r="W22" i="42"/>
  <c r="V23" i="42"/>
  <c r="W23" i="42"/>
  <c r="V24" i="42"/>
  <c r="W24" i="42"/>
  <c r="V25" i="42"/>
  <c r="W25" i="42"/>
  <c r="W29" i="42"/>
  <c r="T30" i="42"/>
  <c r="V30" i="42"/>
  <c r="W30" i="42"/>
  <c r="W31" i="42"/>
  <c r="T32" i="42"/>
  <c r="V32" i="42"/>
  <c r="W32" i="42"/>
  <c r="V21" i="41"/>
  <c r="W21" i="41"/>
  <c r="V22" i="41"/>
  <c r="W22" i="41"/>
  <c r="W26" i="41"/>
  <c r="T27" i="41"/>
  <c r="V27" i="41"/>
  <c r="W27" i="41"/>
  <c r="V21" i="40"/>
  <c r="W21" i="40"/>
  <c r="V22" i="40"/>
  <c r="W22" i="40"/>
  <c r="V23" i="40"/>
  <c r="W23" i="40"/>
  <c r="W27" i="40"/>
  <c r="T28" i="40"/>
  <c r="V28" i="40"/>
  <c r="W28" i="40"/>
  <c r="V21" i="39"/>
  <c r="W21" i="39"/>
  <c r="V22" i="39"/>
  <c r="W22" i="39"/>
  <c r="W26" i="39"/>
  <c r="T27" i="39"/>
  <c r="V27" i="39"/>
  <c r="W27" i="39"/>
  <c r="W28" i="39"/>
  <c r="T29" i="39"/>
  <c r="V29" i="39"/>
  <c r="W29" i="39"/>
  <c r="V22" i="38"/>
  <c r="W22" i="38"/>
  <c r="V23" i="38"/>
  <c r="W23" i="38"/>
  <c r="V24" i="38"/>
  <c r="W24" i="38"/>
  <c r="V25" i="38"/>
  <c r="W25" i="38"/>
  <c r="V26" i="38"/>
  <c r="W26" i="38"/>
  <c r="V27" i="38"/>
  <c r="W27" i="38"/>
  <c r="V28" i="38"/>
  <c r="W28" i="38"/>
  <c r="V29" i="38"/>
  <c r="W29" i="38"/>
  <c r="V30" i="38"/>
  <c r="W30" i="38"/>
  <c r="V31" i="38"/>
  <c r="W31" i="38"/>
  <c r="V32" i="38"/>
  <c r="W32" i="38"/>
  <c r="V33" i="38"/>
  <c r="W33" i="38"/>
  <c r="V34" i="38"/>
  <c r="W34" i="38"/>
  <c r="V35" i="38"/>
  <c r="W35" i="38"/>
  <c r="V36" i="38"/>
  <c r="W36" i="38"/>
  <c r="V37" i="38"/>
  <c r="W37" i="38"/>
  <c r="V38" i="38"/>
  <c r="W38" i="38"/>
  <c r="V39" i="38"/>
  <c r="W39" i="38"/>
  <c r="V40" i="38"/>
  <c r="W40" i="38"/>
  <c r="V41" i="38"/>
  <c r="W41" i="38"/>
  <c r="V42" i="38"/>
  <c r="W42" i="38"/>
  <c r="V43" i="38"/>
  <c r="W43" i="38"/>
  <c r="V44" i="38"/>
  <c r="W44" i="38"/>
  <c r="V45" i="38"/>
  <c r="W45" i="38"/>
  <c r="V46" i="38"/>
  <c r="W46" i="38"/>
  <c r="V47" i="38"/>
  <c r="W47" i="38"/>
  <c r="V48" i="38"/>
  <c r="W48" i="38"/>
  <c r="V49" i="38"/>
  <c r="W49" i="38"/>
  <c r="V50" i="38"/>
  <c r="W50" i="38"/>
  <c r="V51" i="38"/>
  <c r="W51" i="38"/>
  <c r="V52" i="38"/>
  <c r="W52" i="38"/>
  <c r="V53" i="38"/>
  <c r="W53" i="38"/>
  <c r="V54" i="38"/>
  <c r="W54" i="38"/>
  <c r="V55" i="38"/>
  <c r="W55" i="38"/>
  <c r="V56" i="38"/>
  <c r="W56" i="38"/>
  <c r="V57" i="38"/>
  <c r="W57" i="38"/>
  <c r="V58" i="38"/>
  <c r="W58" i="38"/>
  <c r="V59" i="38"/>
  <c r="W59" i="38"/>
  <c r="V60" i="38"/>
  <c r="W60" i="38"/>
  <c r="V61" i="38"/>
  <c r="W61" i="38"/>
  <c r="V62" i="38"/>
  <c r="W62" i="38"/>
  <c r="V63" i="38"/>
  <c r="W63" i="38"/>
  <c r="V64" i="38"/>
  <c r="W64" i="38"/>
  <c r="V65" i="38"/>
  <c r="W65" i="38"/>
  <c r="V66" i="38"/>
  <c r="W66" i="38"/>
  <c r="V67" i="38"/>
  <c r="W67" i="38"/>
  <c r="V68" i="38"/>
  <c r="W68" i="38"/>
  <c r="V69" i="38"/>
  <c r="W69" i="38"/>
  <c r="V70" i="38"/>
  <c r="W70" i="38"/>
  <c r="V71" i="38"/>
  <c r="W71" i="38"/>
  <c r="V72" i="38"/>
  <c r="W72" i="38"/>
  <c r="V73" i="38"/>
  <c r="W73" i="38"/>
  <c r="V74" i="38"/>
  <c r="W74" i="38"/>
  <c r="V75" i="38"/>
  <c r="W75" i="38"/>
  <c r="V76" i="38"/>
  <c r="W76" i="38"/>
  <c r="V77" i="38"/>
  <c r="W77" i="38"/>
  <c r="W81" i="38"/>
  <c r="T82" i="38"/>
  <c r="V82" i="38"/>
  <c r="W82" i="38"/>
  <c r="W83" i="38"/>
  <c r="T84" i="38"/>
  <c r="V84" i="38"/>
  <c r="W84" i="38"/>
  <c r="W85" i="38"/>
  <c r="T86" i="38"/>
  <c r="V86" i="38"/>
  <c r="W86" i="38"/>
  <c r="W87" i="38"/>
  <c r="T88" i="38"/>
  <c r="V88" i="38"/>
  <c r="W88" i="38"/>
  <c r="W89" i="38"/>
  <c r="T90" i="38"/>
  <c r="V90" i="38"/>
  <c r="W90" i="38"/>
  <c r="W91" i="38"/>
  <c r="T92" i="38"/>
  <c r="V92" i="38"/>
  <c r="W92" i="38"/>
  <c r="W93" i="38"/>
  <c r="T94" i="38"/>
  <c r="V94" i="38"/>
  <c r="W94" i="38"/>
  <c r="V21" i="37"/>
  <c r="W21" i="37"/>
  <c r="V22" i="37"/>
  <c r="W22" i="37"/>
  <c r="W26" i="37"/>
  <c r="T27" i="37"/>
  <c r="V27" i="37"/>
  <c r="W27" i="37"/>
  <c r="V21" i="36"/>
  <c r="W21" i="36"/>
  <c r="V22" i="36"/>
  <c r="W22" i="36"/>
  <c r="V23" i="36"/>
  <c r="W23" i="36"/>
  <c r="V24" i="36"/>
  <c r="W24" i="36"/>
  <c r="V25" i="36"/>
  <c r="W25" i="36"/>
  <c r="V26" i="36"/>
  <c r="W26" i="36"/>
  <c r="V27" i="36"/>
  <c r="W27" i="36"/>
  <c r="V28" i="36"/>
  <c r="W28" i="36"/>
  <c r="V29" i="36"/>
  <c r="W29" i="36"/>
  <c r="V30" i="36"/>
  <c r="W30" i="36"/>
  <c r="V31" i="36"/>
  <c r="W31" i="36"/>
  <c r="V32" i="36"/>
  <c r="W32" i="36"/>
  <c r="V33" i="36"/>
  <c r="W33" i="36"/>
  <c r="W37" i="36"/>
  <c r="T38" i="36"/>
  <c r="V38" i="36"/>
  <c r="W38" i="36"/>
  <c r="W39" i="36"/>
  <c r="T40" i="36"/>
  <c r="V40" i="36"/>
  <c r="W40" i="36"/>
  <c r="W41" i="36"/>
  <c r="T42" i="36"/>
  <c r="V42" i="36"/>
  <c r="W42" i="36"/>
  <c r="W43" i="36"/>
  <c r="T44" i="36"/>
  <c r="V44" i="36"/>
  <c r="W44" i="36"/>
  <c r="W45" i="36"/>
  <c r="T46" i="36"/>
  <c r="V46" i="36"/>
  <c r="W46" i="36"/>
  <c r="V21" i="35"/>
  <c r="W21" i="35"/>
  <c r="W25" i="35"/>
  <c r="T26" i="35"/>
  <c r="V26" i="35"/>
  <c r="W26" i="35"/>
  <c r="V21" i="34"/>
  <c r="W21" i="34"/>
  <c r="V22" i="34"/>
  <c r="W22" i="34"/>
  <c r="W26" i="34"/>
  <c r="T27" i="34"/>
  <c r="V27" i="34"/>
  <c r="W27" i="34"/>
  <c r="V24" i="33"/>
  <c r="W24" i="33"/>
  <c r="V25" i="33"/>
  <c r="W25" i="33"/>
  <c r="V26" i="33"/>
  <c r="W26" i="33"/>
  <c r="V27" i="33"/>
  <c r="W27" i="33"/>
  <c r="V28" i="33"/>
  <c r="W28" i="33"/>
  <c r="V29" i="33"/>
  <c r="W29" i="33"/>
  <c r="V30" i="33"/>
  <c r="W30" i="33"/>
  <c r="V31" i="33"/>
  <c r="W31" i="33"/>
  <c r="V32" i="33"/>
  <c r="W32" i="33"/>
  <c r="V33" i="33"/>
  <c r="W33" i="33"/>
  <c r="V34" i="33"/>
  <c r="W34" i="33"/>
  <c r="V35" i="33"/>
  <c r="W35" i="33"/>
  <c r="V36" i="33"/>
  <c r="W36" i="33"/>
  <c r="V37" i="33"/>
  <c r="W37" i="33"/>
  <c r="V38" i="33"/>
  <c r="W38" i="33"/>
  <c r="V39" i="33"/>
  <c r="W39" i="33"/>
  <c r="V40" i="33"/>
  <c r="W40" i="33"/>
  <c r="W44" i="33"/>
  <c r="T45" i="33"/>
  <c r="V45" i="33"/>
  <c r="W45" i="33"/>
  <c r="W46" i="33"/>
  <c r="T47" i="33"/>
  <c r="V47" i="33"/>
  <c r="W47" i="33"/>
  <c r="W48" i="33"/>
  <c r="T49" i="33"/>
  <c r="V49" i="33"/>
  <c r="W49" i="33"/>
  <c r="W50" i="33"/>
  <c r="T51" i="33"/>
  <c r="V51" i="33"/>
  <c r="W51" i="33"/>
  <c r="W52" i="33"/>
  <c r="T53" i="33"/>
  <c r="V53" i="33"/>
  <c r="W53" i="33"/>
  <c r="W54" i="33"/>
  <c r="T55" i="33"/>
  <c r="V55" i="33"/>
  <c r="W55" i="33"/>
  <c r="V21" i="32"/>
  <c r="W21" i="32"/>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V35" i="32"/>
  <c r="W35" i="32"/>
  <c r="V36" i="32"/>
  <c r="W36" i="32"/>
  <c r="V37" i="32"/>
  <c r="W37" i="32"/>
  <c r="W41" i="32"/>
  <c r="T42" i="32"/>
  <c r="V42" i="32"/>
  <c r="W42" i="32"/>
  <c r="W43" i="32"/>
  <c r="T44" i="32"/>
  <c r="V44" i="32"/>
  <c r="W44" i="32"/>
  <c r="V23" i="31"/>
  <c r="W23" i="31"/>
  <c r="V24" i="31"/>
  <c r="W24" i="31"/>
  <c r="V25" i="31"/>
  <c r="W25" i="31"/>
  <c r="V26" i="31"/>
  <c r="W26" i="31"/>
  <c r="V27" i="31"/>
  <c r="W27" i="31"/>
  <c r="V28" i="31"/>
  <c r="W28" i="31"/>
  <c r="V29" i="31"/>
  <c r="W29" i="31"/>
  <c r="V30" i="31"/>
  <c r="W30" i="31"/>
  <c r="V31" i="31"/>
  <c r="W31" i="31"/>
  <c r="V32" i="31"/>
  <c r="W32" i="31"/>
  <c r="V33" i="31"/>
  <c r="W33" i="31"/>
  <c r="V34" i="31"/>
  <c r="W34" i="31"/>
  <c r="V35" i="31"/>
  <c r="W35" i="31"/>
  <c r="V36" i="31"/>
  <c r="W36" i="31"/>
  <c r="W40" i="31"/>
  <c r="T41" i="31"/>
  <c r="V41" i="31"/>
  <c r="W41" i="31"/>
  <c r="W42" i="31"/>
  <c r="T43" i="31"/>
  <c r="V43" i="31"/>
  <c r="W43" i="31"/>
  <c r="W44" i="31"/>
  <c r="T45" i="31"/>
  <c r="V45" i="31"/>
  <c r="W45" i="31"/>
  <c r="W46" i="31"/>
  <c r="T47" i="31"/>
  <c r="V47" i="31"/>
  <c r="W47" i="31"/>
  <c r="W48" i="31"/>
  <c r="T49" i="31"/>
  <c r="V49" i="31"/>
  <c r="W49" i="31"/>
  <c r="V21" i="30"/>
  <c r="W21" i="30"/>
  <c r="W25" i="30"/>
  <c r="T26" i="30"/>
  <c r="V26" i="30"/>
  <c r="W26" i="30"/>
  <c r="V21" i="29"/>
  <c r="W21" i="29"/>
  <c r="W25" i="29"/>
  <c r="T26" i="29"/>
  <c r="V26" i="29"/>
  <c r="W26" i="29"/>
  <c r="V21" i="28"/>
  <c r="W21" i="28"/>
  <c r="V22" i="28"/>
  <c r="W22" i="28"/>
  <c r="V23" i="28"/>
  <c r="W23" i="28"/>
  <c r="V24" i="28"/>
  <c r="W24" i="28"/>
  <c r="V25" i="28"/>
  <c r="W25" i="28"/>
  <c r="V26" i="28"/>
  <c r="W26" i="28"/>
  <c r="V27" i="28"/>
  <c r="W27" i="28"/>
  <c r="V28" i="28"/>
  <c r="W28" i="28"/>
  <c r="V29" i="28"/>
  <c r="W29" i="28"/>
  <c r="V30" i="28"/>
  <c r="W30" i="28"/>
  <c r="V31" i="28"/>
  <c r="W31" i="28"/>
  <c r="W35" i="28"/>
  <c r="T36" i="28"/>
  <c r="V36" i="28"/>
  <c r="W36" i="28"/>
  <c r="W37" i="28"/>
  <c r="T38" i="28"/>
  <c r="V38" i="28"/>
  <c r="W38" i="28"/>
  <c r="V21" i="27"/>
  <c r="W21" i="27"/>
  <c r="W25" i="27"/>
  <c r="T26" i="27"/>
  <c r="V26" i="27"/>
  <c r="W26" i="27"/>
  <c r="V21" i="26"/>
  <c r="W21" i="26"/>
  <c r="W25" i="26"/>
  <c r="T26" i="26"/>
  <c r="V26" i="26"/>
  <c r="W26" i="26"/>
  <c r="V21" i="25"/>
  <c r="W21" i="25"/>
  <c r="V22" i="25"/>
  <c r="W22" i="25"/>
  <c r="V23" i="25"/>
  <c r="W23" i="25"/>
  <c r="V24" i="25"/>
  <c r="W24" i="25"/>
  <c r="V25" i="25"/>
  <c r="W25" i="25"/>
  <c r="V26" i="25"/>
  <c r="W26" i="25"/>
  <c r="V27" i="25"/>
  <c r="W27" i="25"/>
  <c r="V28" i="25"/>
  <c r="W28" i="25"/>
  <c r="W32" i="25"/>
  <c r="T33" i="25"/>
  <c r="V33" i="25"/>
  <c r="W33" i="25"/>
  <c r="V21" i="24"/>
  <c r="W21" i="24"/>
  <c r="W25" i="24"/>
  <c r="T26" i="24"/>
  <c r="V26" i="24"/>
  <c r="W26" i="24"/>
  <c r="V21" i="23"/>
  <c r="W21" i="23"/>
  <c r="V22" i="23"/>
  <c r="W22" i="23"/>
  <c r="W26" i="23"/>
  <c r="T27" i="23"/>
  <c r="V27" i="23"/>
  <c r="W27" i="23"/>
  <c r="V24" i="22"/>
  <c r="W24" i="22"/>
  <c r="V25" i="22"/>
  <c r="W25" i="22"/>
  <c r="V26" i="22"/>
  <c r="W26" i="22"/>
  <c r="V27" i="22"/>
  <c r="W27" i="22"/>
  <c r="V28" i="22"/>
  <c r="W28" i="22"/>
  <c r="V29" i="22"/>
  <c r="W29" i="22"/>
  <c r="V30" i="22"/>
  <c r="W30" i="22"/>
  <c r="V31" i="22"/>
  <c r="W31" i="22"/>
  <c r="V32" i="22"/>
  <c r="W32" i="22"/>
  <c r="V33" i="22"/>
  <c r="W33" i="22"/>
  <c r="V34" i="22"/>
  <c r="W34" i="22"/>
  <c r="V35" i="22"/>
  <c r="W35" i="22"/>
  <c r="W39" i="22"/>
  <c r="T40" i="22"/>
  <c r="V40" i="22"/>
  <c r="W40" i="22"/>
  <c r="W41" i="22"/>
  <c r="T42" i="22"/>
  <c r="V42" i="22"/>
  <c r="W42" i="22"/>
  <c r="W43" i="22"/>
  <c r="T44" i="22"/>
  <c r="V44" i="22"/>
  <c r="W44" i="22"/>
  <c r="W45" i="22"/>
  <c r="T46" i="22"/>
  <c r="V46" i="22"/>
  <c r="W46" i="22"/>
  <c r="W47" i="22"/>
  <c r="T48" i="22"/>
  <c r="V48" i="22"/>
  <c r="W48" i="22"/>
  <c r="W49" i="22"/>
  <c r="T50" i="22"/>
  <c r="V50" i="22"/>
  <c r="W50" i="22"/>
  <c r="W51" i="22"/>
  <c r="T52" i="22"/>
  <c r="V52" i="22"/>
  <c r="W52" i="22"/>
  <c r="V21" i="21"/>
  <c r="W21" i="21"/>
  <c r="W25" i="21"/>
  <c r="T26" i="21"/>
  <c r="V26" i="21"/>
  <c r="W26" i="21"/>
  <c r="V21" i="20"/>
  <c r="W21" i="20"/>
  <c r="V22" i="20"/>
  <c r="W22" i="20"/>
  <c r="W26" i="20"/>
  <c r="T27" i="20"/>
  <c r="V27" i="20"/>
  <c r="W27" i="20"/>
  <c r="V21" i="19"/>
  <c r="W21" i="19"/>
  <c r="V22" i="19"/>
  <c r="W22" i="19"/>
  <c r="W26" i="19"/>
  <c r="T27" i="19"/>
  <c r="V27" i="19"/>
  <c r="W27" i="19"/>
  <c r="V21" i="18"/>
  <c r="W21" i="18"/>
  <c r="V22" i="18"/>
  <c r="W22" i="18"/>
  <c r="V23" i="18"/>
  <c r="W23" i="18"/>
  <c r="V24" i="18"/>
  <c r="W24" i="18"/>
  <c r="V25" i="18"/>
  <c r="W25" i="18"/>
  <c r="W29" i="18"/>
  <c r="T30" i="18"/>
  <c r="V30" i="18"/>
  <c r="W30" i="18"/>
  <c r="W31" i="18"/>
  <c r="T32" i="18"/>
  <c r="V32" i="18"/>
  <c r="W32" i="18"/>
  <c r="V21" i="17"/>
  <c r="W21" i="17"/>
  <c r="W25" i="17"/>
  <c r="T26" i="17"/>
  <c r="V26" i="17"/>
  <c r="W26" i="17"/>
  <c r="V21" i="16"/>
  <c r="W21" i="16"/>
  <c r="W25" i="16"/>
  <c r="T26" i="16"/>
  <c r="V26" i="16"/>
  <c r="W26" i="16"/>
  <c r="V21" i="15"/>
  <c r="W21" i="15"/>
  <c r="V22" i="15"/>
  <c r="W22" i="15"/>
  <c r="V23" i="15"/>
  <c r="W23" i="15"/>
  <c r="V24" i="15"/>
  <c r="W24" i="15"/>
  <c r="W28" i="15"/>
  <c r="T29" i="15"/>
  <c r="V29" i="15"/>
  <c r="W29" i="15"/>
  <c r="V21" i="14"/>
  <c r="W21" i="14"/>
  <c r="W25" i="14"/>
  <c r="T26" i="14"/>
  <c r="V26" i="14"/>
  <c r="W26" i="14"/>
  <c r="V21" i="13"/>
  <c r="W21" i="13"/>
  <c r="W25" i="13"/>
  <c r="T26" i="13"/>
  <c r="V26" i="13"/>
  <c r="W26" i="13"/>
  <c r="V21" i="12"/>
  <c r="W21" i="12"/>
  <c r="V22" i="12"/>
  <c r="W22" i="12"/>
  <c r="V23" i="12"/>
  <c r="W23" i="12"/>
  <c r="V24" i="12"/>
  <c r="W24" i="12"/>
  <c r="V25" i="12"/>
  <c r="W25" i="12"/>
  <c r="W29" i="12"/>
  <c r="T30" i="12"/>
  <c r="V30" i="12"/>
  <c r="W30" i="12"/>
  <c r="V21" i="11"/>
  <c r="W21" i="11"/>
  <c r="W25" i="11"/>
  <c r="T26" i="11"/>
  <c r="V26" i="11"/>
  <c r="W26" i="11"/>
  <c r="V21" i="10"/>
  <c r="W21" i="10"/>
  <c r="V22" i="10"/>
  <c r="W22" i="10"/>
  <c r="V23" i="10"/>
  <c r="W23" i="10"/>
  <c r="V24" i="10"/>
  <c r="W24" i="10"/>
  <c r="V25" i="10"/>
  <c r="W25" i="10"/>
  <c r="V26" i="10"/>
  <c r="W26" i="10"/>
  <c r="W30" i="10"/>
  <c r="T31" i="10"/>
  <c r="V31" i="10"/>
  <c r="W31" i="10"/>
  <c r="W32" i="10"/>
  <c r="T33" i="10"/>
  <c r="V33" i="10"/>
  <c r="W33" i="10"/>
  <c r="W34" i="10"/>
  <c r="T35" i="10"/>
  <c r="V35" i="10"/>
  <c r="W35" i="10"/>
  <c r="V21" i="9"/>
  <c r="W21" i="9"/>
  <c r="V22" i="9"/>
  <c r="W22" i="9"/>
  <c r="V23" i="9"/>
  <c r="W23" i="9"/>
  <c r="V24" i="9"/>
  <c r="W24" i="9"/>
  <c r="W28" i="9"/>
  <c r="T29" i="9"/>
  <c r="V29" i="9"/>
  <c r="W29" i="9"/>
  <c r="V21" i="8"/>
  <c r="W21" i="8"/>
  <c r="W25" i="8"/>
  <c r="T26" i="8"/>
  <c r="V26" i="8"/>
  <c r="W26" i="8"/>
  <c r="V21" i="7"/>
  <c r="W21" i="7"/>
  <c r="W25" i="7"/>
  <c r="T26" i="7"/>
  <c r="V26" i="7"/>
  <c r="W26" i="7"/>
  <c r="V21" i="6"/>
  <c r="W21" i="6"/>
  <c r="V22" i="6"/>
  <c r="W22" i="6"/>
  <c r="V23" i="6"/>
  <c r="W23" i="6"/>
  <c r="V24" i="6"/>
  <c r="W24" i="6"/>
  <c r="W28" i="6"/>
  <c r="T29" i="6"/>
  <c r="V29" i="6"/>
  <c r="W29" i="6"/>
  <c r="V21" i="5"/>
  <c r="W21" i="5"/>
  <c r="W25" i="5"/>
  <c r="T26" i="5"/>
  <c r="V26" i="5"/>
  <c r="W26" i="5"/>
  <c r="V21" i="4"/>
  <c r="W21" i="4"/>
  <c r="V22" i="4"/>
  <c r="W22" i="4"/>
  <c r="V23" i="4"/>
  <c r="W23" i="4"/>
  <c r="V24" i="4"/>
  <c r="W24" i="4"/>
  <c r="V25" i="4"/>
  <c r="W25" i="4"/>
  <c r="V26" i="4"/>
  <c r="W26" i="4"/>
  <c r="V27" i="4"/>
  <c r="W27" i="4"/>
  <c r="V28" i="4"/>
  <c r="W28" i="4"/>
  <c r="V29" i="4"/>
  <c r="W29" i="4"/>
  <c r="W33" i="4"/>
  <c r="T34" i="4"/>
  <c r="V34" i="4"/>
  <c r="W34" i="4"/>
  <c r="W35" i="4"/>
  <c r="T36" i="4"/>
  <c r="V36" i="4"/>
  <c r="W36" i="4"/>
  <c r="V21" i="3"/>
  <c r="W21" i="3"/>
  <c r="W25" i="3"/>
  <c r="T26" i="3"/>
  <c r="V26" i="3"/>
  <c r="W26" i="3"/>
  <c r="V21" i="2"/>
  <c r="W21" i="2"/>
  <c r="V22" i="2"/>
  <c r="W22" i="2"/>
  <c r="V23" i="2"/>
  <c r="W23" i="2"/>
  <c r="V24" i="2"/>
  <c r="W24" i="2"/>
  <c r="V25" i="2"/>
  <c r="W25" i="2"/>
  <c r="W29" i="2"/>
  <c r="T30" i="2"/>
  <c r="V30" i="2"/>
  <c r="W30" i="2"/>
  <c r="W30" i="1"/>
  <c r="V30" i="1"/>
  <c r="T30" i="1"/>
  <c r="W29" i="1"/>
  <c r="W25" i="1"/>
  <c r="V25" i="1"/>
  <c r="W24" i="1"/>
  <c r="V24" i="1"/>
  <c r="W23" i="1"/>
  <c r="V23" i="1"/>
  <c r="W22" i="1"/>
  <c r="V22" i="1"/>
  <c r="W21" i="1"/>
  <c r="V21" i="1"/>
</calcChain>
</file>

<file path=xl/sharedStrings.xml><?xml version="1.0" encoding="utf-8"?>
<sst xmlns="http://schemas.openxmlformats.org/spreadsheetml/2006/main" count="13618" uniqueCount="2492">
  <si>
    <t>Informes sobre la Situación Económica, las Finanzas Públicas y la Deuda Pública, Anexos</t>
  </si>
  <si>
    <t xml:space="preserve">      Segundo Trimestre 2020</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</si>
  <si>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</si>
  <si>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</si>
  <si>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</si>
  <si>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</si>
  <si>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</si>
  <si>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</si>
  <si>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</si>
  <si>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</si>
  <si>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</si>
  <si>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</si>
  <si>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</si>
  <si>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</si>
  <si>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</si>
  <si>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</si>
  <si>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</si>
  <si>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</si>
  <si>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0</t>
  </si>
  <si>
    <t>130</t>
  </si>
  <si>
    <t>33</t>
  </si>
  <si>
    <t>Descripción de la problemática que atiende el Programa</t>
  </si>
  <si>
    <t xml:space="preserve"> La identificación de la desigualdad entre mujeres y hombres sobre el personal que labora en el Senado considera información de diversas áreas, detectada por las actividades que se realizan desde la Unidad Técnica para la Igualdad de Género.  Durante el tiempo de operación de la Unidad Técnica para la Igualdad de Género a la fecha, se ha documentado que del total del personal del Senado de la República, actualmente lo conforman 3,371 personas:  42% mujeres y 58% hombres.  El tipo de nómina donde existe una mayoría de mujeres es dentro del personal operativo confianza, con un 53%, mientras que la mayoría de hombres se reflejan en los puestos de mando con un 64%.  Asimismo, dentro del personal de mando por nivel salarial, las mujeres ocupan un 36%, de puestos con relación a los hombres que ocupan un 64%, además los hombres ocupan los niveles más altos.  Aunado a ello, a través del programa de capacitación del Senado en materia de perspectiva de género, se ha podido constatar que la mayoría del personal que han tomado los cursos por primera vez, tienen escasos conocimientos en materia de género y derechos humanos de las mujeres.  La Unidad Técnica para la Igualdad de Género ha recibido casos en materia de hostigamiento laboral, acoso sexual, violencia de género, etc. los cuales han sido atendidos conforme a derecho corresponde, aunado a esto, derivado de lo anterior, se ha trabajado sobre las diferentes necesidades de las y los trabajadores del Senado tales como: prestaciones, niveles salariales, cuestiones de seguridad social, ambientes libres de violencia, clima laboral, entre otros.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</si>
  <si>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</si>
  <si>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</si>
  <si>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</si>
  <si>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</si>
  <si>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</si>
  <si>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</si>
  <si>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</si>
  <si>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</si>
  <si>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</si>
  <si>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</si>
  <si>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</si>
  <si>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</si>
  <si>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</si>
  <si>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</si>
  <si>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</si>
  <si>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</si>
  <si>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</si>
  <si>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</si>
  <si>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</si>
  <si>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</si>
  <si>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</si>
  <si>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</si>
  <si>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</si>
  <si>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</si>
  <si>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las solicitudes que son atendidas en apego a lo establecido en el Protocolo para la prevención, atención y sanción de la violencia de género al interior del Senado</t>
  </si>
  <si>
    <t>Porcentaje</t>
  </si>
  <si>
    <t>Trimestral</t>
  </si>
  <si>
    <t>100.00</t>
  </si>
  <si>
    <t>0.0</t>
  </si>
  <si>
    <t>Porcentaje de avance en el cumplimiento de las etapas del proceso de certificación  en la Norma NMX-R-025-SCFI-2015 para el Senado de la República</t>
  </si>
  <si>
    <t>Anual</t>
  </si>
  <si>
    <t>25.00</t>
  </si>
  <si>
    <t>N/A</t>
  </si>
  <si>
    <t>Porcentaje de mujeres y hombres capacitados en el Senado de la República</t>
  </si>
  <si>
    <t>5.00</t>
  </si>
  <si>
    <t>2.86</t>
  </si>
  <si>
    <t>Porcentaje de campañas institucionales realizadas para promover la igualdad de género, la no discriminación y la vida libre de violencia</t>
  </si>
  <si>
    <t>Avance en la incorporación de la perspectiva de género en la normatividad del proceso de contratación en el Senado de la República</t>
  </si>
  <si>
    <t>Proceso</t>
  </si>
  <si>
    <t>10.00</t>
  </si>
  <si>
    <t>Avance en el ejercicio del presupuesto aprobado para el Programa (millones de pesos)</t>
  </si>
  <si>
    <t>Pagado al periodo</t>
  </si>
  <si>
    <t>Avance %</t>
  </si>
  <si>
    <t>Millones de pesos</t>
  </si>
  <si>
    <t>Al periodo</t>
  </si>
  <si>
    <t>PRESUPUESTO ORIGINAL</t>
  </si>
  <si>
    <t>UR: 200</t>
  </si>
  <si>
    <t>PRESUPUESTO MODIFICADO</t>
  </si>
  <si>
    <t>4.48</t>
  </si>
  <si>
    <t>Información Cualitativa</t>
  </si>
  <si>
    <t>13.89</t>
  </si>
  <si>
    <t>241.25</t>
  </si>
  <si>
    <t>UR: V00</t>
  </si>
  <si>
    <t>300.03</t>
  </si>
  <si>
    <t>50.00</t>
  </si>
  <si>
    <t>Documento</t>
  </si>
  <si>
    <t>V00</t>
  </si>
  <si>
    <t xml:space="preserve">Porcentaje de avance en la aplicación de los lineamientos para la obtención y aplicación de recursos destinados a las acciones de coadyuvancia para las declaratorias de AVGM en Estados y </t>
  </si>
  <si>
    <t>Porcentaje de avance en la aplicación de los criterios de operación para acceder a los subsidios destinados a la creación o el fortalecimiento de los CJM</t>
  </si>
  <si>
    <t>36.00</t>
  </si>
  <si>
    <t>50.70</t>
  </si>
  <si>
    <t>Porcentaje de avance de las acciones de coadyuvancia para las AVGM</t>
  </si>
  <si>
    <t>6.70</t>
  </si>
  <si>
    <t>2.00</t>
  </si>
  <si>
    <t>tasa</t>
  </si>
  <si>
    <t>Porcentaje de mujeres atendidas en los CJM</t>
  </si>
  <si>
    <t>30.03</t>
  </si>
  <si>
    <t>49.70</t>
  </si>
  <si>
    <t xml:space="preserve"> Porcentaje de avance en las acciones para la instrumentación y seguimiento de algunas líneas de la SEGOB conforme a la LGIMH.</t>
  </si>
  <si>
    <t xml:space="preserve"> V00- Comisión Nacional para Prevenir y Erradicar la Violencia Contra las Mujeres </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</si>
  <si>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</si>
  <si>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84090</t>
  </si>
  <si>
    <t>204598</t>
  </si>
  <si>
    <t>(Comisión Nacional para Prevenir y Erradicar la Violencia Contra las Mujeres)</t>
  </si>
  <si>
    <t>300.0</t>
  </si>
  <si>
    <t>Promover la atención y prevención de la violencia contra las mujeres</t>
  </si>
  <si>
    <t>E015</t>
  </si>
  <si>
    <t>Gobernación</t>
  </si>
  <si>
    <t>4</t>
  </si>
  <si>
    <t>7.45</t>
  </si>
  <si>
    <t>UR: G00</t>
  </si>
  <si>
    <t>G00</t>
  </si>
  <si>
    <t>Porcentaje de cumplimiento de las actividades de la campaña de Comuniación Social para prevenir el embarazo en adolecentes y erradicar los nacimientos en niños de 10 a 14 años</t>
  </si>
  <si>
    <t xml:space="preserve"> G00- Secretaría General del Consejo Nacional de Población </t>
  </si>
  <si>
    <t xml:space="preserve"> En México el embarazo en adolescentes se ha convertido en un problema de salud pública, que amplía las brechas sociales y de género; es un tema que en el los derechos humanos están relacionados principalmente con el proyecto de vida, educación, salud, libertad y desarrollo pleno. </t>
  </si>
  <si>
    <t>11275557</t>
  </si>
  <si>
    <t>10909810</t>
  </si>
  <si>
    <t>(Secretaría General del Consejo Nacional de Población)</t>
  </si>
  <si>
    <t>7.4</t>
  </si>
  <si>
    <t>Planeación demográfica del país</t>
  </si>
  <si>
    <t>P006</t>
  </si>
  <si>
    <t>0.02</t>
  </si>
  <si>
    <t>0.28</t>
  </si>
  <si>
    <t>UR: 914</t>
  </si>
  <si>
    <t>4.86</t>
  </si>
  <si>
    <t>0.10</t>
  </si>
  <si>
    <t>1.41</t>
  </si>
  <si>
    <t>UR: 911</t>
  </si>
  <si>
    <t>2.41</t>
  </si>
  <si>
    <t>1.00</t>
  </si>
  <si>
    <t>Informe</t>
  </si>
  <si>
    <t>914</t>
  </si>
  <si>
    <t>Informe anual estadísticos del BANAVIM.</t>
  </si>
  <si>
    <t>54,299.00</t>
  </si>
  <si>
    <t>33,000.00</t>
  </si>
  <si>
    <t>124,000.00</t>
  </si>
  <si>
    <t>Caso</t>
  </si>
  <si>
    <t>Casos registrados en el BANAVIM</t>
  </si>
  <si>
    <t>198.00</t>
  </si>
  <si>
    <t>290.00</t>
  </si>
  <si>
    <t>1,025.00</t>
  </si>
  <si>
    <t>Capacitación</t>
  </si>
  <si>
    <t>Servidores públicos capacitados y sensibilizados en el BANAVIM</t>
  </si>
  <si>
    <t>14.00</t>
  </si>
  <si>
    <t>8.00</t>
  </si>
  <si>
    <t>30.00</t>
  </si>
  <si>
    <t>Reunión</t>
  </si>
  <si>
    <t>Acciones para el fortalecimiento del BANAVIM</t>
  </si>
  <si>
    <t>3.00</t>
  </si>
  <si>
    <t>Estrategia para el fortalecimiento de refugios, albergues y casas de medio camino</t>
  </si>
  <si>
    <t>Estrategia conmemorativa del Día Mundial contra la Trata de Personas</t>
  </si>
  <si>
    <t>Recomendaciones de Reformas al marco normativo para garantizar la incorporación de la perspectiva de género</t>
  </si>
  <si>
    <t>Instrumento</t>
  </si>
  <si>
    <t>Instrumentos jurídicos de coordinación interinstitucional para la prevención de la trata de personas</t>
  </si>
  <si>
    <t>109.00</t>
  </si>
  <si>
    <t>911</t>
  </si>
  <si>
    <t>Porcentaje de mujeres a las que se realizó evaluaciones de riesgo con metodología de evaluación de riesgo con perspectiva de género</t>
  </si>
  <si>
    <t xml:space="preserve"> Secretaria de Gobernación </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</si>
  <si>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t>
  </si>
  <si>
    <t>105</t>
  </si>
  <si>
    <t>112937</t>
  </si>
  <si>
    <t>(Dirección General de Estrategias para la Atención de Derechos Humanos)</t>
  </si>
  <si>
    <t>(Unidad para la Defensa de los Derechos Humanos)</t>
  </si>
  <si>
    <t>7.2</t>
  </si>
  <si>
    <t>Programa de Derechos Humanos</t>
  </si>
  <si>
    <t>P022</t>
  </si>
  <si>
    <t>10.0</t>
  </si>
  <si>
    <t>UR: EZQ</t>
  </si>
  <si>
    <t>EZQ</t>
  </si>
  <si>
    <t>Porcentaje de avance en las acciones de la campaña de difusión que contribuye al cambio cultural en favor de la Igualdad y la No Discriminación</t>
  </si>
  <si>
    <t xml:space="preserve"> EZQ- Consejo Nacional para Prevenir la Discriminación </t>
  </si>
  <si>
    <t xml:space="preserve"> Existe en México prácticas discriminatorias que afecta el ejercicio pleno de los derechos de las personas.  </t>
  </si>
  <si>
    <t>(Consejo Nacional para Prevenir la Discriminación)</t>
  </si>
  <si>
    <t>Promover la Protección de los Derechos Humanos y Prevenir la Discriminación</t>
  </si>
  <si>
    <t>P024</t>
  </si>
  <si>
    <t>11.98</t>
  </si>
  <si>
    <t>12.00</t>
  </si>
  <si>
    <t>12.0</t>
  </si>
  <si>
    <t>UR: 211</t>
  </si>
  <si>
    <t>75.00</t>
  </si>
  <si>
    <t>1,000.00</t>
  </si>
  <si>
    <t>211</t>
  </si>
  <si>
    <t xml:space="preserve">Porcentaje de casos de personas mexicanas en situaciones de maltrato y/o vulnerabilidad, atendidas para su repatriación a México en el subprograma Igualdad de Género. </t>
  </si>
  <si>
    <t>35.00</t>
  </si>
  <si>
    <t>900.00</t>
  </si>
  <si>
    <t>Porcentaje de personas mexicanas en el exterior, víctimas de trata de personas atendidas bajo el subprograma Protección consular y asistencia a las personas mexicanas víctimas de trata de personas en el exterior.</t>
  </si>
  <si>
    <t>29.00</t>
  </si>
  <si>
    <t>2,300.00</t>
  </si>
  <si>
    <t>Porcentaje de casos de protección consular de mexicanas en reclusión en el extranjero, atendidos en el subprograma Igualdad de Género.</t>
  </si>
  <si>
    <t>27.00</t>
  </si>
  <si>
    <t>1,800.00</t>
  </si>
  <si>
    <t>Porcentaje de casos de mujeres, niñas, niños y adultos mayores mexicanos en el exterior, en situación de maltrato, atendidos bajo el subprograma Igualdad de Género.</t>
  </si>
  <si>
    <t xml:space="preserve"> Secretaria de Relaciones Exteriores </t>
  </si>
  <si>
    <t xml:space="preserve"> La migración coloca en una posición de vulnerabilidad a las personas que la viven,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</si>
  <si>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372</t>
  </si>
  <si>
    <t>436</t>
  </si>
  <si>
    <t>1679</t>
  </si>
  <si>
    <t>4321</t>
  </si>
  <si>
    <t>(Dirección General de Protección a Mexicanos en el Exterior)</t>
  </si>
  <si>
    <t>Atención, protección, servicios y asistencia consulares</t>
  </si>
  <si>
    <t>E002</t>
  </si>
  <si>
    <t>Relaciones Exteriores</t>
  </si>
  <si>
    <t>5</t>
  </si>
  <si>
    <t>0.97</t>
  </si>
  <si>
    <t>1.84</t>
  </si>
  <si>
    <t>UR: 610</t>
  </si>
  <si>
    <t>4.0</t>
  </si>
  <si>
    <t>27.90</t>
  </si>
  <si>
    <t>610</t>
  </si>
  <si>
    <t>Porcentaje de servidoras/es públicos beneficiados con acciones de sensibilización y capacitación para la incorporación de la perspectiva de igualdad de género en la Dependencia.</t>
  </si>
  <si>
    <t xml:space="preserve"> La necesidad de transversalizar la perspectiva de género a todas las personas que laboran en la Secretaría Relaciones Exteriores.   </t>
  </si>
  <si>
    <t>284</t>
  </si>
  <si>
    <t>459</t>
  </si>
  <si>
    <t>400</t>
  </si>
  <si>
    <t>600</t>
  </si>
  <si>
    <t>(Dirección General del Servicio Exterior y de Recursos Humanos)</t>
  </si>
  <si>
    <t>Actividades de apoyo administrativo</t>
  </si>
  <si>
    <t>M001</t>
  </si>
  <si>
    <t>0.03</t>
  </si>
  <si>
    <t>0.21</t>
  </si>
  <si>
    <t>1.0</t>
  </si>
  <si>
    <t>UR: 812</t>
  </si>
  <si>
    <t>13.63</t>
  </si>
  <si>
    <t>55.00</t>
  </si>
  <si>
    <t>22.00</t>
  </si>
  <si>
    <t>Porcentaje del PIB</t>
  </si>
  <si>
    <t>812</t>
  </si>
  <si>
    <t>Porcentaje de acciones afirmativas en cumplimiento con las obligaciones de México en materia de género</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</si>
  <si>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</si>
  <si>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(Dirección General de Derechos Humanos y Democracia)</t>
  </si>
  <si>
    <t>Promoción y defensa de los intereses de México en el ámbito multilateral</t>
  </si>
  <si>
    <t>P005</t>
  </si>
  <si>
    <t>0.48</t>
  </si>
  <si>
    <t>UR: 711</t>
  </si>
  <si>
    <t>Acción</t>
  </si>
  <si>
    <t>711</t>
  </si>
  <si>
    <t>Número de acciones estratégicas realizadas (foros, jornadas, talleres, conferencias, eventos y otras) en materia de igualdad entre mujeres y hombres</t>
  </si>
  <si>
    <t>95.00</t>
  </si>
  <si>
    <t>40.00</t>
  </si>
  <si>
    <t>20.00</t>
  </si>
  <si>
    <t>Porcentaje de campañas para la promoción de la igualdad de género, no discriminación y eliminación de las violencias en razón del género</t>
  </si>
  <si>
    <t>Porcentaje de mujeres y hombres del sector hacendario que concluyen actividades de sensibilización y capacitación en materia de igualdad de género</t>
  </si>
  <si>
    <t>47.00</t>
  </si>
  <si>
    <t>33.00</t>
  </si>
  <si>
    <t>600.00</t>
  </si>
  <si>
    <t>Porcentaje de personas (mujeres y hombres) capacitadas en materia de igualdad entre mujeres y hombres en acciones estratégicas</t>
  </si>
  <si>
    <t xml:space="preserve"> Secretaria de Hacienda y Crédito Público </t>
  </si>
  <si>
    <t xml:space="preserve"> En el PND, los programas especiales y sectoriales (PROIGUALDAD, PIPASEVM, PRONAIND, PRONAFIDE y la PNIF), se solicita: integrar el principio de igualdad y no discriminación en la cultura organizacional de las instituciones de la APF; promover la conciliación de la vida laboral, familiar y personal en las dependencias de la APF con base en la NMX-R-025-SCFI-2015; diseñar e implementar campañas de difusión y comunicación en materia de igualdad de género y no discriminación; promover la transformación cultural para favorecer la incorporación de las mujeres en la toma de decisiones; dar cumplimiento al Protocolo para la prevención, atención y sanción del hostigamiento sexual y acoso sexual en los centros de trabajo; incorporar la perspectiva de género en la elaboración de los presupuestos de los programas de la APF; diseñar lineamientos para diagnósticos con perspectiva de género; impulsar instrumentos financieros con preferencia para las mujeres; fomentar las competencias profesionales y financieras de los grupos de mujeres; entre otras acciones a favor de la igualdad de género. En este marco, la SHCP -mediante la Unidad de Igualdad de Género elaboró el ?Programa de Igualdad y no discriminación en la SHCP 2020-2024? que contempla dos estrategias centrales: 1) institucionalización de la perspectiva de género en la cultura institucional de la Secretaría; y 2) transversalizar la perspectiva de género en el quehacer de las entidades y dependencias del Sector. Por tanto, el Programa M001 Apoyo administrativo se dirige a tres acciones específicas: 1) implementar acciones estratégicas dirigida a la Red de Enlaces de Género del Sector, Personas Consejeras, OIC y CEPCI del Sector; 2) realizar la estrategia transversal de formación (sensibilización capacitación y profesionalización del personal del Sector); y 3) Diseñar y difundir campañas de sensibilización en materia de igualdad de género y no discriminación. </t>
  </si>
  <si>
    <t>2699</t>
  </si>
  <si>
    <t>2413</t>
  </si>
  <si>
    <t>(Dirección General de Recursos Humanos)</t>
  </si>
  <si>
    <t>Hacienda y Crédito Público</t>
  </si>
  <si>
    <t>6</t>
  </si>
  <si>
    <t>1.65</t>
  </si>
  <si>
    <t>9.73</t>
  </si>
  <si>
    <t>UR: 138</t>
  </si>
  <si>
    <t>0.92</t>
  </si>
  <si>
    <t>30.63</t>
  </si>
  <si>
    <t>UR: 115</t>
  </si>
  <si>
    <t>11.2</t>
  </si>
  <si>
    <t>UR: 111</t>
  </si>
  <si>
    <t>84.43</t>
  </si>
  <si>
    <t>138</t>
  </si>
  <si>
    <t>Porcentaje de avance en la campaña de difusión interna  con perspectiva de género, en el Ejército y Fuerza Aérea Mexicanos</t>
  </si>
  <si>
    <t>115</t>
  </si>
  <si>
    <t>Porcentaje de avance en los talleres con perspectiva de género, en el Ejército y Fuerza Aérea Mexicanos</t>
  </si>
  <si>
    <t>Porcentaje de avance en los cursos con perspectiva de género, en el Ejército y Fuerza Aérea Mexicanos</t>
  </si>
  <si>
    <t>Porcentaje de avance en la profesionalizacion con perspectiva de género, en el Ejército y Fuerza Aérea Mexicanos.</t>
  </si>
  <si>
    <t>111</t>
  </si>
  <si>
    <t>Porcentaje de avance en la adquisición de equipo para instalaciones militares con perspectiva de género</t>
  </si>
  <si>
    <t>Porcentaje de avance en la construcción, adecuación, remodelación y equipamiento  de instalaciones militares con perspectiva de género</t>
  </si>
  <si>
    <t xml:space="preserve"> Secretaria de Defensa Nacional </t>
  </si>
  <si>
    <t xml:space="preserve"> Limitado desarrollo laboral y profesional de las mujeres; así como limitada difusión interna, insuficiente capacitación para la transversalización de la perspectiva de género y limitado avance en el mejoramiento del ambiente laboral. </t>
  </si>
  <si>
    <t>(Dirección General de Comunicación Social)</t>
  </si>
  <si>
    <t>(Dirección General de Educación Militar y Rectoría de la Universidad del Ejército y Fuerza Aérea)</t>
  </si>
  <si>
    <t>(Jefatura del Estado Mayor de la Defensa Nacional)</t>
  </si>
  <si>
    <t>124.8</t>
  </si>
  <si>
    <t>Programa de igualdad entre mujeres y hombres SDN</t>
  </si>
  <si>
    <t>A900</t>
  </si>
  <si>
    <t>Defensa Nacional</t>
  </si>
  <si>
    <t>7</t>
  </si>
  <si>
    <t>1,072.40</t>
  </si>
  <si>
    <t>1299.88</t>
  </si>
  <si>
    <t>UR: VSS</t>
  </si>
  <si>
    <t>60.84</t>
  </si>
  <si>
    <t>60.82</t>
  </si>
  <si>
    <t>60.90</t>
  </si>
  <si>
    <t>VSS</t>
  </si>
  <si>
    <t>Porcentaje de mujeres a cargo de una tienda Diconsa</t>
  </si>
  <si>
    <t xml:space="preserve"> VSS- Diconsa, S.A. de C.V. </t>
  </si>
  <si>
    <t xml:space="preserve"> Ante las condiciones de desigualdad actual que viven las mujeres, es imperante ponerles en el centro del ejercicio de los derechos humanos, como un factor de transformación para alcanzar un desarrollo real y en condiciones de igualdad de nuestro país.   La participación económica de las mujeres de 15 años y más en el país es de 44.9%, en contraste con el 77.1% de los hombres . La Encuesta Nacional de Ocupación y Empleo (ENOE) 2019  muestra que el 6.2% de los hombres y 2.4% de las mujeres ocupadas en el mercado laboral son empleadoras/es. Esto significa que 2.1 millones de hombres y 526 mil mujeres son empleadoras/es, es decir, solo una quinta parte del total de personas empleadoras son mujeres.  Asimismo, la encuesta señala que el 91.1% de las mujeres y 89.2% de los hombres están al frente de micronegocios, mientras que 8.4% y 9.9%, respectivamente, dirigen pequeños establecimientos.   Al respecto, las tiendas DICONSA representan una gran oportunidad para el acceso de productos básicos de la población y también para que las mujeres a cargo de tiendas DICONSA tengan un emprendimiento económico.  </t>
  </si>
  <si>
    <t>15408</t>
  </si>
  <si>
    <t>25692</t>
  </si>
  <si>
    <t>(Diconsa, S.A. de C.V.)</t>
  </si>
  <si>
    <t>1299.8</t>
  </si>
  <si>
    <t>Programa de Abasto Rural a cargo de Diconsa, S.A. de C.V. (DICONSA)</t>
  </si>
  <si>
    <t>S053</t>
  </si>
  <si>
    <t>Agricultura yDesarrollo Rural</t>
  </si>
  <si>
    <t>8</t>
  </si>
  <si>
    <t>700.00</t>
  </si>
  <si>
    <t>700.0</t>
  </si>
  <si>
    <t>UR: JBP</t>
  </si>
  <si>
    <t>2000.0</t>
  </si>
  <si>
    <t>0.94</t>
  </si>
  <si>
    <t>29.86</t>
  </si>
  <si>
    <t>JBP</t>
  </si>
  <si>
    <t>Porcentaje de productoras de trigo panificable elegibles que reciben precios de garantía por la venta de sus</t>
  </si>
  <si>
    <t>27.93</t>
  </si>
  <si>
    <t>15.23</t>
  </si>
  <si>
    <t>Porcentaje de productoras de arroz elegibles que reciben precios de garantía por la venta de sus productos a</t>
  </si>
  <si>
    <t>99.12</t>
  </si>
  <si>
    <t>56.00</t>
  </si>
  <si>
    <t>62.00</t>
  </si>
  <si>
    <t>Porcentaje de productoras de leche elegibles que reciben precios de garantía por la venta de sus productos a</t>
  </si>
  <si>
    <t>4.14</t>
  </si>
  <si>
    <t>25.60</t>
  </si>
  <si>
    <t>Porcentaje de productoras de frijol elegibles que reciben precios de garantía por la venta de sus productos a</t>
  </si>
  <si>
    <t>11.86</t>
  </si>
  <si>
    <t>3.73</t>
  </si>
  <si>
    <t>44.00</t>
  </si>
  <si>
    <t>Porcentaje de productoras de maíz elegibles para el programa, que reciben precios de garantía por la venta de sus</t>
  </si>
  <si>
    <t xml:space="preserve"> JBP- Seguridad Alimentaria Mexicana </t>
  </si>
  <si>
    <t xml:space="preserve"> De acuerdo con estimaciones de la Organización Mundial de la Salud, una de cada tres mujeres ha sufrido violencia física o sexual en algún momento de su vida, ejercida casi siempre por una pareja o expareja sentimental.  Por lo anterior es necesario implementar una política pública cuya perspectiva de género nos permita contribuir a la atención y de manera indirecta, a la disminución de la violencia a las mujeres generando al menos una opción de independencia ante las condiciones de desigualdad actual que viven las mujeres. De acuerdo con un análisis del Mckinsey Global Institute, el Producto Interno Bruto (PIB) de México crecería un 43% para 2025 si se cerrara la brecha entre mujeres y hombres en el mercado de trabajo.   Al respecto, las tiendas DICONSA representan una gran oportunidad para el acceso de productos básicos de la población y también para que las mujeres a cargo de tiendas DICONSA tengan un emprendimiento económico a través del abastecimiento de leche LICONSA. La situación de las mujeres en el país es preocupante, de acuerdo con cifras del INEGI (2019), de los 46.5 millones de mujeres (entre 15 años y más) que hay en el país, 66.1% ha enfrentado al menos una vez violencia de algún tipo y de cualquier tipo de agresor.  Además, el 43.9% ha enfrentado agresiones del esposo o pareja.  De acuerdo con la Encuesta Nacional de Ocupación y Empleo (ENOE, 2020), en el último trimestre de 2019, solo el 29.50% de los hogares en México cuenta con una mujer como jefa del Hogar. Al analizar cómo se desagrega ese porcentaje, se nota que su situación es precaria. Solo el 52.21% de las mujeres que encabezan estos hogares se encuentra Económicamente Activa. Esto quiere decir que el otro 47.79% de las mujeres jefas de hogar no se puede ocupar o está imposibilitada para hacerlo.  </t>
  </si>
  <si>
    <t>17541</t>
  </si>
  <si>
    <t>61531</t>
  </si>
  <si>
    <t>(Seguridad Alimentaria Mexicana)</t>
  </si>
  <si>
    <t>Precios de Garantía a Productos Alimentarios Básicos</t>
  </si>
  <si>
    <t>U020</t>
  </si>
  <si>
    <t>UR: 215</t>
  </si>
  <si>
    <t>2750.0</t>
  </si>
  <si>
    <t>31.10</t>
  </si>
  <si>
    <t>15.00</t>
  </si>
  <si>
    <t>23.00</t>
  </si>
  <si>
    <t>215</t>
  </si>
  <si>
    <t>Porcentaje de mujeres beneficiadas por el Programa</t>
  </si>
  <si>
    <t xml:space="preserve"> Secretaria de Agricultura yDesarrollo Rural </t>
  </si>
  <si>
    <t xml:space="preserve"> Baja productividad en predios de productores de pequeña y mediana escala de granos, café y caña de azúcar. El Programa Producción para el Bienestar apoyo a productoras y productores agrícolas que cuenten con legal propiedad o posesión de terrenos agrícolas.  Actualmente alrededor del 25% de los beneficiarios del Programa son mujeres.  </t>
  </si>
  <si>
    <t>617298</t>
  </si>
  <si>
    <t>444222</t>
  </si>
  <si>
    <t>(Dirección General de Operación y Explotación de Padrones)</t>
  </si>
  <si>
    <t>Producción para el Bienestar</t>
  </si>
  <si>
    <t>U023</t>
  </si>
  <si>
    <t>21.00</t>
  </si>
  <si>
    <t>30.0</t>
  </si>
  <si>
    <t>UR: 400</t>
  </si>
  <si>
    <t>29.80</t>
  </si>
  <si>
    <t>Porcentaje de mujeres atendidas por el Programa de Desarrollo Rural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</si>
  <si>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</si>
  <si>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7500</t>
  </si>
  <si>
    <t>(Subsecretaría de Desarrollo Rural)</t>
  </si>
  <si>
    <t>Desarrollo Rural</t>
  </si>
  <si>
    <t>U024</t>
  </si>
  <si>
    <t>1.08</t>
  </si>
  <si>
    <t>1.37</t>
  </si>
  <si>
    <t>UR: 300</t>
  </si>
  <si>
    <t>5.3</t>
  </si>
  <si>
    <t>0.50</t>
  </si>
  <si>
    <t>300</t>
  </si>
  <si>
    <t>Porcentaje de avance de las acciones de difusión en materia de igualdad entre mujeres y hombres.</t>
  </si>
  <si>
    <t>0.40</t>
  </si>
  <si>
    <t>Porcentaje de avance de las acciones realizadas en materia de la consolidación y monitoreo de la red de personas embajadoras de la perspectiva de género.</t>
  </si>
  <si>
    <t>Porcentaje de avance de las acciones de capacitación la SCT en materia de igualdad de género.</t>
  </si>
  <si>
    <t>0.60</t>
  </si>
  <si>
    <t>Porcentaje de avance de las acciones de la SCT realizadas en el marco del PROIGUALDAD 2019-2024</t>
  </si>
  <si>
    <t xml:space="preserve"> Secretaria de Comunicaciones y Transportes </t>
  </si>
  <si>
    <t xml:space="preserve"> La Unidad de Igualdad de Género elaboró el ?Diagnóstico sobre la condición y posición de las mujeres en el Sector Comunicaciones y Transportes en el año 2018. Para la elaboración este diagnóstico, se solicitó al área de recursos humanos de la Secretaría de Comunicaciones y Transportes información referente al número, sexo, área de adscripción, tipo de contratación, edad, situación civil, número de dependientes económicos, sueldo mensual, antigüedad en la dependencia y formación académica de las personas trabajadoras en el sector.  Algunos datos en términos generales de las personas trabajadoras en el sector son: la Secretaría cuenta con 14,562 personas trabajadoras, de ellas 9,070 son hombres y 5,492 mujeres es decir 62% y 38% respectivamente, la diferencia entre ambos datos es de 3,578 personas y representa una diferencia del 24% en materia de acceso laboral, la relación en la actualidad en el sector es de 1.5 Hombres por cada mujer. </t>
  </si>
  <si>
    <t>6800</t>
  </si>
  <si>
    <t>5200</t>
  </si>
  <si>
    <t>10200</t>
  </si>
  <si>
    <t>7800</t>
  </si>
  <si>
    <t>(Subsecretaría de Transporte)</t>
  </si>
  <si>
    <t>Definición, conducción y supervisión de la política de comunicaciones y transportes</t>
  </si>
  <si>
    <t>P001</t>
  </si>
  <si>
    <t>Comunicaciones y Transportes</t>
  </si>
  <si>
    <t>9</t>
  </si>
  <si>
    <t>UR: 710</t>
  </si>
  <si>
    <t>82.00</t>
  </si>
  <si>
    <t>65.00</t>
  </si>
  <si>
    <t>710</t>
  </si>
  <si>
    <t>Porcentaje de mujeres y hombres de la Secretaría de Economía y su Sector Coordinado capacitados o sensibilizados en perspectiva de igualdad de género</t>
  </si>
  <si>
    <t xml:space="preserve"> Secretaria de Economía </t>
  </si>
  <si>
    <t xml:space="preserve"> Atender la Observación de la CEDAW: 2002, 430. El Comité insta al Estado parte a que emprenda campañas de difusión, educación y sensibilización sobre las disposiciones de la Convención dirigidas a la sociedad en su conjunto y, en particular, al personal encargado de la administración y defensa de la justicia y a las mujeres mexicanas en especial, para hacerlas conocedoras de sus derechos en el ámbito tanto judicial nacional como estatal. </t>
  </si>
  <si>
    <t>810</t>
  </si>
  <si>
    <t>782</t>
  </si>
  <si>
    <t>1000</t>
  </si>
  <si>
    <t>1500</t>
  </si>
  <si>
    <t>0.2</t>
  </si>
  <si>
    <t>Economía</t>
  </si>
  <si>
    <t>10</t>
  </si>
  <si>
    <t>UR: 112</t>
  </si>
  <si>
    <t>1925.88</t>
  </si>
  <si>
    <t>24.16</t>
  </si>
  <si>
    <t>80.00</t>
  </si>
  <si>
    <t>Semestral</t>
  </si>
  <si>
    <t>112</t>
  </si>
  <si>
    <t>Porcentaje de financiamientos otorgados a mujeres, con relación al total de financiamientos otorgados por el Programa.</t>
  </si>
  <si>
    <t xml:space="preserve"> En México existe un gran número de unidades económicas productoras muy pequeñas, y buena parte de ellas operan bajo condiciones de ineficiencia económica. Al mismo tiempo, se han convertido en una opción de subsistencia para aquellas familias que se encuentran en condiciones de pobreza (más del 40% de la población mexicana) por falta de oportunidades de empleo formal.  En este contexto, el autoempleo o el establecimiento de una microempresa se vislumbra como una opción al desempleo para tratar de satisfacer las necesidades básicas de las personas y de quienes de ellas dependen. Es necesario atacar las causas que repercuten en baja productividad, alta mortalidad y escaso aporte productivo de las personas microempresarias que viven en condiciones de marginación y alta violencia, con acciones disruptivas de financiamiento directo y capacitación. El crédito es un mecanismo de ajuste para enfrentar situaciones de inestabilidad y dejar de depender de flujos de corto plazo, flexibilizando así la toma de decisiones estratégicas en un horizonte de tiempo mayor. Con el uso del crédito se espera mejorar competitividad, ingresos, dinamismo y empleo. Los microcréditos son la herramienta más conocida para luchar contra la pobreza entre los sectores sociales más desfavorecidos, especialmente las mujeres. El crédito representa un medio y no un fin en sí mismo, pues la viabilidad económica está vinculada a la capacidad de generar bienestar y mejor calidad de vida. Las mujeres tienen mayor participación en los micro y pequeños establecimientos que en los medianos y grandes. Es importante señalar que la participación de las mujeres entre los micro y pequeños establecimientos se refleja en la propiedad de los mismos, pues 4 de cada 10 personas dueñas de estos establecimientos son mujeres. </t>
  </si>
  <si>
    <t>49409</t>
  </si>
  <si>
    <t>83755</t>
  </si>
  <si>
    <t>69321</t>
  </si>
  <si>
    <t>277285</t>
  </si>
  <si>
    <t>(Dirección General de Planeación y Evaluación)</t>
  </si>
  <si>
    <t>1925.8</t>
  </si>
  <si>
    <t>Programa de Microcréditos para el Bienestar</t>
  </si>
  <si>
    <t>U006</t>
  </si>
  <si>
    <t>0.84</t>
  </si>
  <si>
    <t>1.03</t>
  </si>
  <si>
    <t>2.03</t>
  </si>
  <si>
    <t>UR: B00</t>
  </si>
  <si>
    <t>402.46</t>
  </si>
  <si>
    <t>467.72</t>
  </si>
  <si>
    <t>749.86</t>
  </si>
  <si>
    <t>UR: A3Q</t>
  </si>
  <si>
    <t>740.2</t>
  </si>
  <si>
    <t>B00</t>
  </si>
  <si>
    <t>Porcentaje de denuncias de violencia de género atendidas.</t>
  </si>
  <si>
    <t>1.70</t>
  </si>
  <si>
    <t>Porcentaje de acciones en perspectiva de género realizadas por la Redes de Género en el IPN.</t>
  </si>
  <si>
    <t>17.00</t>
  </si>
  <si>
    <t>23.40</t>
  </si>
  <si>
    <t>Porcentaje de acciones realizadas de sensibilización, capacitación, formación, investigación y promoción de la</t>
  </si>
  <si>
    <t>A3Q</t>
  </si>
  <si>
    <t>Porcentaje de planes y programas de estudio que incorporan la perspectiva de género</t>
  </si>
  <si>
    <t>51.90</t>
  </si>
  <si>
    <t>51.80</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</si>
  <si>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</si>
  <si>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</si>
  <si>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</si>
  <si>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136083</t>
  </si>
  <si>
    <t>148491</t>
  </si>
  <si>
    <t>153128</t>
  </si>
  <si>
    <t>166320</t>
  </si>
  <si>
    <t>(Instituto Politécnico Nacional)</t>
  </si>
  <si>
    <t>(Universidad Nacional Autónoma de México)</t>
  </si>
  <si>
    <t>742.2</t>
  </si>
  <si>
    <t>Servicios de Educación Superior y Posgrado</t>
  </si>
  <si>
    <t>E010</t>
  </si>
  <si>
    <t>Educación Pública</t>
  </si>
  <si>
    <t>11</t>
  </si>
  <si>
    <t>17.53</t>
  </si>
  <si>
    <t>20.27</t>
  </si>
  <si>
    <t>32.5</t>
  </si>
  <si>
    <t>32.01</t>
  </si>
  <si>
    <t>80.30</t>
  </si>
  <si>
    <t>84.40</t>
  </si>
  <si>
    <t>Porcentaje de mujeres asistentes a las actividades académicas con perspectiva de género</t>
  </si>
  <si>
    <t>7.40</t>
  </si>
  <si>
    <t>14.80</t>
  </si>
  <si>
    <t>Porcentaje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</si>
  <si>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</si>
  <si>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</si>
  <si>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11512</t>
  </si>
  <si>
    <t>12901</t>
  </si>
  <si>
    <t>140</t>
  </si>
  <si>
    <t>757</t>
  </si>
  <si>
    <t>32.0</t>
  </si>
  <si>
    <t>Investigación Científica y Desarrollo Tecnológico</t>
  </si>
  <si>
    <t>E021</t>
  </si>
  <si>
    <t>1.39</t>
  </si>
  <si>
    <t>1.6</t>
  </si>
  <si>
    <t>UR: 700</t>
  </si>
  <si>
    <t>1.98</t>
  </si>
  <si>
    <t>700</t>
  </si>
  <si>
    <t>Porcentaje de acciones de difusión y campañas institucionales de sensibilización realizadas</t>
  </si>
  <si>
    <t>38.30</t>
  </si>
  <si>
    <t>Porcentaje de áreas de la SEP en las que se incide para el desarrollo de condiciones para la institucionalización de las perspectivas de género y derechos humanos</t>
  </si>
  <si>
    <t xml:space="preserve"> Secretaria de Educación Pública </t>
  </si>
  <si>
    <t xml:space="preserve"> Lograr que Áreas de SEP cuenten con condiciones para institucionalizar las perspectivas de igualdad de género y derechos humanos a través de: ? Dotar de herramientas para diseñar, planear, programar, presupuestar y evaluar con perspectiva de género y derechos humanos ? Fortalecer clima laboral para la igualdad y no discriminación   </t>
  </si>
  <si>
    <t>(Unidad de Administración y Finanzas)</t>
  </si>
  <si>
    <t>1.9</t>
  </si>
  <si>
    <t>Políticas de igualdad de género en el sector educativo</t>
  </si>
  <si>
    <t>E032</t>
  </si>
  <si>
    <t>4,273.33</t>
  </si>
  <si>
    <t>7606.69</t>
  </si>
  <si>
    <t>UR: O00</t>
  </si>
  <si>
    <t>7618.77</t>
  </si>
  <si>
    <t>98.30</t>
  </si>
  <si>
    <t>O00</t>
  </si>
  <si>
    <t>Porcentaje de mujeres titulares beneficiarias de familias con niñas, niños y/o adolescentes inscritos en Instituciones de Educación Básica (i) ubicados en localidades prioritarias y/o con infantes menores de cinco años que residan en esas localidades; o, (ii) tienen un ingreso mensual per cápita estimado menor a la Línea de Pobreza por Ingresos (LPI).</t>
  </si>
  <si>
    <t xml:space="preserve"> O00- Coordinación Nacional de Becas para el Bienestar Benito Juárez </t>
  </si>
  <si>
    <t xml:space="preserve"> Las mujeres egresan de cada nivel educativo en mayor medida y de manera más oportuna que los hombres., sin embargo, en 2018 al considerar el nivel educativo por sexo se repiten dos tendencias prevalecientes en México: a mayor educación mayor ingreso promedio trimestral y que los hombres ganan más que las mujeres. </t>
  </si>
  <si>
    <t>59043</t>
  </si>
  <si>
    <t>3434045</t>
  </si>
  <si>
    <t>184336</t>
  </si>
  <si>
    <t>3502391</t>
  </si>
  <si>
    <t>7618.7</t>
  </si>
  <si>
    <t>Programa de Becas de Educación Básica para el Bienestar Benito Juárez</t>
  </si>
  <si>
    <t>S072</t>
  </si>
  <si>
    <t>0.66</t>
  </si>
  <si>
    <t>31.0</t>
  </si>
  <si>
    <t>UR: 600</t>
  </si>
  <si>
    <t>47.46</t>
  </si>
  <si>
    <t>UR: 313</t>
  </si>
  <si>
    <t>197.66</t>
  </si>
  <si>
    <t>197.67</t>
  </si>
  <si>
    <t>603.73</t>
  </si>
  <si>
    <t>607.89</t>
  </si>
  <si>
    <t>61.96</t>
  </si>
  <si>
    <t>163.41</t>
  </si>
  <si>
    <t>160.39</t>
  </si>
  <si>
    <t>199.72</t>
  </si>
  <si>
    <t>229.47</t>
  </si>
  <si>
    <t>358.64</t>
  </si>
  <si>
    <t>27.74</t>
  </si>
  <si>
    <t>56.62</t>
  </si>
  <si>
    <t>UR: A2M</t>
  </si>
  <si>
    <t>1.40</t>
  </si>
  <si>
    <t>3.07</t>
  </si>
  <si>
    <t>UR: A00</t>
  </si>
  <si>
    <t>49.60</t>
  </si>
  <si>
    <t>Porcentaje de becas otorgadas a mujeres estudiantes de educación media superior</t>
  </si>
  <si>
    <t>Becario</t>
  </si>
  <si>
    <t>313</t>
  </si>
  <si>
    <t>Porcentaje de madres jóvenes y jóvenes embarazadas que reciben beca y permanecen en los servicios educativos de tipo básico respecto del total que reciben</t>
  </si>
  <si>
    <t>1.30</t>
  </si>
  <si>
    <t>3.50</t>
  </si>
  <si>
    <t>Beca</t>
  </si>
  <si>
    <t>Porcentaje de becas otorgadas a mujeres jefas de familia que estudian en carreras de ingeniería, tecnología y ciencia físico-matemáticas</t>
  </si>
  <si>
    <t>23.30</t>
  </si>
  <si>
    <t>Porcentaje de becas otorgadas a mujeres estudiantes en carreras de ingeniería, tecnología y ciencias físico-matemáticas</t>
  </si>
  <si>
    <t>48.60</t>
  </si>
  <si>
    <t>46.92</t>
  </si>
  <si>
    <t>45.80</t>
  </si>
  <si>
    <t>Porcentaje de alumnas becadas en el IPN en relación al total de becas otorgadas por periodo escolar.</t>
  </si>
  <si>
    <t>51.00</t>
  </si>
  <si>
    <t>Porcentaje de presupuesto asignado a becas para alumnas respecto al presupuesto asignado al programa presupuestario</t>
  </si>
  <si>
    <t>96.50</t>
  </si>
  <si>
    <t>Porcentaje de permanencia de estudiantes becadas  en los niveles medio superior, superior y posgrado.</t>
  </si>
  <si>
    <t>53.50</t>
  </si>
  <si>
    <t>A2M</t>
  </si>
  <si>
    <t>Porcentaje de alumnas de licenciatura que terminaron sus estudios en el año t.</t>
  </si>
  <si>
    <t>87.50</t>
  </si>
  <si>
    <t>Porcentaje de estudiantes becadas de licenciatura y posgrado con respecto a lo programado en el año t</t>
  </si>
  <si>
    <t>21.50</t>
  </si>
  <si>
    <t xml:space="preserve">Porcentaje de alumnas becadas que cursan el último año de estudios de nivel posgrado </t>
  </si>
  <si>
    <t>Porcentaje de alumnas becadas que cursan el último año de estudios de nivel licenciatura.</t>
  </si>
  <si>
    <t>82.90</t>
  </si>
  <si>
    <t>84.00</t>
  </si>
  <si>
    <t>Mujer</t>
  </si>
  <si>
    <t>A00</t>
  </si>
  <si>
    <t>Porcentaje de mujeres de bajos recursos económicos que cuentan con beca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</si>
  <si>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</si>
  <si>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En virtud a los cambios que han sufrido las Reglas de Operación del Programa, a partir de 2019 la asignación en las Unidades de la CDMX disminuyó 40% en el número de alumnos beneficiados respecto al 2018, esto obedece los ajustes presupuestales que se realizaron en ese año registrando una reducción del 74 por ciento. Con ello, se ve afectada la permanencia y conclusión oportuna de los estudios de las mujeres inscritas en licenciatura.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2018-2019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</si>
  <si>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(Universidad Autónoma Metropolitana)</t>
  </si>
  <si>
    <t>23008</t>
  </si>
  <si>
    <t>90387</t>
  </si>
  <si>
    <t>63045</t>
  </si>
  <si>
    <t>121176</t>
  </si>
  <si>
    <t>(Universidad Pedagógica Nacional)</t>
  </si>
  <si>
    <t>(Subsecretaría de Educación Media Superior)</t>
  </si>
  <si>
    <t>(Dirección General de Educación Indígena)</t>
  </si>
  <si>
    <t>1265.0</t>
  </si>
  <si>
    <t>Programa de Becas Elisa Acuña</t>
  </si>
  <si>
    <t>S243</t>
  </si>
  <si>
    <t>15.71</t>
  </si>
  <si>
    <t>24.37</t>
  </si>
  <si>
    <t>UR: 314</t>
  </si>
  <si>
    <t>16.19</t>
  </si>
  <si>
    <t>7.00</t>
  </si>
  <si>
    <t>314</t>
  </si>
  <si>
    <t>Porcentaje de mujeres capacitadas en procesos de formación docente en el nivel básico, sobre temas de igualdad de género, derechos humanos y convivencia escolar pacífica durante el ejercicio 2020</t>
  </si>
  <si>
    <t>Porcentaje de personal educativo de nivel básico, formado en programas académicos sobre temas de igualdad de género, derechos humanos y convivencia escolar pacífica, desagregado por sexo en el ejercicio 2020</t>
  </si>
  <si>
    <t xml:space="preserve"> La problemática que atiende el Programa de conformidad con la aplicación de la Metodología de Marco Lógico, en particular la identificada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2020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como el pertenecer a contextos de vulnerabilidad social, económica o educativa. Para ello, se desarrolla una oferta académica que consta de cursos, talleres o diplomados, en las modalidades presencial, semipresencial o en línea;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con las Autoridades Educativas Locales, visitas en las entidades federativas, así como la recepción de un informe trimestral que entregan las mismas entidades a esta Unidad Responsable.  </t>
  </si>
  <si>
    <t>2700</t>
  </si>
  <si>
    <t>6300</t>
  </si>
  <si>
    <t>(Dirección General de Educación Superior Universitaria)</t>
  </si>
  <si>
    <t>511</t>
  </si>
  <si>
    <t>(Dirección General de Formación Continua, Actualización y Desarrollo Profesional de Maestros de Educación Básica)</t>
  </si>
  <si>
    <t>24.3</t>
  </si>
  <si>
    <t>Programa para el Desarrollo Profesional Docente</t>
  </si>
  <si>
    <t>S247</t>
  </si>
  <si>
    <t>6.25</t>
  </si>
  <si>
    <t>88.49</t>
  </si>
  <si>
    <t>UR: 310</t>
  </si>
  <si>
    <t>89.53</t>
  </si>
  <si>
    <t>310</t>
  </si>
  <si>
    <t>Porcentaje de materiales educativos entregados para favorecer la Convivencia Escolar en las 14 Entidades Federativas con alto indice de violencia.</t>
  </si>
  <si>
    <t xml:space="preserve"> La existencia de comportamientos violentos, algunos, producto de la repetición de roles estereotipados de género, en donde la masculinidad se vincula al uso de la violencia para manejar los conflictos de forma pacífica, adicionalmente a la falta de recursos y estrategias para trabajar los conflictos como situaciones de aprendizaje donde la comunidad escolar los aborde de manera pacífica, mediante el diálogo y la comunicación asertiva. Aunado a la carencia de habilidades socioemocionales que faciliten en situaciones de altas cargas emocionales, la ejecución de un pensamiento crítico que apoye una toma de decisiones adecuada con respecto a su autocuidado.     </t>
  </si>
  <si>
    <t>8802665</t>
  </si>
  <si>
    <t>8751384</t>
  </si>
  <si>
    <t>(Dirección General de Desarrollo de la Gestión Educativa)</t>
  </si>
  <si>
    <t>89.5</t>
  </si>
  <si>
    <t>Programa Nacional de Convivencia Escolar</t>
  </si>
  <si>
    <t>S271</t>
  </si>
  <si>
    <t>48.86</t>
  </si>
  <si>
    <t>50.57</t>
  </si>
  <si>
    <t>UR: 312</t>
  </si>
  <si>
    <t>55.38</t>
  </si>
  <si>
    <t>312</t>
  </si>
  <si>
    <t>Porcentaje de bases de datos de los servicios de educación especial remitidas por las AEL en el año t</t>
  </si>
  <si>
    <t>Porcentaje de Planes Anuales de Trabajo de educación especial revisados en el año t</t>
  </si>
  <si>
    <t>Porcentaje de informes técnico-pedagógicos de educación especial recibidos</t>
  </si>
  <si>
    <t xml:space="preserve">Entidades que establecen vínculos interinstitucionales para la atención complementaria de alumnas y alumnos con discapacidad y aptitudes sobresalientes </t>
  </si>
  <si>
    <t>Porcentaje de servicios de educación especial que realizan acciones para el equipamiento de sus centros educativos</t>
  </si>
  <si>
    <t>Porcentaje de servicios de educación especial que realizan el fortalecimiento de los agentes educativos</t>
  </si>
  <si>
    <t>Porcentaje de servicios de educación especial (USAER y CAM) fortalecidos con acciones del programa en el año t</t>
  </si>
  <si>
    <t>Tasa de absorción escolar en los servicios de educación especial</t>
  </si>
  <si>
    <t xml:space="preserve"> Actualmente, los servicios de educación especial enfrentan limitaciones para la atención educativa de las alumnas y los alumnos con discapacidad y aptitudes sobresalientes que enfrentan Barreras para el Aprendizaje, lo cual tiene como una de sus consecuencias el incumplimiento constitucional de garantizar el acceso, permanencia y participación de todo el alumnado en edad escolar; es por ello que el PFSEE se orienta a mejorar las condiciones de funcionamiento, organización, equipamiento y accesibilidad de los planteles de educación básica y de los servicios de educación especial, así como la profesionalización de los asesores técnicos, del personal directivo y docente y la participación de las familias que tienen hijos con discapacidad y/o aptitudes sobresalientes, de manera informada y organizada, para generar escuelas inclusivas y con ello identificar y atender a una mayor cantidad de alumnas y alumnos que requieran de apoyos significativos. </t>
  </si>
  <si>
    <t>97916</t>
  </si>
  <si>
    <t>55.3</t>
  </si>
  <si>
    <t>Fortalecimiento de los Servicios de Educación Especial (PFSEE)</t>
  </si>
  <si>
    <t>S295</t>
  </si>
  <si>
    <t>16.33</t>
  </si>
  <si>
    <t>32.37</t>
  </si>
  <si>
    <t>Porcentaje de alumnas y alumnos de educación indígena que son beneficiados con acciones del PADEI</t>
  </si>
  <si>
    <t xml:space="preserve">  La problemática principal que enfrentan las escuelas de educación indígena es que no cuentan con una oferta educativa pertinente para los estudiantes que asisten a ellas; por lo que a través de los apoyos del Programa se implementan acciones de fortalecimiento académico y contextualización para lograr que la atención que se brinda a esta población sea acorde a sus características y necesidades educativas.    </t>
  </si>
  <si>
    <t>6561</t>
  </si>
  <si>
    <t>6419</t>
  </si>
  <si>
    <t>32.3</t>
  </si>
  <si>
    <t>Atención a la Diversidad de la Educación Indígena (PADEI)</t>
  </si>
  <si>
    <t>S296</t>
  </si>
  <si>
    <t>16.21</t>
  </si>
  <si>
    <t>Porcentaje de alumnas y alumnos de educación migrante que son beneficiados con acciones del PAEPEM</t>
  </si>
  <si>
    <t xml:space="preserve"> La problemática principal que enfrenta la Población escolar migrante de educación básica es que no cuenta con una oferta educativa de acuerdo a sus necesidades; por lo que a través de los apoyos del Programa se implementan acciones de fortalecimiento académico; de contextualización; y de equipamiento específico para lograr que la atención que se brinda a esta población sea acorde a sus características y necesidades educativas. </t>
  </si>
  <si>
    <t>4240</t>
  </si>
  <si>
    <t>4054</t>
  </si>
  <si>
    <t>Atención Educativa de la Población Escolar Migrante (PAEPEM)</t>
  </si>
  <si>
    <t>S297</t>
  </si>
  <si>
    <t>2.27</t>
  </si>
  <si>
    <t>UR: 515</t>
  </si>
  <si>
    <t>0.06</t>
  </si>
  <si>
    <t>9.81</t>
  </si>
  <si>
    <t>UR: 511</t>
  </si>
  <si>
    <t>10.14</t>
  </si>
  <si>
    <t>73.60</t>
  </si>
  <si>
    <t>Alumno</t>
  </si>
  <si>
    <t>515</t>
  </si>
  <si>
    <t>Apoyo tutorial a los alumnos en sus prácticas profesionales en igualdad de condiciones</t>
  </si>
  <si>
    <t>Porcentaje de Alumnas capacitadas en igualdad de género y erradicación de la violencia contra las mujeres</t>
  </si>
  <si>
    <t>Porcentaje de Alumnos capacitados en igualdad de género y erradicación de la violencia contra las mujeres</t>
  </si>
  <si>
    <t>Porcentaje de administrativas capacitadas en igualdad de género y erradicación de la violencia contra las mujeres</t>
  </si>
  <si>
    <t>Porcentaje de administrativos capacitados en igualdad de género y erradicación de la violencia contra las mujeres</t>
  </si>
  <si>
    <t>Porcentaje de profesoras capacitadas en igualdad de género y erradicación de la violencia contra las mujeres</t>
  </si>
  <si>
    <t>Porcentaje de profesores capacitados en igualdad de género y erradicación de la violencia contra las mujeres</t>
  </si>
  <si>
    <t>Porcentaje de alumnos con hijas(os) o menores de edad bajo su cuidado, beneficiarios del servicio de guarderias, que concluyen sus estudios</t>
  </si>
  <si>
    <t>Política</t>
  </si>
  <si>
    <t>Porcentaje de estudiantes hombres con hijas(os) menores de edad, beneficiarios del servicio de guarderías</t>
  </si>
  <si>
    <t>Porcentaje de alumnas con hijas(os) o menores de edad bajo su cuidado, beneficiarias del servicio de Guarderías, que concluyen sus estudios</t>
  </si>
  <si>
    <t>Porcentaje de estudiantes mujeres con hijas(os) menores de edad, beneficiarias del servicio de guarderías.</t>
  </si>
  <si>
    <t xml:space="preserve"> ACCION 290 .-El recurso que se destina para la atención de esta acción en el marco del PROFEXCE,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atencEl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universitaria.ión de sus hijos, hijos o menores de edad que estén bajo su cuidado. ACCION 291.-l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  La población de estudiantes normalistas es mayoritariamente mujeres y la población docente también, por lo que intrínsecamente se desarrollan acciones y actividades con igualdad de género. </t>
  </si>
  <si>
    <t>23140</t>
  </si>
  <si>
    <t>66494</t>
  </si>
  <si>
    <t>162834</t>
  </si>
  <si>
    <t>230660</t>
  </si>
  <si>
    <t>12.4</t>
  </si>
  <si>
    <t>Fortalecimiento a la Excelencia Educativa</t>
  </si>
  <si>
    <t>S300</t>
  </si>
  <si>
    <t>3,541.13</t>
  </si>
  <si>
    <t>4,164.34</t>
  </si>
  <si>
    <t>7093.21</t>
  </si>
  <si>
    <t>7248.79</t>
  </si>
  <si>
    <t>51.50</t>
  </si>
  <si>
    <t>Porcentaje de becas de Educación Media Superior otorgadas a mujeres</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</si>
  <si>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</si>
  <si>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2079799</t>
  </si>
  <si>
    <t>2013522</t>
  </si>
  <si>
    <t>1762108</t>
  </si>
  <si>
    <t>7248.7</t>
  </si>
  <si>
    <t>Beca Universal para Estudiantes de Educación Media Superior Benito Juárez</t>
  </si>
  <si>
    <t>U084</t>
  </si>
  <si>
    <t>1,090.84</t>
  </si>
  <si>
    <t>1924.07</t>
  </si>
  <si>
    <t>1944.09</t>
  </si>
  <si>
    <t>55.30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</si>
  <si>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</si>
  <si>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</si>
  <si>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137625</t>
  </si>
  <si>
    <t>170382</t>
  </si>
  <si>
    <t>150000</t>
  </si>
  <si>
    <t>1944.0</t>
  </si>
  <si>
    <t>Jóvenes Escribiendo el Futuro</t>
  </si>
  <si>
    <t>U280</t>
  </si>
  <si>
    <t>0.11</t>
  </si>
  <si>
    <t>0.17</t>
  </si>
  <si>
    <t>UR: 160</t>
  </si>
  <si>
    <t>0.85</t>
  </si>
  <si>
    <t>1.86</t>
  </si>
  <si>
    <t>UR: NDY</t>
  </si>
  <si>
    <t>1.4</t>
  </si>
  <si>
    <t>4.62</t>
  </si>
  <si>
    <t>7.98</t>
  </si>
  <si>
    <t>UR: NDE</t>
  </si>
  <si>
    <t>8.04</t>
  </si>
  <si>
    <t>2.25</t>
  </si>
  <si>
    <t>2.51</t>
  </si>
  <si>
    <t>UR: NCE</t>
  </si>
  <si>
    <t>2.43</t>
  </si>
  <si>
    <t>3.5</t>
  </si>
  <si>
    <t>UR: NBV</t>
  </si>
  <si>
    <t>8.4</t>
  </si>
  <si>
    <t>17.80</t>
  </si>
  <si>
    <t>160</t>
  </si>
  <si>
    <t>PORCENTAJE DE EFICIENCIA TERMINAL DE MUJERES MÉDICOS ESPECIALISTAS</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</si>
  <si>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</si>
  <si>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</si>
  <si>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</si>
  <si>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</si>
  <si>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</si>
  <si>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15.50</t>
  </si>
  <si>
    <t>26.00</t>
  </si>
  <si>
    <t>19.50</t>
  </si>
  <si>
    <t>NDE</t>
  </si>
  <si>
    <t>Porcentaje de personas servidoras públicas capacitadas y sensibilizadas en materia de  derechos humanos y perspectiva de género.</t>
  </si>
  <si>
    <t>76.60</t>
  </si>
  <si>
    <t>65.50</t>
  </si>
  <si>
    <t>70.00</t>
  </si>
  <si>
    <t xml:space="preserve">Porcentaje de mujeres profesionales que concluyeron cursos de educación continua en temas de salud. </t>
  </si>
  <si>
    <t>67.00</t>
  </si>
  <si>
    <t>NCE</t>
  </si>
  <si>
    <t xml:space="preserve">Porcentaje de personal capacitado en la promoción de la salud de las mujeres adultas mayores </t>
  </si>
  <si>
    <t>NBV</t>
  </si>
  <si>
    <t>Porcentaje de centros que realizan estudios de mastografía evaluados para la verificación de procesos en la toma, interpretación y seguimiento de estudios de mastografía de detección</t>
  </si>
  <si>
    <t>Porcentaje de reportes técnicos que sustenta la viabilidad operativa-administrativa y económica del modelo de tamizaje de un día para la detección oportuna de cáncer de mama.</t>
  </si>
  <si>
    <t>Porcentaje de campañas de tamizaje para detección de cáncer de mama realizadas</t>
  </si>
  <si>
    <t>Porcentaje de Médicos Radiólogos aprobados con calificación aceptable en lectura de tamizaje</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</si>
  <si>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</si>
  <si>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</si>
  <si>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NCE- Instituto Nacional de Geriatría  NDE- Instituto Nacional de Perinatología Isidro Espinosa de los Reyes  NDY- Instituto Nacional de Salud Pública  Secretaria de Salud </t>
  </si>
  <si>
    <t xml:space="preserve"> Contribuir a asegurar la generación y el uso efectivo de los recursos en salud mediante el desarrollo de competencias técnico-médicas y de gestión de los profesionales de la salud de acuerdo con las necesidades de salud de la población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población que se atiende en el Hospital de la Mujer requiere de profesionales de la salud que tenga los conocimientos, habilidades y actualización en el área clínica y paramédica que le permita dar la atención médica especializada con calidad para mejorar el estado de salud de la población. Con los conocimientos en Ginecología, Obstetricia y Neonatología con calidad.  </t>
  </si>
  <si>
    <t>(Instituto Nacional de Salud Pública)</t>
  </si>
  <si>
    <t>(Instituto Nacional de Perinatología Isidro Espinosa de los Reyes)</t>
  </si>
  <si>
    <t>389</t>
  </si>
  <si>
    <t>394</t>
  </si>
  <si>
    <t>3864</t>
  </si>
  <si>
    <t>6112</t>
  </si>
  <si>
    <t>(Instituto Nacional de Geriatría)</t>
  </si>
  <si>
    <t>(Instituto Nacional de Cancerología)</t>
  </si>
  <si>
    <t>(Comisión Coordinadora de Institutos Nacionales de Salud y Hospitales de Alta Especialidad)</t>
  </si>
  <si>
    <t>20.4</t>
  </si>
  <si>
    <t>Formación y capacitación de recursos humanos para la salud</t>
  </si>
  <si>
    <t>Salud</t>
  </si>
  <si>
    <t>12</t>
  </si>
  <si>
    <t>9.57</t>
  </si>
  <si>
    <t>9.58</t>
  </si>
  <si>
    <t>59.53</t>
  </si>
  <si>
    <t>72.7</t>
  </si>
  <si>
    <t>28.59</t>
  </si>
  <si>
    <t>28.62</t>
  </si>
  <si>
    <t>56.8</t>
  </si>
  <si>
    <t>56.79</t>
  </si>
  <si>
    <t>Porcentaje de avance en otro tipo de acciones realizadas para la Prevención del Embarazo en la Adolescencia</t>
  </si>
  <si>
    <t>Porcentaje de productos de colaboración en embarazo adolescente para la ENSANUT</t>
  </si>
  <si>
    <t xml:space="preserve">Porcentaje de  materiales y acciones de difusión  para Curso SSR y comolehago.org </t>
  </si>
  <si>
    <t>Porcentaje de avance en acciones para la actualización y mantenimiento del curso virtual Salud Sexual y Reproductiva y Prevención del Embarazo en la Adolescencia</t>
  </si>
  <si>
    <t xml:space="preserve">Porcentaje de avance en los desarrollos y acciones de mantenimiento de herramientas digitales para la página web comolehago.    </t>
  </si>
  <si>
    <t>Numero de fact sheets sobre embarazo en adolescencia</t>
  </si>
  <si>
    <t xml:space="preserve">Porcentaje de avance en el número de productos de investigación sobre embarazo en la adolescencia.        </t>
  </si>
  <si>
    <t>60.00</t>
  </si>
  <si>
    <t xml:space="preserve">Porcentaje de mujeres que visitan la página comolehago.org. </t>
  </si>
  <si>
    <t>Porcentaje de mujeres que terminan el curso virtual Salud sexual y reproductiva y prevención del embarazo en la adolescencia (Curso SSR)</t>
  </si>
  <si>
    <t>Porcentaje de avance en otro tipo de acciones que promuevan la igualdad de género entre mujeres y hombres</t>
  </si>
  <si>
    <t>Porcentaje de avance en las acciones de creación y operación del Comité Interno para la igualdad en el INSP</t>
  </si>
  <si>
    <t>Porcentaje de productos científicos con desagregación por sexo o que integran la perspectiva de género.</t>
  </si>
  <si>
    <t>Eficiencia terminal de las mujeres que participan en los cursos virtuales en línea del INSP</t>
  </si>
  <si>
    <t>Porcentaje de avance en las acciones de diseño e implementación de la ENSANUT</t>
  </si>
  <si>
    <t>37.50</t>
  </si>
  <si>
    <t>40.40</t>
  </si>
  <si>
    <t>38.20</t>
  </si>
  <si>
    <t>Porcentaje de proyectos con enfoque de género vigentes en colaboración.</t>
  </si>
  <si>
    <t>40.60</t>
  </si>
  <si>
    <t>42.20</t>
  </si>
  <si>
    <t>Porcentaje de productos de la investigación con enfoque de género en colaboración.</t>
  </si>
  <si>
    <t>52.90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</si>
  <si>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</si>
  <si>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</si>
  <si>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Investigación en las diferentes líneas que se abordan en el INPer, con participación de otras instituciones que fortalezcan los hallazgos de dichos proyectos con perspectiva de género.   Fomentar la generación de evidencia en la investigación en salud, promoviendo  la generación de evidencia científica con  utilidad para la erradicación de la discriminación de género. Adicionalmente se  planea capacitar a mujeres que participan en los cursos virtuales del INSP y en de manera específica se presenta la eficiencia terminal para las mujeres inscritas en el curso virtual sobre Salud Sexual y reproductiva y prevención del Embarazo en la Adolescencia. Adicionalmente, este año se planean actividades relacionadas con el diseño e implementación de la Encuesta Nacional de Salud y Nutrición, ya que es fundamental tener un monitoreo del estado de salud de las mujeres y visibilizar las brechas en salud entre hombres y mujeres, producto de la desigualdad a lo largo de su vida.  </t>
  </si>
  <si>
    <t>19863</t>
  </si>
  <si>
    <t>54283</t>
  </si>
  <si>
    <t>22024</t>
  </si>
  <si>
    <t>35027</t>
  </si>
  <si>
    <t>129.4</t>
  </si>
  <si>
    <t>Investigación y desarrollo tecnológico en salud</t>
  </si>
  <si>
    <t>E022</t>
  </si>
  <si>
    <t>30.86</t>
  </si>
  <si>
    <t>53.59</t>
  </si>
  <si>
    <t>128.56</t>
  </si>
  <si>
    <t>94.3</t>
  </si>
  <si>
    <t>64.66</t>
  </si>
  <si>
    <t>64.67</t>
  </si>
  <si>
    <t>188.56</t>
  </si>
  <si>
    <t>186.26</t>
  </si>
  <si>
    <t>5.90</t>
  </si>
  <si>
    <t>8.52</t>
  </si>
  <si>
    <t>18.15</t>
  </si>
  <si>
    <t>UR: NCK</t>
  </si>
  <si>
    <t>23.19</t>
  </si>
  <si>
    <t>84.87</t>
  </si>
  <si>
    <t>UR: NCD</t>
  </si>
  <si>
    <t>88.61</t>
  </si>
  <si>
    <t>115.09</t>
  </si>
  <si>
    <t>245.37</t>
  </si>
  <si>
    <t>278.63</t>
  </si>
  <si>
    <t>292.43</t>
  </si>
  <si>
    <t>583.69</t>
  </si>
  <si>
    <t>UR: NBB</t>
  </si>
  <si>
    <t>598.67</t>
  </si>
  <si>
    <t>10.70</t>
  </si>
  <si>
    <t>12.60</t>
  </si>
  <si>
    <t xml:space="preserve">Porcentaje de  recién nacidos vivos prematuros sin protección social en salud (de 36 o menos semanas de gestación) atendidos en el Hospital de la Mujer  </t>
  </si>
  <si>
    <t>99.10</t>
  </si>
  <si>
    <t>98.10</t>
  </si>
  <si>
    <t>98.00</t>
  </si>
  <si>
    <t xml:space="preserve">Porcentaje de mujeres con egreso hospitalario por Mejoría en el Hosital de la Mujer que recibieron atención medica hospitalaria especializada </t>
  </si>
  <si>
    <t>98.80</t>
  </si>
  <si>
    <t>46.10</t>
  </si>
  <si>
    <t>64.10</t>
  </si>
  <si>
    <t xml:space="preserve">Porcentaje de mujeres aceptadas como pacientes en el INPer, durante el periodo. </t>
  </si>
  <si>
    <t>37.60</t>
  </si>
  <si>
    <t>39.40</t>
  </si>
  <si>
    <t xml:space="preserve">Porcentaje de pacientes mujeres con obesidad que generan un egreso hospitalario. </t>
  </si>
  <si>
    <t>60.30</t>
  </si>
  <si>
    <t>59.20</t>
  </si>
  <si>
    <t>Porcentaje de cirugías de alta especialidad realizadas a mujeres.</t>
  </si>
  <si>
    <t>99.40</t>
  </si>
  <si>
    <t>Porcentaje de recetas surtidas completas  a mujeres hospitalizadas.</t>
  </si>
  <si>
    <t>78.90</t>
  </si>
  <si>
    <t>81.00</t>
  </si>
  <si>
    <t>81.20</t>
  </si>
  <si>
    <t>Porcentaje de egresos hospitalarios de mujeres por mejoría y curación.</t>
  </si>
  <si>
    <t>93.40</t>
  </si>
  <si>
    <t>Porcentaje de usuarias con percepción de satisfacción de la calidad de la atención médica ambulatoria recibida superior a 80 puntos.</t>
  </si>
  <si>
    <t>37.00</t>
  </si>
  <si>
    <t>31.00</t>
  </si>
  <si>
    <t>350.00</t>
  </si>
  <si>
    <t>NCK</t>
  </si>
  <si>
    <t xml:space="preserve">Porcentaje de mujeres que reciben tratamientopara esclerosis múltiple y padecimietos relacionados en el Instituto Nacional de Neurologia y Neurocirugía Manuel Velasco Suárez  </t>
  </si>
  <si>
    <t>89.30</t>
  </si>
  <si>
    <t>NCD</t>
  </si>
  <si>
    <t>3 Porcentaje de espirometrías realizadas a mujeres con probable EPOC y cáncer pulmonar  por exposición a humo de leña</t>
  </si>
  <si>
    <t>8.90</t>
  </si>
  <si>
    <t>2 Porcentaje de consultas de primera vez y subsecuentes otorgadas a mujeres con diagnóstico de EPOC y cáncer pulmonar relacionado con el humo de leña</t>
  </si>
  <si>
    <t>23.80</t>
  </si>
  <si>
    <t>25.10</t>
  </si>
  <si>
    <t>1 Porcentaje de egreso de mujeres con diagnóstico de enfermedades respiratorias de alta complejidad con atención médica especializada en los servicios de hospitalización</t>
  </si>
  <si>
    <t>Porcentaje de Presupuesto Federal institucional ejercido en la adquisición de medicinas y productos farmacéuticos</t>
  </si>
  <si>
    <t>96.60</t>
  </si>
  <si>
    <t>93.00</t>
  </si>
  <si>
    <t>96.30</t>
  </si>
  <si>
    <t>Porcentaje de recetas surtidas en forma completa a mujeres hospitalizadas con cáncer</t>
  </si>
  <si>
    <t>85.90</t>
  </si>
  <si>
    <t>88.40</t>
  </si>
  <si>
    <t>Porcentaje de mujeres con diagnóstico de cáncer, con consultas subsecuentes en el Instituto Nacional de Cancerología</t>
  </si>
  <si>
    <t>58.80</t>
  </si>
  <si>
    <t>63.00</t>
  </si>
  <si>
    <t>NBB</t>
  </si>
  <si>
    <t>Porcentaje de Pacientes Mujeres Atendidas en Consulta Externa</t>
  </si>
  <si>
    <t>52.81</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</si>
  <si>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</si>
  <si>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</si>
  <si>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el incremento de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asegurar el acceso efectivo a servicios de salud con calidad mediante la atención a la demanda de servicios especializados que se presentan a los Institutos Nacionales de Salud y Hospitales de Alta Especialidad en coordinación con la red de servicios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En algunas revisiones se han planteado diferencias de género que podrían justificarse por los niveles hormonales. Así, se ha dicho que las mujeres son más propensas a la Esclerosis Múltiple remitente-recurrente y que durante la edad reproductiva hay menor riesgo de desarrollo de una forma primaria progresiva o de sufrir problemas cognitivos.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Atender a la población femenina que demanda los servicios especializados en embarazo de alto riesgo y en Neonatología de sus menores hijos en un contexto de transición epidemiológica hacia enfermedades crónico degenerativas en población cada vez más joven e incluso en población infantil, se requiere de una atención más especializada por lo que se busca ampliar la capacidad de demanda de la atención y fortalecer con recursos económicos y sociales la actual atención que se brinda en el Hospital de la Mujer.  (prevención de la discapacidad en el recién nacido y estimulación temprana en prematuros)  </t>
  </si>
  <si>
    <t>(Instituto Nacional de Neurología y Neurocirugía Manuel Velasco Suárez)</t>
  </si>
  <si>
    <t>(Instituto Nacional de Enfermedades Respiratorias Ismael Cosío Villegas)</t>
  </si>
  <si>
    <t>18447</t>
  </si>
  <si>
    <t>30243</t>
  </si>
  <si>
    <t>70083</t>
  </si>
  <si>
    <t>133877</t>
  </si>
  <si>
    <t>(Hospital General "Dr. Manuel Gea González")</t>
  </si>
  <si>
    <t>1236.4</t>
  </si>
  <si>
    <t>Atención a la Salud</t>
  </si>
  <si>
    <t>E023</t>
  </si>
  <si>
    <t>41.94</t>
  </si>
  <si>
    <t>50.3</t>
  </si>
  <si>
    <t>UR: X00</t>
  </si>
  <si>
    <t>1.72</t>
  </si>
  <si>
    <t>3.30</t>
  </si>
  <si>
    <t>X00</t>
  </si>
  <si>
    <t>Porcentaje del alumnado con pruebas de tamizaje del año en curso, respecto del alumnado con pruebas de tamizaje programado.</t>
  </si>
  <si>
    <t>0.30</t>
  </si>
  <si>
    <t>Porcentaje de adolescentes que inician tratamiento en las Unidades de Especialidades Médicas -Centros de Atención Primaria en Adicciones (UNEME-CAPA)</t>
  </si>
  <si>
    <t xml:space="preserve"> X00- Comisión Nacional contra las Adicciones </t>
  </si>
  <si>
    <t xml:space="preserve"> La ENCODAT 2016-2017* reporta que 14.9 millones de mexicanos son fumadores actuales: 3.8 millones de mujeres y 11.1 millones de hombres; de los cuales 5.4 millones fuman diariamente y 9.4 millones fuman de forma ocasional.  La población de 12 a 65 años de edad, reporta que el 17.6% fuma tabaco ocasionalmente; lo cual representa a 14.9 millones de fumadores mexicanos; de los cuales, el 8.7% (3 millones 812 mil) son mujeres y el 27.1% (11 millones 78 mil son hombres. En lo que respecta a Alcohol, 71% de la población de 12 a 65 años  ha consumido alcohol alguna vez en la vida (80.1% hombres y 62.6% mujeres). La posible dependencia al alcohol fue de 2.2% (1.8 millones) (hombres 3.9% y mujeres 0.6%) En población adolescente, 12 a 17 años, el consumo excesivo al alcohol fue de 0.8 (115 mil) (0.9% hombres y 0.7% mujeres). En el rubro de drogas ilícitas, del rango de 12 a 65 años, 9.9% las ha consumido alguna vez en la vida (15.8% hombres y 4.3% mujeres). En el mismo rango de edad; 8.6% y 3.5% ha consumido mariguana y cocaína alguna vez en la vida respectivamente. El consumo de otras drogas ilegales presentó prevalencias para el consumo  iguales o inferiores a 1.1%.    </t>
  </si>
  <si>
    <t>100911</t>
  </si>
  <si>
    <t>97739</t>
  </si>
  <si>
    <t>6561279</t>
  </si>
  <si>
    <t>6791214</t>
  </si>
  <si>
    <t>(Comisión Nacional contra las Adicciones)</t>
  </si>
  <si>
    <t>Prevención y atención contra las adicciones</t>
  </si>
  <si>
    <t>E025</t>
  </si>
  <si>
    <t>101.02</t>
  </si>
  <si>
    <t>448.02</t>
  </si>
  <si>
    <t>UR: R00</t>
  </si>
  <si>
    <t>447.87</t>
  </si>
  <si>
    <t>90.00</t>
  </si>
  <si>
    <t>Niña</t>
  </si>
  <si>
    <t>R00</t>
  </si>
  <si>
    <t>Cobertura de vacunacion con vacuna VPH niñas de 5o de primaria y de 11 años no escolaridas</t>
  </si>
  <si>
    <t xml:space="preserve"> R00- Centro Nacional para la Salud de la Infancia y la Adolescencia </t>
  </si>
  <si>
    <t>523670</t>
  </si>
  <si>
    <t>(Centro Nacional para la Salud de la Infancia y la Adolescencia)</t>
  </si>
  <si>
    <t>447.8</t>
  </si>
  <si>
    <t>Programa de vacunación</t>
  </si>
  <si>
    <t>E036</t>
  </si>
  <si>
    <t>0.31</t>
  </si>
  <si>
    <t>2.17</t>
  </si>
  <si>
    <t>4.34</t>
  </si>
  <si>
    <t>40.05</t>
  </si>
  <si>
    <t>0.13</t>
  </si>
  <si>
    <t>1.99</t>
  </si>
  <si>
    <t>0.71</t>
  </si>
  <si>
    <t>0.73</t>
  </si>
  <si>
    <t>1.38</t>
  </si>
  <si>
    <t>UR: NBD</t>
  </si>
  <si>
    <t>11.65</t>
  </si>
  <si>
    <t>25.14</t>
  </si>
  <si>
    <t>322.38</t>
  </si>
  <si>
    <t>UR: K00</t>
  </si>
  <si>
    <t>357.32</t>
  </si>
  <si>
    <t>Porcentaje de mujeres con VIH con embarazo resuelto.</t>
  </si>
  <si>
    <t>20.80</t>
  </si>
  <si>
    <t>11.50</t>
  </si>
  <si>
    <t>11.70</t>
  </si>
  <si>
    <t>7. Porcentaje de mujeres quienes participan en algunos de los protocolos de investigación en VIH del CIENI</t>
  </si>
  <si>
    <t>6. Porcentaje de mujeres a quienes se les proporciono algun taller psicoeducativo en VIH en el periodo</t>
  </si>
  <si>
    <t>81.80</t>
  </si>
  <si>
    <t>5. Porcentaje de egresos por mejoría en mujeres que viven con VIH atendidas en hospitalización en el periodo</t>
  </si>
  <si>
    <t>41.70</t>
  </si>
  <si>
    <t>36.70</t>
  </si>
  <si>
    <t>4. Porcentaje de mujeres que recibieron una consejería en VIH en el periodo</t>
  </si>
  <si>
    <t>13.80</t>
  </si>
  <si>
    <t>13.40</t>
  </si>
  <si>
    <t>3. Porcentaje de mujeres a quienes se les realizaron estudios de laboratorio en el Laboratorio de Diagnóstico Virológico</t>
  </si>
  <si>
    <t>24.40</t>
  </si>
  <si>
    <t>32.90</t>
  </si>
  <si>
    <t>30.80</t>
  </si>
  <si>
    <t>2. Porcentaje de mujeres reclutadas al protocolo de investigación de embarazadas a quienes se les realizaron pruebas</t>
  </si>
  <si>
    <t>20.30</t>
  </si>
  <si>
    <t>21.60</t>
  </si>
  <si>
    <t>21.70</t>
  </si>
  <si>
    <t>1. Porcentaje de mujeres que viven con VIH atendidas en las diferentes especialidades que otorga el CIENI</t>
  </si>
  <si>
    <t>92.70</t>
  </si>
  <si>
    <t>79.90</t>
  </si>
  <si>
    <t>80.20</t>
  </si>
  <si>
    <t>Porcentaje de Mujeres Tamizadas para VIH, atendidas en la Clínica de Displasias y en el Departamento de Hematología</t>
  </si>
  <si>
    <t>0.90</t>
  </si>
  <si>
    <t>NBD</t>
  </si>
  <si>
    <t>Porcentaje de pacientes mujeres detectadas con VIH/SIDA</t>
  </si>
  <si>
    <t>86.20</t>
  </si>
  <si>
    <t>87.00</t>
  </si>
  <si>
    <t>Porcentaje de mujeres satisfechas con la atención médica recibida en el área de VIH/SIDA y otras ITS</t>
  </si>
  <si>
    <t>1.10</t>
  </si>
  <si>
    <t>97.00</t>
  </si>
  <si>
    <t>24,780.00</t>
  </si>
  <si>
    <t>K00</t>
  </si>
  <si>
    <t>Razón mujer/hombre de indetectabilidad en personas con VIH en tratamiento en la Secretaría de Salud</t>
  </si>
  <si>
    <t>87.15</t>
  </si>
  <si>
    <t>97.91</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</si>
  <si>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</si>
  <si>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</si>
  <si>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En México, como en otros países, las condiciones estructurales y de género en las que viven las mujeres, son las principales causantes de su vulnerabilidad frente al VIH y el acceso a los servicios de prevención y atención de esta infección, lo cual también incide en la transmisión vertical del virus, por lo que aun cuando la epidemia de VIH en México se concentra en ciertos grupos clave, principalmente  en hombres, existen diferencias regionales, que muestra entidades federativas con un mayor porcentaje de mujeres infectadas, en comparación con otras entidades. Al cierre del 2019, en la Secretaría de Salud, se estaba dando tratamiento antirretroviral a 20,119 mujeres con VIH, a través de sus Centros Ambulatorios de Prevención y Atención en sida e Infecciones de Transmisión Sexual (Capasits) y en los Servicios de Atención Integral Hospitalaria (SAIH).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tienen  Contribuir a consolidar las acciones de protección, promoción de la salud y prevención de enfermedades mediante la reducción de nuevas infecciones por VIH, a través de la prevención en los grupos más afectados, el control de Infecciones de Transmisión Sexual (ITS) y la atención oportuna a los portadores.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costoso (mediana de 14 días, costo mayor de $ 230,000.00/paciente).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</si>
  <si>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1754</t>
  </si>
  <si>
    <t>30213</t>
  </si>
  <si>
    <t>6665</t>
  </si>
  <si>
    <t>40861</t>
  </si>
  <si>
    <t>(Hospital General de México "Dr. Eduardo Liceaga")</t>
  </si>
  <si>
    <t>(Centro Nacional para la Prevención y el Control del VIH/SIDA)</t>
  </si>
  <si>
    <t>402.9</t>
  </si>
  <si>
    <t>Prevención y atención de VIH/SIDA y otras ITS</t>
  </si>
  <si>
    <t>P016</t>
  </si>
  <si>
    <t>1.26</t>
  </si>
  <si>
    <t>Porcentaje de actividades cumplidas para la implementación de una Campaña de difusión sobre el Síndrome de</t>
  </si>
  <si>
    <t>Porcentaje de material impreso elaborado y entregado sobre Síndrome de Turner</t>
  </si>
  <si>
    <t xml:space="preserve"> El Síndrome de Turner es una alteración genética que se produce sólo en las mujeres, en este síndrome a las células les falta un cromosoma X o parte de uno, se caracteriza por talla baja en el 100% de los casos, micrognatia en el 60%, disgenesia gonadal en el 96%, y cuello alado en el  40%, entre otras. Se estima que existen 30 mil casos en México, con una incidencia a nivel mundial de hasta 1:2500 recién nacidos femeninos. El diagnóstico tardío es frecuente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pero puede ser mejorada con la atención de las enfermedades crónicas asociadas como la hipertensión arterial, diabetes, etc. Debido a esto es de suma importancia la detección oportuna y el manejo por un equipo multidisciplinario dentro del cual se incluya: genetista, pediatra, endocrinólogo pediatra, cardiólogo pediatra, nefrólogo y urólogo pediatra, oftalmólogo, psicóloga infantil entre otros. Cabe hacer mención de que algunos de estos especialistas solo valorarán al paciente una vez, ya que el manejo permanente se dará por parte del endocrinólogo pediatra, pediatra clínico y el psicólogo.  </t>
  </si>
  <si>
    <t>134782</t>
  </si>
  <si>
    <t>141953</t>
  </si>
  <si>
    <t>4.3</t>
  </si>
  <si>
    <t>Prevención y control de enfermedades</t>
  </si>
  <si>
    <t>P018</t>
  </si>
  <si>
    <t>5.9</t>
  </si>
  <si>
    <t>0.63</t>
  </si>
  <si>
    <t>2.89</t>
  </si>
  <si>
    <t>6.73</t>
  </si>
  <si>
    <t>UR: NCG</t>
  </si>
  <si>
    <t>8.64</t>
  </si>
  <si>
    <t>0.05</t>
  </si>
  <si>
    <t>9.14</t>
  </si>
  <si>
    <t>10.06</t>
  </si>
  <si>
    <t>10.73</t>
  </si>
  <si>
    <t>183.25</t>
  </si>
  <si>
    <t>189.19</t>
  </si>
  <si>
    <t>0.07</t>
  </si>
  <si>
    <t>UR: M7F</t>
  </si>
  <si>
    <t>705.15</t>
  </si>
  <si>
    <t>714.85</t>
  </si>
  <si>
    <t>1825.6</t>
  </si>
  <si>
    <t>UR: L00</t>
  </si>
  <si>
    <t>2232.28</t>
  </si>
  <si>
    <t>Porcentaje de cédulas de supervisión del programa con calificación mayor o igual a 70 realizadas a las unidades de primer nivel de atención en las entidades federativas</t>
  </si>
  <si>
    <t>Porcentaje de participantes que obtienen una calificación mayor o igual a 8 en el curso Prevención y disminución de la Violencia Obstétrica en atención primaria de salud</t>
  </si>
  <si>
    <t>Porcentaje de usuarias que obtienen un puntaje mayor o igual a 7 en el apartado Información de Violencia Obstétrica del Cuestionario de Seguimiento a usuarias</t>
  </si>
  <si>
    <t>Porcentaje de percepción de confianza y respeto de las usuarias hacia el personal de salud del primer nivel de atención</t>
  </si>
  <si>
    <t>93.10</t>
  </si>
  <si>
    <t>89.80</t>
  </si>
  <si>
    <t>91.00</t>
  </si>
  <si>
    <t>Porcentaje de consultas otorgadas a mujeres respecto al total de consultas otorgadas (primera vez, subsecuente, urgencias, preconsulta).</t>
  </si>
  <si>
    <t>2,400.00</t>
  </si>
  <si>
    <t>NCG</t>
  </si>
  <si>
    <t>Porcentaje de pacientes hospitalizadas atendidas en el servicio de hospitalización</t>
  </si>
  <si>
    <t>37.53</t>
  </si>
  <si>
    <t>71.35</t>
  </si>
  <si>
    <t>8,000.00</t>
  </si>
  <si>
    <t>Porcentaje de estudios de mastografía.</t>
  </si>
  <si>
    <t>44.85</t>
  </si>
  <si>
    <t>100.59</t>
  </si>
  <si>
    <t>7,800.00</t>
  </si>
  <si>
    <t>Porcentaje de citologías cérvico vaginales realizadas para tamizaje.</t>
  </si>
  <si>
    <t>76.20</t>
  </si>
  <si>
    <t>47.90</t>
  </si>
  <si>
    <t>3. Porcentaje de mujeres con diagnóstico de EPID a las que se les otorgo  tratamiento gratuito</t>
  </si>
  <si>
    <t>75.70</t>
  </si>
  <si>
    <t>71.40</t>
  </si>
  <si>
    <t>2.Porcentaje de mujeres a quienes se les realizaron estudios gratuitos para diagnóstico diferencial de EPID</t>
  </si>
  <si>
    <t>64.60</t>
  </si>
  <si>
    <t>1.Porcentaje de mujeres con EPID a quienes se les realizaron pruebas de función respiratoria de seguimiento gratuitas</t>
  </si>
  <si>
    <t>19.90</t>
  </si>
  <si>
    <t>17.50</t>
  </si>
  <si>
    <t>Porcentaje de mujeres con diagnóstico de Asma a las que se les otorgo consulta y tratamiento gratuito</t>
  </si>
  <si>
    <t>Porcentaje de mujeres a las que se les otorgo tratamiento dirigido por presentar mutaciones de gen EGFR</t>
  </si>
  <si>
    <t xml:space="preserve">Porcentaje de médicos capacitados de primer nivel y/o especialistas en cáncer cervicouterino </t>
  </si>
  <si>
    <t>122.60</t>
  </si>
  <si>
    <t>Porcentaje de pacientes con cáncer cervicouterino atendidas en manejo del dolor asociado a la enfermedad y el tratamiento</t>
  </si>
  <si>
    <t>Porcentaje de pacientes con cáncer cervicouterino beneficiadas con tratamiento psico-oncológico para el afrontamiento de la enfermedad</t>
  </si>
  <si>
    <t>92.40</t>
  </si>
  <si>
    <t>Porcentaje de pacientes del Programa, que reciben atención nutricional especializada antes, durante y después del tratamiento oncológico</t>
  </si>
  <si>
    <t>102.40</t>
  </si>
  <si>
    <t>Porcentaje de mujeres beneficiadas con tratamientos oncológicos</t>
  </si>
  <si>
    <t>104.20</t>
  </si>
  <si>
    <t xml:space="preserve">Porcentaje de mujeres atendidas con diagnóstico de cáncer cervicouterino </t>
  </si>
  <si>
    <t>Porcentaje de pacientes con Cáncer de Pulmón No Asociado a Tabaquismo que se les realizaron pruebas de mutación</t>
  </si>
  <si>
    <t>84.30</t>
  </si>
  <si>
    <t>Porcentaje de pacientes atendidas con Cáncer de Pulmón No Asociado a Tabaquismo subsecuentes</t>
  </si>
  <si>
    <t>42.70</t>
  </si>
  <si>
    <t>36.40</t>
  </si>
  <si>
    <t>Porcentaje de mujeres de nuevo ingreso con Cáncer de Pulmón No Asociado a Tabaquismo</t>
  </si>
  <si>
    <t>91.40</t>
  </si>
  <si>
    <t>74.40</t>
  </si>
  <si>
    <t>Porcentaje de pacientes con Cáncer de Pulmón No Asociado a Tabaquismo que expresan mejoria en su calidad de vida a partir de recibir atención en la Unidad Funcional de Tórax</t>
  </si>
  <si>
    <t>93.80</t>
  </si>
  <si>
    <t>Porcentaje de pacientes dotados con Terapia Molecular e Inmuno-oncología</t>
  </si>
  <si>
    <t xml:space="preserve">Porcentaje de profesionales de la salud capacitados en cáncer de ovario </t>
  </si>
  <si>
    <t>75.90</t>
  </si>
  <si>
    <t xml:space="preserve">Porcentaje de Pacientes Atendidas con Cáncer de Ovario Subsecuentes </t>
  </si>
  <si>
    <t>57.50</t>
  </si>
  <si>
    <t>Porcentaje de Mujeres Atendidas con Cáncer de Ovario de Nuevo Ingreso</t>
  </si>
  <si>
    <t>72.50</t>
  </si>
  <si>
    <t>Porcentaje de Mujeres Atendidas con Diagnóstico de Cáncer de Ovario</t>
  </si>
  <si>
    <t>88.30</t>
  </si>
  <si>
    <t>Porcentaje de mujeres atendidas a través de la Clínica de Cáncer Hereditario del Instituto Nacional de Cancerología</t>
  </si>
  <si>
    <t>72.30</t>
  </si>
  <si>
    <t>Porcentaje de mujeres con cáncer de mama navegadas</t>
  </si>
  <si>
    <t>8.60</t>
  </si>
  <si>
    <t>16.70</t>
  </si>
  <si>
    <t>Porcentaje de mujeres con cáncer de mama beneficiadas por el programa de post-mastectomía en el INCan</t>
  </si>
  <si>
    <t>52.10</t>
  </si>
  <si>
    <t>92.90</t>
  </si>
  <si>
    <t>89.70</t>
  </si>
  <si>
    <t>Porcentaje de mujeres con cáncer de mama post-mastectomizadas reconstruidas</t>
  </si>
  <si>
    <t>Porcentaje de profesionales de la salud capacitados en cáncer de Endometrio</t>
  </si>
  <si>
    <t>37.10</t>
  </si>
  <si>
    <t>Porcentaje de Mujeres con Diagnóstico de Cáncer de Endometrio Apoyadas con Quimioterapia</t>
  </si>
  <si>
    <t>97.80</t>
  </si>
  <si>
    <t xml:space="preserve">Porcentaje de Pacientes Atendidas con Cáncer de Endometrio Subsecuentes </t>
  </si>
  <si>
    <t>43.80</t>
  </si>
  <si>
    <t xml:space="preserve">Porcentaje de Mujeres Atendidas con Cáncer de Endometrio de Nuevo Ingreso </t>
  </si>
  <si>
    <t>96.20</t>
  </si>
  <si>
    <t>Porcentaje de Mujeres Atendidas con Diagnóstico de Cáncer de Endometrio</t>
  </si>
  <si>
    <t>M7F</t>
  </si>
  <si>
    <t>Porcentaje de personas capacitadas en violencia, salud mental y adicciones con perspectiva de género</t>
  </si>
  <si>
    <t>8.80</t>
  </si>
  <si>
    <t>19.60</t>
  </si>
  <si>
    <t>L00</t>
  </si>
  <si>
    <t>Tasa de vasectomías en hombres de 20 a 64 años de edad en la Secretaría de Salud</t>
  </si>
  <si>
    <t>71.20</t>
  </si>
  <si>
    <t>72.80</t>
  </si>
  <si>
    <t>74.50</t>
  </si>
  <si>
    <t>Cobertura de Anticoncepción Post Evento Obstétrico en la Secretaría de Salud</t>
  </si>
  <si>
    <t>40.10</t>
  </si>
  <si>
    <t>46.70</t>
  </si>
  <si>
    <t>50.50</t>
  </si>
  <si>
    <t xml:space="preserve">Porcentaje de mujeres de 15 a 49 años de edad que usan métodos anticonceptivos modernos proporcionados o aplicados en la Secretaría de Salud , respecto al total de mujeres del mismo grupo de edad, responsabilidad de la Secretaría de Salud, con vida sexual activa. </t>
  </si>
  <si>
    <t>Porcentaje de unidades de salud que atienden con mecanismos incluyentes (USAMI) dirigidos principalmente a mujeres, personas embarazadas, personas con discapacidad y personas adultas mayores.</t>
  </si>
  <si>
    <t>33.30</t>
  </si>
  <si>
    <t>Porcentaje de personal de unidades administrativas, órganos desconcentrados y descentralizados de la Secretaría de Salud capacitados en materia de igualdad, no discriminación, inclusión en salud y cultura organizacional.</t>
  </si>
  <si>
    <t>Porcentaje de profesionales de la salud de las entidades federativas con capacitación en materia de igualdad de género, no discriminación e inclusión en salud.</t>
  </si>
  <si>
    <t>96.10</t>
  </si>
  <si>
    <t>74.70</t>
  </si>
  <si>
    <t>Servicios amigables para adolescentes operando del programa de Salud Sexual y Reproductiva</t>
  </si>
  <si>
    <t>Cobertura de Anticoncepción Post Evento Obstétrico en Adolescentes en la Secretaría de Salud</t>
  </si>
  <si>
    <t>61.00</t>
  </si>
  <si>
    <t>64.00</t>
  </si>
  <si>
    <t>Porcentaje de mujeres de 15 a 19 años de edad que usan métodos anticonceptivos modernos proporcionados o aplicados en la institución, respecto al total de mujeres del mismo grupo de edad que ya iniciaron su vida sexual y que  son responsabilidad de la Secretaría de Salud.</t>
  </si>
  <si>
    <t>31.50</t>
  </si>
  <si>
    <t>43.90</t>
  </si>
  <si>
    <t>46.40</t>
  </si>
  <si>
    <t>Cobertura de tamizaje de cáncer de cuello uterino en mujeres de 35 a 64 años de edad sin seguridad social</t>
  </si>
  <si>
    <t>13.70</t>
  </si>
  <si>
    <t>Cobertura de tamizaje de cáncer de cuello uterino en mujeres de 25 a 34 años de edad sin seguridad social</t>
  </si>
  <si>
    <t>26.10</t>
  </si>
  <si>
    <t>Cobertura de detección de cáncer de mama con mastografía en mujeres de 40 a 69 años sin seguridad social</t>
  </si>
  <si>
    <t>2.20</t>
  </si>
  <si>
    <t>16.60</t>
  </si>
  <si>
    <t>24.00</t>
  </si>
  <si>
    <t xml:space="preserve">Porcentaje de mujeres de 25 a 39 años sin seguridad social con exploración clínica </t>
  </si>
  <si>
    <t>8.50</t>
  </si>
  <si>
    <t>29.70</t>
  </si>
  <si>
    <t>Porcentaje de mujeres en situación de violencia severa que fueron atendidas</t>
  </si>
  <si>
    <t>18.70</t>
  </si>
  <si>
    <t>Porcentaje de mujeres de 15 años o más a las que se aplicó la herramienta de detección y resultó positiva</t>
  </si>
  <si>
    <t>Porcentaje de diagnósticos situacionales realizados</t>
  </si>
  <si>
    <t>82.70</t>
  </si>
  <si>
    <t xml:space="preserve">Personas recién nacidas con prueba de tamiz metabólico neonatal en la Secretaría de Salud  </t>
  </si>
  <si>
    <t>37.90</t>
  </si>
  <si>
    <t>43.00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</si>
  <si>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</si>
  <si>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</si>
  <si>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 xml:space="preserve"> Limitada cobertura de servicios de salud sexual y reproductiva; y de atención en violencia de género, principalmente en el grupo de mujeres.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cerrar las brechas existentes en salud entre diferentes grupos sociales y regiones del país mediante acciones de salud materna, sexual y reproductiva, prevención y atención de la violencia contra las mujeres y de la discriminación por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Constituir en el servicio de hospitalización un área dedicada a brindar información, consejería y examen clínico en aspectos referentes a la salud materna, sexual y reproductiva. Obtener muestras biológicas para tamizaje y/o diagnóstico de los cánceres de la mujer, y/o sus lesiones precursoras. Referir a las pacientes que se hayan identificado con problemas de salud reproductiva a los servicios especializados para la atención correspondiente. Proporcionar métodos anticonceptivos a aquellas pacientes que lo requieran y soliciten.  Otorgar servicios de salud materna sexual y reproductiva, a las mujeres y sus neonatos, así como a sus parejas en el caso de esterilidad, para atender su patologías en la materia.        Violencia de Género La violencia es un componente de la masculinidad hegemónica que repercute negativamente en la salud de hombres y mujeres. Sobre todo, tiene consecuencias negativas en la salud mental e integral de las mujeres.  La violencia obstétrica (VO) es un tipo de violencia de género, la cual, tanto por su magnitud como por su impacto sobre la salud física y mental de las afectadas y de sus hijas e hijos, debe ser considerada un tema prioritario de salud pública. La violencia obstétrica es una expresión de las relaciones asimétricas de poder entre profesionales de la salud y usuarias de los servicios obstétricos durante el embarazo, parto o puerperio, en donde la violencia es ejercida sobre el cuerpo y los procesos reproductivos de las mujeres y viola gravemente sus derechos humanos. En 2016 la Encuesta Nacional sobre la Dinámica de las Relaciones en los Hogares reportó que el 33.4% de las mujeres entrevistadas y que tuvieron al menos un parto, había sufrido algún tipo de violencia obstétrica. Por otra parte, la prevalencia de operación cesárea sigue incrementándose. Para 2019 la prevalencia de cesárea fue de 47.59%, superior a lo recomendado por la OMS ( 15%). Para una adecuada intervención, es necesario tomar en cuenta tanto los factores de riesgos como los protectores para el desarrollo de conductas violentas por parte del personal de salud y dar información suficiente a las mujeres para que reconozcan estos patrones negativos y ejerzan sus derechos de forma eficaz. Es fundamental el desarrollar estrategias para su prevención y corrección conductual organizacional.  </t>
  </si>
  <si>
    <t>2933</t>
  </si>
  <si>
    <t>6517715</t>
  </si>
  <si>
    <t>14502</t>
  </si>
  <si>
    <t>15031582</t>
  </si>
  <si>
    <t>(Instituto Nacional de Psiquiatría Ramón de la Fuente Muñiz)</t>
  </si>
  <si>
    <t>(Centro Nacional de Equidad de Género y Salud Reproductiva)</t>
  </si>
  <si>
    <t>(Dirección General de Calidad y Educación en Salud)</t>
  </si>
  <si>
    <t>2448.1</t>
  </si>
  <si>
    <t>Salud materna, sexual y reproductiva</t>
  </si>
  <si>
    <t>P020</t>
  </si>
  <si>
    <t>70.25</t>
  </si>
  <si>
    <t>168.09</t>
  </si>
  <si>
    <t>175.88</t>
  </si>
  <si>
    <t>98.96</t>
  </si>
  <si>
    <t>143.63</t>
  </si>
  <si>
    <t>238.25</t>
  </si>
  <si>
    <t>213.27</t>
  </si>
  <si>
    <t>47.17</t>
  </si>
  <si>
    <t>Porcentaje de población que recibió servicios de promocíon de la salud para mejoria en sus estilos de vida y entornos clave de desarrollo = PRSPS</t>
  </si>
  <si>
    <t>17.74</t>
  </si>
  <si>
    <t>20,786,000.00</t>
  </si>
  <si>
    <t>Porcentaje de mujeres de 20 años y más de edad, a quienes se les realizó una detección integral de Enfermedades Cardiometabólicas, particularmente Obesidad (OB), Diabetes Mellitus (DM), e Hipertensión Arterial (HTA)</t>
  </si>
  <si>
    <t xml:space="preserve"> O00- Centro Nacional de Programas Preventivos y Control de Enfermedades  Secretaria de Salud </t>
  </si>
  <si>
    <t xml:space="preserve"> En México durante la última década, la obesidad, la diabetes mellitus tipo 2 y la hipertensión arterial sistémica, se encuentran dentro de las principales causas de morbilidad y mortalidad en la población mexicana, convirtiéndose en un serio caso de salud pública dado el incremento de casos, las complicaciones, el número de muertes que causan, además de la saturación de los servicios de salud y los elevados gastos generados para su atención.  México atraviesa una transición epidemiológica, cuyos efectos se hacen presentes en la carga de la morbilidad y mortalidad. Esta transición se define por factores económicos y sociales, estilos de vida y situaciones como falta de actividad física, alimentación inadecuada, entre otras problemáticas. Así, en nuestro país es posible detectar enfermedades no transmisibles entre las que destacan por su importancia y frecuencia el sobrepeso y la obesidad y, como consecuencia de éstas, la diabetes. Males que paulatinamente se han convertido en el principal problema de salud en el país, no sólo para el sistema de salud del país sino para la calidad de vida de las y los mexicanos.El aumento en la prevalencia de obesidad en México se encuentran entre los más rápidos, documentados en el plano mundial y durante las últimas décadas el número de personas que padecen diabetes se ha incrementado y actualmente figura entre las principales causas de muerte en el país. Las enfermedades no transmisibles tienen fuertes repercusiones en los gastos en salud, tanto los que absorben las instancias gubernamentales como los que cubren las personas en lo particular y las consecuencias que estas enfermedades tienen en la productividad laboral, el desempeño escolar y el desarrollo económico en su conjunto hacen prioritaria la atención a este problema de gran magnitud, cuya solución debe plantearse como una acción permanente y de largo plazo por parte del gobierno y de la sociedad.    </t>
  </si>
  <si>
    <t>470096</t>
  </si>
  <si>
    <t>897190</t>
  </si>
  <si>
    <t>4631113</t>
  </si>
  <si>
    <t>11103870</t>
  </si>
  <si>
    <t>(Centro Nacional de Programas Preventivos y Control de Enfermedades)</t>
  </si>
  <si>
    <t>(Dirección General de Promoción de la Salud)</t>
  </si>
  <si>
    <t>389.1</t>
  </si>
  <si>
    <t>Prevención y Control de Sobrepeso, Obesidad y Diabetes</t>
  </si>
  <si>
    <t>U008</t>
  </si>
  <si>
    <t>1.50</t>
  </si>
  <si>
    <t>6.86</t>
  </si>
  <si>
    <t>UR: 114</t>
  </si>
  <si>
    <t>114</t>
  </si>
  <si>
    <t>Porcentaje de personal de mujeres y hombres sensibilizados en materia de igualdad de género a través de una campaña integral en materia de inclusión, no violencia contra las mujeres y niñas.</t>
  </si>
  <si>
    <t>Porcentaje de material informativo relativo a la igualdad de género e inclusión en la SEMAR, adquirido y distribuido a personal naval (mujeres y hombres) como refuerzo de la sensibilización en el tema.</t>
  </si>
  <si>
    <t>Porcentaje de personal naval (mujeres y hombres), capacitado y sensibilizado en materia de igualdad de género e inclusión de forma presencial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</si>
  <si>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</si>
  <si>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t>
  </si>
  <si>
    <t>23188</t>
  </si>
  <si>
    <t>14500</t>
  </si>
  <si>
    <t>(Unidad de Promoción y Protección de los Derechos Humanos)</t>
  </si>
  <si>
    <t>6.8</t>
  </si>
  <si>
    <t>Sistema Educativo naval y programa de becas</t>
  </si>
  <si>
    <t>A006</t>
  </si>
  <si>
    <t>Marina</t>
  </si>
  <si>
    <t>13</t>
  </si>
  <si>
    <t>15.16</t>
  </si>
  <si>
    <t>15.17</t>
  </si>
  <si>
    <t>34.92</t>
  </si>
  <si>
    <t>40.0</t>
  </si>
  <si>
    <t>133.75</t>
  </si>
  <si>
    <t>Porcentaje de personal con Formación en el Protocolo para Detectar, Atender y Acompañar a las Personas Usuarias de la PROFEDET en Casos de Hostigamiento y Acoso Sexual/ Laboral.</t>
  </si>
  <si>
    <t>41.06</t>
  </si>
  <si>
    <t>23.50</t>
  </si>
  <si>
    <t>Porcentaje de Servicios Otorgados a Mujeres</t>
  </si>
  <si>
    <t xml:space="preserve"> A00- Procuraduría Federal de la Defensa del Trabajo </t>
  </si>
  <si>
    <t>(Procuraduría Federal de la Defensa del Trabajo)</t>
  </si>
  <si>
    <t>Procuración de justicia laboral</t>
  </si>
  <si>
    <t>Trabajo y Previsión Social</t>
  </si>
  <si>
    <t>14</t>
  </si>
  <si>
    <t>2.81</t>
  </si>
  <si>
    <t>5.4</t>
  </si>
  <si>
    <t>UR: 411</t>
  </si>
  <si>
    <t>3.87</t>
  </si>
  <si>
    <t>4.49</t>
  </si>
  <si>
    <t>4.50</t>
  </si>
  <si>
    <t>16.41</t>
  </si>
  <si>
    <t>UR: 410</t>
  </si>
  <si>
    <t>16.08</t>
  </si>
  <si>
    <t>33.33</t>
  </si>
  <si>
    <t>55.56</t>
  </si>
  <si>
    <t>411</t>
  </si>
  <si>
    <t>Porcentaje de eventos de fomento y promoción de reconocimiento del trabajo doméstico</t>
  </si>
  <si>
    <t>Porcentaje de reuniones de grupos de trabajo para fomentar la seguridad social en el marco del trabajo digno o decente.</t>
  </si>
  <si>
    <t>33.80</t>
  </si>
  <si>
    <t>410</t>
  </si>
  <si>
    <t>Porcentaje de acciones de promoción, asesoría y sensibilización en la Norma Mexicana NMX-R-025-SCFI-2015 en Igualdad Laboral y no Discriminación</t>
  </si>
  <si>
    <t>Porcentaje de personas en situación de vulnerabilidad laboral beneficiadas por acciones de fortalecimiento en su empleabilidad.</t>
  </si>
  <si>
    <t>Porcentaje de acciones de promoción del trabajo digno para Jornaleros y Jornaleras Agrícolas</t>
  </si>
  <si>
    <t xml:space="preserve"> Secretaria de Trabajo y Previsión Social </t>
  </si>
  <si>
    <t>(Dirección General de Fomento de la Seguridad Social)</t>
  </si>
  <si>
    <t>(Dirección General de Inclusión Laboral y Trabajo de Menores)</t>
  </si>
  <si>
    <t>19.9</t>
  </si>
  <si>
    <t>Ejecuciónde los programas y acciones de la Política Laboral</t>
  </si>
  <si>
    <t>E003</t>
  </si>
  <si>
    <t>59.31</t>
  </si>
  <si>
    <t>59.58</t>
  </si>
  <si>
    <t>65.32</t>
  </si>
  <si>
    <t>122.5</t>
  </si>
  <si>
    <t>50.04</t>
  </si>
  <si>
    <t>Porcentaje de mujeres buscadoras de empleo apoyadas por el subprograma Capacitación para la Empleabilidad.</t>
  </si>
  <si>
    <t>(Unidad del Servicio Nacional de Empleo)</t>
  </si>
  <si>
    <t>Programa de Apoyo al Empleo (PAE)</t>
  </si>
  <si>
    <t>S043</t>
  </si>
  <si>
    <t>560.25</t>
  </si>
  <si>
    <t>560.31</t>
  </si>
  <si>
    <t>12708.18</t>
  </si>
  <si>
    <t>52.80</t>
  </si>
  <si>
    <t>45.83</t>
  </si>
  <si>
    <t>Porcentaje de mujeres beneficiarias del Programa</t>
  </si>
  <si>
    <t>(Subsecretaría de Empleo y Productividad Laboral)</t>
  </si>
  <si>
    <t>12708.1</t>
  </si>
  <si>
    <t>Jóvenes Construyendo el Futuro</t>
  </si>
  <si>
    <t>0.88</t>
  </si>
  <si>
    <t>2.1</t>
  </si>
  <si>
    <t>UR: 113</t>
  </si>
  <si>
    <t>2.45</t>
  </si>
  <si>
    <t>113</t>
  </si>
  <si>
    <t xml:space="preserve">Porcentaje de acciones realizadas en el marco de la Dimensión No Discriminación  </t>
  </si>
  <si>
    <t>Porcentaje de acciones realizadas en el marco de la Dimensión de la No Violencia contra las Mujeres</t>
  </si>
  <si>
    <t>35.30</t>
  </si>
  <si>
    <t>Porcentaje de acciones realizadas en el marco de la Dimensión Igualdad de Género</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</si>
  <si>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</si>
  <si>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</si>
  <si>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670</t>
  </si>
  <si>
    <t>877</t>
  </si>
  <si>
    <t>822</t>
  </si>
  <si>
    <t>(Unidad de Planeación y Desarrollo Institucional)</t>
  </si>
  <si>
    <t>2.4</t>
  </si>
  <si>
    <t>Política de Desarrollo Urbano y Ordenamiento del Territorio</t>
  </si>
  <si>
    <t>Desarrollo Agrario, Territorial y Urbano</t>
  </si>
  <si>
    <t>15</t>
  </si>
  <si>
    <t>21.93</t>
  </si>
  <si>
    <t>102.10</t>
  </si>
  <si>
    <t>273.91</t>
  </si>
  <si>
    <t>UR: 510</t>
  </si>
  <si>
    <t>97.83</t>
  </si>
  <si>
    <t>8.20</t>
  </si>
  <si>
    <t>Subsidio</t>
  </si>
  <si>
    <t>510</t>
  </si>
  <si>
    <t>Porcentaje de Acuerdos para la Liberación del Subsidio de Regularización de lotes con uso habitacional entregados en hogares cuya jefatura es femenina</t>
  </si>
  <si>
    <t>Proyecto</t>
  </si>
  <si>
    <t>Porcentaje de proyectos de la modalidad participación comunitaria que cuenta con participación mayoritaria de mujeres.</t>
  </si>
  <si>
    <t>7.80</t>
  </si>
  <si>
    <t>Porcentaje de proyectos de la vertiente Mejoramiento Integral de Barrios que promueven la igualdad entre mujeres y hombres.</t>
  </si>
  <si>
    <t xml:space="preserve"> Las personas que habitan en territorios de atención prioritaria en condiciones de rezago urbano y social de las ciudades de 50,000 habitantes o más que forman parte del Sistema Urbano Nacional (SUN) 2018, tienen acceso limitado a bienes, servicios y oportunidades.  Por un lado, las personas enfrentan un entorno deteriorado con una mínima o nula cobertura de servicios y equipamientos urbanos En muchos casos, no se cuenta con certeza jurídica en la tenencia de la tierra que brinde seguridad al patrimonio de las familias asentadas en dichas zonas. Por otro lado, los gobiernos locales enfrentan también limitaciones para la elaboración y actualización de instrumentos de planeación territorial y urbana.  Por medio del Programa de Mejoramiento Urbano se busca mejorar las condiciones en el entorno inmediato de las viviendas, la irregularidad de la tenencia de la tierra, la deficiencia en infraestructura urbana y equipamientos. Disminuir los problemas de movilidad y conectividad urbana limitada, las carencias de espacios públicos de calidad, que presentan las localidades urbanas con rezago urbano y social, para contribuir a mejorar el acceso y ejercicio del derecho a la ciudad.  Finalmente, se promueve un desarrollo urbano ordenado y regulado que desincentive los asentamientos irregulares y la asignación ineficiente del suelo, que reduzca los impactos al medio ambiente, limitando la pérdida de la cobertura vegetal y de suelo agrícola productivo y que disminuyan la desigualdad y exclusión territorial.  </t>
  </si>
  <si>
    <t>6564434</t>
  </si>
  <si>
    <t>6832227</t>
  </si>
  <si>
    <t>2829556</t>
  </si>
  <si>
    <t>2945049</t>
  </si>
  <si>
    <t>(Instituto Nacional del Suelo Sustentable)</t>
  </si>
  <si>
    <t>QDV</t>
  </si>
  <si>
    <t>(Comisión Nacional de Vivienda)</t>
  </si>
  <si>
    <t>QCW</t>
  </si>
  <si>
    <t>(Unidad de Apoyo a Programas de Infraestructura y Espacios Públicos)</t>
  </si>
  <si>
    <t>326.0</t>
  </si>
  <si>
    <t>Programa de Mejoramiento Urbano (PMU)</t>
  </si>
  <si>
    <t>S273</t>
  </si>
  <si>
    <t>0.4</t>
  </si>
  <si>
    <t>UR: 116</t>
  </si>
  <si>
    <t>0.46</t>
  </si>
  <si>
    <t>116</t>
  </si>
  <si>
    <t>Porcentaje de acciones realizadas para transverzalizar la perspectiva de género, la igualdad laboral y la no discriminación en la SEMARNAT.</t>
  </si>
  <si>
    <t xml:space="preserve"> Secretaria de Medio Ambiente y Recursos Naturales </t>
  </si>
  <si>
    <t xml:space="preserve"> La SEMARNAT tiene a su cargo el diseño, planeación e implementación de políticas públicas y acciones dirigidas a combatir la degradación ambiental y sus efectos en hombres y mujeres de manera diferenciada y de acuerdo a la relación que por su rol social y de género mantiene cada uno con el ambiente y los recursos naturales.  El deterioro ambiental y la pérdida de biodiversidad tienen altos costos para la vida económica y la calidad de vida de la población y están asociadas con sobreexplotación, comercio ilegal, contaminación, cambio climático y  desastres naturales, en específico con falta de oportunidades para diversos sectores de la población, como son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SEMARNAT tiene entre sus atribuciones y compromisos vincular la conservación y el aprovechamiento de los recursos naturales con justicia social e igualdad, a fin de garantizar la participación de las mujeres en la construcción del desarrollo sustentable, alineado a la política nacional de no dejar a nadie fuera y no dejar a nadie atrás. Por ello se trabaja en generar acciones puntuales que impacten en la formación y la especialización del personal de la SEMARNAT para que incluyan criterios de género, igualdad y no discriminación en su actuar, en las políticas públicas, en los programas, proyectos y acciones que desempeñen.   </t>
  </si>
  <si>
    <t>(Unidad Coordinadora de Participación Social y Transparencia)</t>
  </si>
  <si>
    <t>P002</t>
  </si>
  <si>
    <t>Medio Ambiente y Recursos Naturales</t>
  </si>
  <si>
    <t>16</t>
  </si>
  <si>
    <t>50.60</t>
  </si>
  <si>
    <t>68.50</t>
  </si>
  <si>
    <t>85.78</t>
  </si>
  <si>
    <t>UR: F00</t>
  </si>
  <si>
    <t>88.89</t>
  </si>
  <si>
    <t>28.49</t>
  </si>
  <si>
    <t>12.43</t>
  </si>
  <si>
    <t>79.10</t>
  </si>
  <si>
    <t>F00</t>
  </si>
  <si>
    <t>Porcentaje de inversión del Programa de Conservación para el Desarrollo Sostenible en proyectos, cursos de capacitación y estudios técnicos, con participación de mujeres.</t>
  </si>
  <si>
    <t>38.67</t>
  </si>
  <si>
    <t>21.57</t>
  </si>
  <si>
    <t>54.90</t>
  </si>
  <si>
    <t>Porcentaje de mujeres que participan en proyectos</t>
  </si>
  <si>
    <t>6.37</t>
  </si>
  <si>
    <t>53.80</t>
  </si>
  <si>
    <t>Porcentaje de mujeres que participan en cursos de capacitación que contribuyen a la conservación de los ecosistemas y su biodiversidad.</t>
  </si>
  <si>
    <t xml:space="preserve"> F00- Comisión Nacional de Áreas Naturales Protegidas </t>
  </si>
  <si>
    <t xml:space="preserve"> La Comisión Nacional de Áreas Naturales Protegidas, reconoce la importancia de los servicios ambientales que prestan a la sociedad las Áreas Naturales Protegidas y sus Zonas de Influencia (ANP), México cuenta 182 ANP, que abarcan una superficie total de 90 millones 839 mil 521 hectáreas. La problemática en las ANP es la pérdida y degradación de los ecosistemas, tanto acuáticos como terrestres, debido a actividades agropecuarias, tala clandestina, tráfico de especies, cambio de uso del suelo y la sobreexplotación de recursos, calentamiento global, así como condiciones de pobreza y marginación que afecta a las comunidades asentadas en ellas. El Programa de Conservación para el Desarrollo Sostenible constituye un instrumento de la política pública que promueve la conservación de los ecosistemas y su biodiversidad, mediante la participación directa y efectiva de la población local en los procesos de gestión del territorio; en el aprovechamiento sustentable de los recursos; la protección y restauración de los mismos y de la valoración económica de los servicios ambientales que éstos prestan a la sociedad, de forma tal que se generen oportunidades productivas alternativas y se contribuya a mejorar la calidad de vida de los habitantes en las ANP, promoviendo de manera importante la no discriminación por motivos de género para garantizar la igualdad de oportunidades entre mujeres y hombres para acceder al Programa. En las Reglas de Operación del PROCODES se establece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También se otorga un mayor puntaje a las solicitudes en las que el 100 % de su participación son mujeres y si son indígenas. </t>
  </si>
  <si>
    <t>9676</t>
  </si>
  <si>
    <t>10062</t>
  </si>
  <si>
    <t>126915</t>
  </si>
  <si>
    <t>130833</t>
  </si>
  <si>
    <t>(Comisión Nacional de Áreas Naturales Protegidas)</t>
  </si>
  <si>
    <t>88.8</t>
  </si>
  <si>
    <t>Programa de Conservación para el Desarrollo Sostenible</t>
  </si>
  <si>
    <t>S046</t>
  </si>
  <si>
    <t>32.82</t>
  </si>
  <si>
    <t>40.34</t>
  </si>
  <si>
    <t>78.44</t>
  </si>
  <si>
    <t>UR: RHQ</t>
  </si>
  <si>
    <t>82.25</t>
  </si>
  <si>
    <t>37.79</t>
  </si>
  <si>
    <t>48.44</t>
  </si>
  <si>
    <t>RHQ</t>
  </si>
  <si>
    <t>Porcentaje de apoyos otorgados a mujeres.</t>
  </si>
  <si>
    <t xml:space="preserve"> RHQ- Comisión Nacional Forestal </t>
  </si>
  <si>
    <t xml:space="preserve"> México tiene una superficie de 137.8 mill. de has. que representa el 70.5% del territorio nacional (CONAFOR. 2014). Las mujeres que habitan en los ecosistemas forestales de México obtienen de ellos alimentos, agua, plantas medicinales y combustible.  De acuerdo con su rol de género, las mujeres utilizan los recursos forestales atendiendo sus necesidades; ellas se encargan de la recolección y cultivo de plantas, frutos, leña, lo que hace que tengan conocimientos tradicionales de los recursos forestales y de los ciclos silvícolas, sin embargo, la tenencia de la tierra y los derechos de propiedad los tienen en su mayoría los hombres, según datos del Registro Agrario Nacional al 31/08/2019del total de los sujetos agrarios que existen 3,652,331 son hombres y 1,313,116 son mujeres, es decir sólo el 26.4 % de las mujeres son sujetos agrarios, lo que limita su acceso a esquemas de financiamientos. Son pocas las mujeres que participan en los diferentes espacios de gobernanza y de toma de decisiones, los cargos de decisión en los ejidos y comunidades principalmente los ocupan los hombres. A ello se añade que los derechos de jure, es decir legales, reconocen generalmente a los hombres derechos de tenencia y propiedad de los recursos naturales y productivos; son pocas las mujeres que han tenido acceso a la tierra y esto ha sido a través de cesión de derechos o herencia familiar. Sin embargo, esto no siempre se traduce en una participación directa y efectiva de las mujeres en los órganos de toma de decisiones. La participación de las mujeres en los apoyos que oferta el sector forestal, específicamente en las acciones de protección, conservación, restauración y aprovechamiento de los recursos forestales es limitada, debido a las brechas de género que existen. Si bien es cierto que en los últimos años ha aumentado el número de mujeres ejidatarias o comuneras, aún su participación no es equitativa y tampoco existe una garantía de que sea una participación real. </t>
  </si>
  <si>
    <t>927</t>
  </si>
  <si>
    <t>966</t>
  </si>
  <si>
    <t>(Comisión Nacional Forestal)</t>
  </si>
  <si>
    <t>82.2</t>
  </si>
  <si>
    <t>Apoyos para el Desarrollo Forestal Sustentable</t>
  </si>
  <si>
    <t>S219</t>
  </si>
  <si>
    <t>0.04</t>
  </si>
  <si>
    <t>0.19</t>
  </si>
  <si>
    <t>UR: TOM</t>
  </si>
  <si>
    <t>TOM</t>
  </si>
  <si>
    <t>Porcentaje del personal del CENACE que participa en actividades para la promoción de la igualdad entre mujeres y hombres</t>
  </si>
  <si>
    <t>Porcentaje de avance en las acciones para la recertificación del CENACE bajo la Norma Mexicana NMX-R-025-SCFI-2015 en Igualdad Laboral y No Discriminación</t>
  </si>
  <si>
    <t xml:space="preserve"> TOM- Centro Nacional de Control de Energía </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</si>
  <si>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</si>
  <si>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460</t>
  </si>
  <si>
    <t>166</t>
  </si>
  <si>
    <t>1052</t>
  </si>
  <si>
    <t>293</t>
  </si>
  <si>
    <t>(Centro Nacional de Control de Energía)</t>
  </si>
  <si>
    <t>0.1</t>
  </si>
  <si>
    <t>Dirección, coordinación y control de la operación del Sistema Eléctrico Nacional</t>
  </si>
  <si>
    <t>E568</t>
  </si>
  <si>
    <t>Energía</t>
  </si>
  <si>
    <t>18</t>
  </si>
  <si>
    <t>Porcentaje de personal que labora en la CNSNS desagregado por sexo, capacitados(as) en materia de igualdad de género y lenguaje incluyente.</t>
  </si>
  <si>
    <t>Porcentaje de personal que labora en la CNSNS desagregado por sexo, capacitados(as) en materia de igualdad de género y no discriminación.</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</si>
  <si>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</si>
  <si>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</si>
  <si>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</si>
  <si>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</si>
  <si>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</si>
  <si>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UR: E00</t>
  </si>
  <si>
    <t>0.15</t>
  </si>
  <si>
    <t>E00</t>
  </si>
  <si>
    <t xml:space="preserve">Porcentaje del personal de la CONUEE Capacitado en materia de Igualdad entre Mujeres y Hombres </t>
  </si>
  <si>
    <t>Porcentaje del personal de la CONUEE que participo en la Detección de Necesidad de Capacitación (DNC) en materia de Igualdad entre Mujeres y Hombres</t>
  </si>
  <si>
    <t>Porcentaje de Instrumentos armonizados con las leyes y disposiciones aplicables en la materia para que el personal de la Conuee atienda a las mujeres sin discriminación o misoginia</t>
  </si>
  <si>
    <t xml:space="preserve"> E00- Comisión Nacional para el Uso Eficiente de la Energía </t>
  </si>
  <si>
    <t>64</t>
  </si>
  <si>
    <t>57</t>
  </si>
  <si>
    <t>(Comisión Nacional para el Uso Eficiente de la Energía)</t>
  </si>
  <si>
    <t>Gestión, promoción, supervisión y evaluación del aprovechamiento sustentable de la energía</t>
  </si>
  <si>
    <t>P008</t>
  </si>
  <si>
    <t>0.34</t>
  </si>
  <si>
    <t>19.00</t>
  </si>
  <si>
    <t>46.00</t>
  </si>
  <si>
    <t>Apoyo</t>
  </si>
  <si>
    <t>Número de Viudas de veteranos de la Revolucion que reciben apoyo económico semestral</t>
  </si>
  <si>
    <t xml:space="preserve"> 411- Unidad de Política y Control Presupuestario </t>
  </si>
  <si>
    <t xml:space="preserve"> La población de viudas de veteranos de la Revolución Mexicana es un grupo vulnerable de mujeres en edad avanzada, con limitaciones físicas propias de su edad, algunas de ellas no saben o ya no pueden escribir. Es una población que tiende drásticamente a disminuir. Es necesario continuar proporcionando en tiempo y forma los apoyos a la población objetivo.   Al inicio del 2020, las beneficiarias de este programa, se distribuyen en 9 estados de la República Mexicana, concentrándose fundamentalmente en Morelos, Guerrero, Veracruz y Michoacán. En las cinco entidades federativas restantes: Ciudad de México (Distrito Federal), Puebla, Tlaxcala, Tamaulipas, y Estado de México, sólo existe una viuda respectivamente.  </t>
  </si>
  <si>
    <t>21</t>
  </si>
  <si>
    <t>23</t>
  </si>
  <si>
    <t>(Unidad de Política y Control Presupuestario)</t>
  </si>
  <si>
    <t>0.3</t>
  </si>
  <si>
    <t>Apoyo Económico a Viudas de Veteranos de la Revolución Mexicana</t>
  </si>
  <si>
    <t>J014</t>
  </si>
  <si>
    <t>Aportaciones a Seguridad Social</t>
  </si>
  <si>
    <t>19</t>
  </si>
  <si>
    <t>6.24</t>
  </si>
  <si>
    <t>17.7</t>
  </si>
  <si>
    <t>UR: VUY</t>
  </si>
  <si>
    <t>23.63</t>
  </si>
  <si>
    <t>2,081.00</t>
  </si>
  <si>
    <t>Personas</t>
  </si>
  <si>
    <t>VUY</t>
  </si>
  <si>
    <t>Proporción de mujeres jóvenes involucradas en acciones de participación y/o cohesión social</t>
  </si>
  <si>
    <t xml:space="preserve"> VUY- Instituto Mexicano de la Juventud </t>
  </si>
  <si>
    <t xml:space="preserve"> La población de mujeres jóvenes entre los 12 y 29 años de edad no son incorporadas ni involucradas en acciones de participación y/o cohesión social que impulsen su bienestar y desarrollo.  </t>
  </si>
  <si>
    <t>245</t>
  </si>
  <si>
    <t>263</t>
  </si>
  <si>
    <t>2312</t>
  </si>
  <si>
    <t>(Instituto Mexicano de la Juventud)</t>
  </si>
  <si>
    <t>23.6</t>
  </si>
  <si>
    <t>Articulación de Políticas Integrales de Juventud</t>
  </si>
  <si>
    <t>E016</t>
  </si>
  <si>
    <t>Bienestar</t>
  </si>
  <si>
    <t>20</t>
  </si>
  <si>
    <t>0.86</t>
  </si>
  <si>
    <t>32.21</t>
  </si>
  <si>
    <t>UR: 210</t>
  </si>
  <si>
    <t>33.75</t>
  </si>
  <si>
    <t>16.26</t>
  </si>
  <si>
    <t>64.90</t>
  </si>
  <si>
    <t>210</t>
  </si>
  <si>
    <t>Porcentaje de apoyos otorgados para proyectos productivos de Organismos del Sector Social de la Economía (OSSE) exclusivos o mayoritarios de mujeres</t>
  </si>
  <si>
    <t xml:space="preserve"> Secretaria de Bienestar </t>
  </si>
  <si>
    <t xml:space="preserve"> La desigualdad entre mujeres y hombres es un hecho constante que demerita el valor del trabajo femenino y de las mujeres mismas en su cotidianidad tanto económica como cultural. De acuerdo con las estadísticas oficiales, las oportunidades son menores para las mujeres con respecto a los hombres, aunque los esfuerzos institucionales continúan, las brechas económicas se mantienen.  De forma general, y de acuerdo con la Encuesta Nacional de Ingresos y Gastos de los Hogares (ENIGH) 2018, en México habitan 64.4 millones de mujeres y representan 51.5% del total de población. Ante este panorama es importante dar continuidad a los ejes transversales para contribuir a cerrar la brecha económica e incorporar más esquemas que influyan en la disminución de las desigualdades </t>
  </si>
  <si>
    <t>(Dirección General de Opciones Productivas)</t>
  </si>
  <si>
    <t>33.7</t>
  </si>
  <si>
    <t>Programa de Fomento a la Economía Social</t>
  </si>
  <si>
    <t>S017</t>
  </si>
  <si>
    <t>183.67</t>
  </si>
  <si>
    <t>222.42</t>
  </si>
  <si>
    <t>276.14</t>
  </si>
  <si>
    <t>UR: D00</t>
  </si>
  <si>
    <t>278.54</t>
  </si>
  <si>
    <t>99.20</t>
  </si>
  <si>
    <t>D00</t>
  </si>
  <si>
    <t>Porcentaje de unidades de atención del PAIMEF operadas por las instancias de mujeres en las entidades</t>
  </si>
  <si>
    <t>0.09</t>
  </si>
  <si>
    <t>Porcentaje de mujeres de 15 años y más que declararon haber sufrido al menos un incidente de violencia a lo largo de la relación con su última pareja.</t>
  </si>
  <si>
    <t xml:space="preserve"> D00- Instituto Nacional de Desarrollo Social </t>
  </si>
  <si>
    <t xml:space="preserve"> El Diagnóstico del Programa de Apoyo a las Instancias de Mujeres en las Entidades Federativas, define el problema que atiende el PAIMEF de la siguiente manera: "bajo nivel de empoderamiento de las mujeres en situación de violencia", por lo que busca trabajar en el nivel individual de las mujeres de modo que sean capaces de tomar sus propias decisiones y disminuir el riesgo de sufrir violencia. </t>
  </si>
  <si>
    <t>28308</t>
  </si>
  <si>
    <t>82231</t>
  </si>
  <si>
    <t>(Instituto Nacional de Desarrollo Social)</t>
  </si>
  <si>
    <t>278.5</t>
  </si>
  <si>
    <t>Programa de Apoyo a las Instancias de Mujeres en las Entidades Federativas (PAIMEF)</t>
  </si>
  <si>
    <t>S155</t>
  </si>
  <si>
    <t>45.00</t>
  </si>
  <si>
    <t>Porcentaje de mujeres Beneficiarias del Programa respecto de lo programado.</t>
  </si>
  <si>
    <t>24.81</t>
  </si>
  <si>
    <t>Porcentaje de hijas(os) o niñas(os) al cuidado de personas Beneficiarias del Programa respecto de lo programado.</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</si>
  <si>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</si>
  <si>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(Delegación SEDESOL en Durango)</t>
  </si>
  <si>
    <t>(Delegación SEDESOL en el Distrito Federal)</t>
  </si>
  <si>
    <t>129</t>
  </si>
  <si>
    <t>(Delegación SEDESOL en Chihuahua)</t>
  </si>
  <si>
    <t>128</t>
  </si>
  <si>
    <t>(Delegación SEDESOL en Chiapas)</t>
  </si>
  <si>
    <t>127</t>
  </si>
  <si>
    <t>(Delegación SEDESOL en Colima)</t>
  </si>
  <si>
    <t>126</t>
  </si>
  <si>
    <t>3061</t>
  </si>
  <si>
    <t>110004</t>
  </si>
  <si>
    <t>2186</t>
  </si>
  <si>
    <t>915259</t>
  </si>
  <si>
    <t>(Delegación SEDESOL en Coahuila)</t>
  </si>
  <si>
    <t>125</t>
  </si>
  <si>
    <t>(Delegación SEDESOL en Baja California)</t>
  </si>
  <si>
    <t>122</t>
  </si>
  <si>
    <t>(Delegación SEDESOL en Aguascalientes)</t>
  </si>
  <si>
    <t>121</t>
  </si>
  <si>
    <t>2192.4</t>
  </si>
  <si>
    <t xml:space="preserve">Programa de Apoyo para el Bienestar de las Niñas y Niños, Hijos de Madres Trabajadoras </t>
  </si>
  <si>
    <t>S174</t>
  </si>
  <si>
    <t>19,655.92</t>
  </si>
  <si>
    <t>32,887.76</t>
  </si>
  <si>
    <t>39630.99</t>
  </si>
  <si>
    <t>UR: 213</t>
  </si>
  <si>
    <t>39630.88</t>
  </si>
  <si>
    <t>55.81</t>
  </si>
  <si>
    <t>55.94</t>
  </si>
  <si>
    <t>55.90</t>
  </si>
  <si>
    <t>213</t>
  </si>
  <si>
    <t>Porcentaje de Adultas Mayores dentro del Padrón Activo de Beneficiarios.</t>
  </si>
  <si>
    <t xml:space="preserve"> Las condiciones de desigualdad de las personas adultas mayores con respecto a la sociedad, son similares a otros grupos discriminados, como personas indígenas, mujeres o personas con discapacidad; ello con base en los estándares sobre los cuales las sociedades se han constituido, así como su incapacidad para incluir a los que considera diferentes en condiciones dignas e iguales. La población objetivo de la Pensión está compuesta por 8,533,061 personas adultas mayores de las cuales 4.6 millones son mujeres y 3.8 millones son hombres. </t>
  </si>
  <si>
    <t>3573890</t>
  </si>
  <si>
    <t>4512964</t>
  </si>
  <si>
    <t>3872565</t>
  </si>
  <si>
    <t>4660496</t>
  </si>
  <si>
    <t>(Dirección General de Atención a Grupos Prioritarios)</t>
  </si>
  <si>
    <t>39630.9</t>
  </si>
  <si>
    <t>Pensión para el Bienestar de las Personas Adultas Mayores</t>
  </si>
  <si>
    <t>S176</t>
  </si>
  <si>
    <t>1,123.61</t>
  </si>
  <si>
    <t>1159.89</t>
  </si>
  <si>
    <t>8551.47</t>
  </si>
  <si>
    <t>4.87</t>
  </si>
  <si>
    <t>Porcentaje de apoyos en especie destinados  a mujeres respecto de los planeados.</t>
  </si>
  <si>
    <t>43.28</t>
  </si>
  <si>
    <t>Porcentaje de apoyos económicos destinados a mujeres respecto de los planeados</t>
  </si>
  <si>
    <t>86.57</t>
  </si>
  <si>
    <t>Porcentaje de mujeres que reciben asistencia técnica respecto a lo planeado</t>
  </si>
  <si>
    <t xml:space="preserve"> Actualmente los campesinos se enfrentan con problemas por sus condiciones actuales por los siguientes cuatro factores: Conocimientos técnicos insuficientes para la producción agrícola, pocas asociaciones u organizaciones que promuevan la producción agrícola y el desarrollo de las comunidades, insumos insuficientes o inadecuados y escasos recursos monetarios para invertir en la producción agrícola . El Programa Sembrando Vida busca atender a campesinos (hombres y mujeres)en localidades rurales cuyo ingreso es inferior a la línea de bienestar, proporcionándoles una transferencia monetaria, conocimientos técnicos e insumos para su producción, así como promoviendo organizaciones que promuevan la producción agroforestal que faciliten su integración al desarrollo . </t>
  </si>
  <si>
    <t>265783</t>
  </si>
  <si>
    <t>111680</t>
  </si>
  <si>
    <t>301000</t>
  </si>
  <si>
    <t>129000</t>
  </si>
  <si>
    <t>descUnidad1</t>
  </si>
  <si>
    <t>claveUnidad1</t>
  </si>
  <si>
    <t>8551.4</t>
  </si>
  <si>
    <t>Sembrando Vida</t>
  </si>
  <si>
    <t>U010</t>
  </si>
  <si>
    <t>7.5</t>
  </si>
  <si>
    <t>Porcentaje de Cumplimiento de la Estrategia Integral para Prevenir la Trata de Personas y el trabajo infantil en el</t>
  </si>
  <si>
    <t>Porcentaje de cumplimiento de la estrategia de Desarrollo Comunitario para Mujeres en Turismo</t>
  </si>
  <si>
    <t>Porcentaje de cumplimiento de las acciones para prevenir atender y sancionar el hostigamiento sexual y acoso sexual</t>
  </si>
  <si>
    <t>Porcentaje de Acuerdos Cumplidos del Comité de Igualdad de Género del Sector Turismo Federal respecto del total de acuerdos fenerados</t>
  </si>
  <si>
    <t xml:space="preserve"> Secretaria de Turismo </t>
  </si>
  <si>
    <t xml:space="preserve"> Debido al incremento de las desigualdades sociales, la discriminación y la violencia de género en los destinos turísticos, que afectan primordialmente a las mujeres, niñas, niños y adolescentes, población indígena y afrodescendiente, se requiere de estrategias transformadoras que involucren a usuarios y a diversos actores para impulsar el desarrollo de la actividad turística con una visión integral, promotora de la igualdad y que integre enfoques de género y derechos humanos.   </t>
  </si>
  <si>
    <t>32</t>
  </si>
  <si>
    <t>45</t>
  </si>
  <si>
    <t>(Subsecretaría de Planeación y Política Turística)</t>
  </si>
  <si>
    <t>Planeación y conducción de la política de turismo</t>
  </si>
  <si>
    <t>Turismo</t>
  </si>
  <si>
    <t>1.1</t>
  </si>
  <si>
    <t>4.00</t>
  </si>
  <si>
    <t>Porcentaje de personal de mandos medios y superiores de la rama administrativa del INE que recibió al menos una acción de capacitación en temas de Igualdad de Género.</t>
  </si>
  <si>
    <t>Porcentaje del personal de la rama administrativa del INE que recibió al menos una acción de capacitación en temas de Igualdad de Género.</t>
  </si>
  <si>
    <t xml:space="preserve"> Secretaria de Instituto Nacional Electoral </t>
  </si>
  <si>
    <t xml:space="preserve"> Establecer estrategias para minimizar la desigualdad y superar los estereotipos discriminatorios sobre las funciones y responsabilidades de las mujeres y hombres en su ámbito laboral, así como prevenir la violencia y el Hostigamiento y Acoso sexual y laboral en la Institución.   </t>
  </si>
  <si>
    <t>828</t>
  </si>
  <si>
    <t>1200</t>
  </si>
  <si>
    <t>(Dirección Ejecutiva de Administración)</t>
  </si>
  <si>
    <t>Gestión Administrativa</t>
  </si>
  <si>
    <t>Instituto Nacional Electoral</t>
  </si>
  <si>
    <t>22</t>
  </si>
  <si>
    <t>7.66</t>
  </si>
  <si>
    <t>25.17</t>
  </si>
  <si>
    <t>27.01</t>
  </si>
  <si>
    <t xml:space="preserve">Proyectos impulsados para promover la participación de las mujeres en distintas vertientes. </t>
  </si>
  <si>
    <t>54.84</t>
  </si>
  <si>
    <t>Asistentes en actividades para promover la participación de las mujeres en distintas vertientes.</t>
  </si>
  <si>
    <t xml:space="preserve"> Históricamente, las mujeres mexicanas han protagonizado una larga batalla para que se les reconozcan plenamente sus derechos políticos. Su derecho a votar y ser votadas fue desechado y obstaculizado durante décadas con declaraciones falaces, machistas y discriminatorias, como en las que se decía que las mujeres eran intelectualmente inferiores al hombre o que carecían de la preparación cívica para votar y ejercer cargos de elección popular.Es hasta la década de los 50´s en la que las mujeres finalmente fue reconocido su derecho a votar.   Muchas de esas expresiones se han desterrado, porque con determinación y firmeza las mujeres han obtenido importantes logros educativos y tienen la preparación y las capacidades para hacerse cargo de los problemas más desafiantes que hoy México enfrenta. Las mujeres representan 52 % de la población total en México, sin embargo, fue hasta la elección de 2018 cuando se logró alcanzar la paridad en las cámaras de los congresos en los que hubo elección, no así en los ayuntamientos ni en las gubernaturas de los estados. Tomando como base esta problemática el INE ha considerado desarrollar una acción que contribuya al impulso de la participación política de las mujeres a través de OSC y mediante proyectos por eje temático que se describen a continuación:   1) Construcción y fortalecimiento de capacidades de OSC para implementar proyectos que impulsen la participación política de las mujeres.  2) Apoyo a proyectos de OSC en distintas temáticas para impulsar el liderazgo político de las mujeres.  3) Apoyo a proyectos de OSC para investigación, generación de conocimiento y observación e identificación de actos de violencia política por razón de género.  4) Apoyo a proyectos de continuidad.  </t>
  </si>
  <si>
    <t>1720</t>
  </si>
  <si>
    <t>1845</t>
  </si>
  <si>
    <t>65</t>
  </si>
  <si>
    <t>6435</t>
  </si>
  <si>
    <t>(Juntas Locales Ejecutivas)</t>
  </si>
  <si>
    <t>(Dirección Ejecutiva de Capacitación Electoral y Educación Cívica)</t>
  </si>
  <si>
    <t>27.0</t>
  </si>
  <si>
    <t>Capacitación y educación para el ejercicio democrático de la ciudadanía</t>
  </si>
  <si>
    <t>R003</t>
  </si>
  <si>
    <t>0.12</t>
  </si>
  <si>
    <t>Porcentaje de acciones realizadas el año para la sensibilización en materia de igualdad de género del personal y las familias</t>
  </si>
  <si>
    <t>Porcentaje de materiales de difusión sobre la igualdad de género elaborados en el año</t>
  </si>
  <si>
    <t xml:space="preserve"> Se identifican pocas mujeres en puestos de mando. En algunas áreas se registra personal con poco interés acerca de los protocolos institucionales para promover la igualdad entre hombres y mujeres y la no discriminación. </t>
  </si>
  <si>
    <t>90</t>
  </si>
  <si>
    <t>150</t>
  </si>
  <si>
    <t>3250</t>
  </si>
  <si>
    <t>3841</t>
  </si>
  <si>
    <t>(Dirección Ejecutiva del Registro Federal de Electores)</t>
  </si>
  <si>
    <t>Actualización del padrón electoral y expedición dela credencial para votar</t>
  </si>
  <si>
    <t>R005</t>
  </si>
  <si>
    <t>5.36</t>
  </si>
  <si>
    <t>8.62</t>
  </si>
  <si>
    <t>12.16</t>
  </si>
  <si>
    <t>UR: 123</t>
  </si>
  <si>
    <t>2.35</t>
  </si>
  <si>
    <t>5.83</t>
  </si>
  <si>
    <t>UR: 122</t>
  </si>
  <si>
    <t>38.00</t>
  </si>
  <si>
    <t>123</t>
  </si>
  <si>
    <t>Porcentaje de Cumplimiento de paridad de género en los Organismos Públicos Locales a nivel nacional</t>
  </si>
  <si>
    <t>Porcentaje de Designaciones de Consejeras Electorales en los OPL</t>
  </si>
  <si>
    <t>Avance del estudio sobre violencia política en razón de género</t>
  </si>
  <si>
    <t>58.20</t>
  </si>
  <si>
    <t>Porcentaje de personas sensibilizadas en la promoción de la igualdad en el ejercicio de los derechos político-electorales</t>
  </si>
  <si>
    <t>5.50</t>
  </si>
  <si>
    <t>Porcentaje de acciones de capacitación, sensibilización y estrategias realizadas para promover la igualdad sustantiva y ambientes laborales libres de violencia al interior del INE</t>
  </si>
  <si>
    <t xml:space="preserve"> El Instituto Nacional Electoral(INE) es el organismo encargado de organizar las elecciones federales (Presidencia de la República, Diputados/as y Senadores/as)y las elecciones locales en los estados de la República y la Ciudad de México, en coordinación con los Organismos Públicos Locales Electorales.  El acuerdo INE/CG508/2017establece criterios para el registro de candidaturas a cargos de elección popular federales para el Proceso Electoral(PEF) 2017-2018, entre los que se encuentran lineamientos de paridad. La UTIGyND monitorea el cumplimiento de las reglas de paridad. Resultados PEF 2017-2018: 500 curules en Cámara Baja,48.2% mujeres, 51.8% hombres. 128 escaños en Cámara Alta,49.2% mujeres, 50.8% hombres. 9 renovaciones del Poder Ejecutivo Estatal, en 2 fueron electas mujeres. 972 diputaciones locales,49.79% mujeres,50.21% hombres. 1,612 Presidencias Municipales,27.11% mujeres, 72.52% hombres. 1,774 Sindicaturas,64.66% mujeres y 35.34% hombres. Regidurías, 50.95% mujeres,49.05% hombres. Deben generarse herramientas que propicien contiendas electorales, en medios de comunicación, con enfoque de igualdad, diversidad social y libres de estereotipos de género. Hallazgos del proyecto Investigación sobre los obstáculos que enfrentan las mujeres que trabajan en el INE en el acceso a cargos de dirección en 2015: Servicio Profesional, en puestos que solicitan cambio de residencia,28.2% mujeres. Ocupación en la Rama Administrativa(RA), 47.3% mujeres. Puestos de Operador y Auxiliar (honorarios) más del 55% mujeres, en el de Responsable más del 60% hombres. Mismo cargo, sueldo distinto en el puesto de Líder. 62% del personal femenino de la RA es el principal proveedor de su hogar. Dificultad capacitarse por los horarios (mujeres). La mayoría de las mujeres han vivido acoso u hostigamiento sexual y laboral. Se han presentado 650 casos(2014-2019) derivados del Protocolo para prevenir, atender y sancionar el hostigamiento y acoso sexual o laboral en 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</si>
  <si>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232</t>
  </si>
  <si>
    <t>248</t>
  </si>
  <si>
    <t>1531</t>
  </si>
  <si>
    <t>1521</t>
  </si>
  <si>
    <t>(Unidad Técnica de Vinculación con los Organismos Públicos Locales)</t>
  </si>
  <si>
    <t>(Unidad Técnica de Igualdad de Género y No Discriminación)</t>
  </si>
  <si>
    <t>17.9</t>
  </si>
  <si>
    <t>Dirección, soporte jurídico electoral y apoyo logístico</t>
  </si>
  <si>
    <t>R008</t>
  </si>
  <si>
    <t>1.66</t>
  </si>
  <si>
    <t>2.22</t>
  </si>
  <si>
    <t>7.17</t>
  </si>
  <si>
    <t>UR: 120</t>
  </si>
  <si>
    <t>120</t>
  </si>
  <si>
    <t>Porcentaje de asistencia de mujeres a los congresos</t>
  </si>
  <si>
    <t>16.00</t>
  </si>
  <si>
    <t>Porcentaje de Programas Anuales de Trabajo (PAT) y sus modificaciones, presentados por los partidos políticos, que sea objeto de observaciones y recomendaciones.</t>
  </si>
  <si>
    <t>Porcentaje de avance en la organización para la realización de los congresos.</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</si>
  <si>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</si>
  <si>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149</t>
  </si>
  <si>
    <t>172</t>
  </si>
  <si>
    <t>550</t>
  </si>
  <si>
    <t>(UnidadTécnica de Fiscalización)</t>
  </si>
  <si>
    <t>7.1</t>
  </si>
  <si>
    <t>Otorgamiento de prerrogativas a partidos políticos, fiscalización de sus recursos y administración de los tiempos del estado en radio y televisión</t>
  </si>
  <si>
    <t>R009</t>
  </si>
  <si>
    <t>0.24</t>
  </si>
  <si>
    <t>0.26</t>
  </si>
  <si>
    <t>0.67</t>
  </si>
  <si>
    <t>UR: 104</t>
  </si>
  <si>
    <t>104</t>
  </si>
  <si>
    <t>Porcentaje de reportes entregados sobre la información difundida en medios de comunicación convencionales y redes sociales, relativa a la participación de las mujeres en el ámbito político-electoral.</t>
  </si>
  <si>
    <t xml:space="preserve"> La cobertura para los candidatos es superior que la cobertura para las candidatas durante los procesos electorales (230% mayor en redes sociales y 350% en prensa tradicional); además de que, en poco más del 6% de los mensajes, se incluye una forma de violencia política contra las mujeres en razón de género, por lo cual durante los procesos electorales las candidatas enfrentan tanto inequidad como discriminación en la cobertura de sus actividades proselitistas. Uno de los primeros pasos para erradicar estos sesgos es identificarlos, con el fin de elaborar, posteriormente, políticas públicas que coadyuven a prevenirlos, sancionarlos y eventualmente eliminarlos.  </t>
  </si>
  <si>
    <t>(Coordinación Nacional de Comunicación Social)</t>
  </si>
  <si>
    <t>0.6</t>
  </si>
  <si>
    <t>Vinculación con la sociedad</t>
  </si>
  <si>
    <t>R010</t>
  </si>
  <si>
    <t>0.83</t>
  </si>
  <si>
    <t>1.71</t>
  </si>
  <si>
    <t>3.41</t>
  </si>
  <si>
    <t>0.49</t>
  </si>
  <si>
    <t>0.58</t>
  </si>
  <si>
    <t>UR: 109</t>
  </si>
  <si>
    <t>Porcentaje de visitas del gasto programado realizadas con dispositivos móviles durante el 2020.</t>
  </si>
  <si>
    <t>109</t>
  </si>
  <si>
    <t>Porcentaje del financiamiento destinado para las actividades de capacitación a mujeres respecto del financiamiento que reciben los partidos políticos para los rubros obligatorios.</t>
  </si>
  <si>
    <t>Variación entre el financiamiento presupuestado en los Programas Anuales de Trabajo de los partidos políticos, y el financiamiento público que deben ejercer de conformidad con lo establecido por el acuerdo del Consejo General del INE y OPLEs.</t>
  </si>
  <si>
    <t>Porcentaje de avance para integrar el Módulo del Programa Anual de Trabajo en el Sistema Integral de Fiscalización y la Plataforma de capacitación.</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</si>
  <si>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</si>
  <si>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(Unidad de Servicios de Informática)</t>
  </si>
  <si>
    <t>4.5</t>
  </si>
  <si>
    <t>Tecnologías de información y comunicaciones</t>
  </si>
  <si>
    <t>R011</t>
  </si>
  <si>
    <t>8.59</t>
  </si>
  <si>
    <t>15.49</t>
  </si>
  <si>
    <t>34.72</t>
  </si>
  <si>
    <t>63.57</t>
  </si>
  <si>
    <t>15.C1 Porcentaje de atenciones por presuntas violaciones a los derechos humanos en materia de igualdad entre mujeres y hombres brindadas con respecto a las solicitadas</t>
  </si>
  <si>
    <t>26.67</t>
  </si>
  <si>
    <t>14.B3 Porcentaje de vinculaciones con los entes obligados, para actividades de promoción en materia de género y derechos humanos realizadas con relación a las solicitadas</t>
  </si>
  <si>
    <t>13.B2 Porcentaje de relatorías y memorias derivadas de los servicios de promoción realizadas con relación a las programadas</t>
  </si>
  <si>
    <t>12.B1 Porcentaje de materiales didácticos y herramientas actualizadas y adaptadas para los servicios de promoción realizados con relación a los programados</t>
  </si>
  <si>
    <t>11.A6 Porcentaje de reuniones de Alerta de Violencia de Género contra las Mujeres realizadas con relación a las solicitadas</t>
  </si>
  <si>
    <t>10.A5 Porcentaje de documentos de análisis de información elaborados con relación a los programados</t>
  </si>
  <si>
    <t>9.A4 Cumplimiento del diseño del mecanismo para el seguimiento y evaluación de la Política de Igualdad entre Mujeres y Hombres</t>
  </si>
  <si>
    <t>8.A3 Porcentaje de reportes de evaluación de la participación equilibrada entre mujeres y hombres en los cargos de elección popular elaborados con relación a los programados</t>
  </si>
  <si>
    <t>7.A2 Porcentaje de documentos para el fortalecimiento de los indicadores del Atlas de Igualdad y Derechos Humanos para el seguimiento a las brechas de género y desigualdades elaborados con relación a los programados</t>
  </si>
  <si>
    <t>6.A1 Porcentaje de reportes de monitoreo en torno a la igualdad, la no discriminación y la no violencia realizados con relación a los programados</t>
  </si>
  <si>
    <t>159.90</t>
  </si>
  <si>
    <t>64.86</t>
  </si>
  <si>
    <t>64.70</t>
  </si>
  <si>
    <t>5.C Porcentaje de expedientes de queja,  orientaciones directas y remisiones en materia de Igualdad entre mujeres y hombres concluidos respecto a los expedientes registrados y en trámite</t>
  </si>
  <si>
    <t>4.B Porcentaje de servicios de promoción en materia de género y derechos humanos proporcionados con relación a los requeridos</t>
  </si>
  <si>
    <t>3.A Porcentaje de productos de observancia basados en el monitoreo, seguimiento y evaluación realizados con relación a los requeridos</t>
  </si>
  <si>
    <t>2 Porcentaje de entes obligados al cumplimiento de la Política Nacional en Materia de  Igualdad entre Mujeres y hombres que reciben insumos para el fortalecimiento de dicho cumplimiento en el año actual con relación al número de entes obligados que deben recibir insumos</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</si>
  <si>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</si>
  <si>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</si>
  <si>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t>
  </si>
  <si>
    <t>2</t>
  </si>
  <si>
    <t>(Cuarta Visitaduría General)</t>
  </si>
  <si>
    <t>34.7</t>
  </si>
  <si>
    <t>Realizar la promoción y observancia en el monitoreo, seguimiento y evaluación del impacto de la política nacional en materia de igualdad entre mujeres y hombres</t>
  </si>
  <si>
    <t>E013</t>
  </si>
  <si>
    <t>Comisión Nacional de los Derechos Humanos</t>
  </si>
  <si>
    <t>35</t>
  </si>
  <si>
    <t>5.81</t>
  </si>
  <si>
    <t>33.18</t>
  </si>
  <si>
    <t>INDICADOR 5. Porcentaje de hombres informados e impactados sobre el contenido del Protocolo para la Prevención y de Atención del Hostigamiento y Acoso Sexual.</t>
  </si>
  <si>
    <t>90.75</t>
  </si>
  <si>
    <t>INDICADOR 4. Porcentaje de mujeres informadas e impactadas sobre el contenido del Protocolo para la Prevención y de Atención del Hostigamiento y Acoso Sexual.</t>
  </si>
  <si>
    <t>INDICADOR 3. Porcentaje del personal que manifiesta que incrementa sus  conocimientos sobre la perspectiva de género, lenguaje incluyente y no sexista y no discriminación.</t>
  </si>
  <si>
    <t>132.64</t>
  </si>
  <si>
    <t>INDICADOR 2: Porcentaje de hombres capacitados  en materia de género,  lenguaje incluyente, no sexista y erradicar la discriminación y violencia</t>
  </si>
  <si>
    <t>179.17</t>
  </si>
  <si>
    <t>INDICADOR 1. Porcentaje de mujeres capacitadas  en materia de género,  lenguaje incluyente, no sexista y erradicar la discriminación y violencia.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</si>
  <si>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</si>
  <si>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</si>
  <si>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183</t>
  </si>
  <si>
    <t>264</t>
  </si>
  <si>
    <t>242</t>
  </si>
  <si>
    <t>(Oficialía Mayor)</t>
  </si>
  <si>
    <t>5.8</t>
  </si>
  <si>
    <t>1.25</t>
  </si>
  <si>
    <t>UR: 222</t>
  </si>
  <si>
    <t>UR: 221</t>
  </si>
  <si>
    <t>13.30</t>
  </si>
  <si>
    <t>222</t>
  </si>
  <si>
    <t>Porcentaje de grupos policiales creados y capacitados en temas de igualdad</t>
  </si>
  <si>
    <t>221</t>
  </si>
  <si>
    <t>Porcentaje de avance en el diagnóstico sobre la situación de las hijas e hijos menores de edad de las mujeres privadas de su libertad</t>
  </si>
  <si>
    <t xml:space="preserve"> Secretaria de Seguridad y Protección Ciudadana </t>
  </si>
  <si>
    <t xml:space="preserve"> Las Unidades Administrativas y Órganos Administrativos Desconcentrados de la Secretaría de Seguridad y Protección Ciudadana presentan limitaciones en el diseño, implementación y evaluación de los programas de la institución. </t>
  </si>
  <si>
    <t>10589</t>
  </si>
  <si>
    <t>(Dirección General de Política y Desarrollo Policial)</t>
  </si>
  <si>
    <t>(Dirección General de Política y Desarrollo Penitenciario)</t>
  </si>
  <si>
    <t>Implementar las políticas, programas y acciones tendientes a garantizar la seguridad pública de la Nación y sus habitantes</t>
  </si>
  <si>
    <t>Seguridad y Protección Ciudadana</t>
  </si>
  <si>
    <t>36</t>
  </si>
  <si>
    <t>113.58</t>
  </si>
  <si>
    <t>UR: 90X</t>
  </si>
  <si>
    <t>90X</t>
  </si>
  <si>
    <t>Eficiencia de ingreso de becarias del Programa de Mujeres Indígenas a Posgrados para el Fortalecimiento Regional</t>
  </si>
  <si>
    <t>48.00</t>
  </si>
  <si>
    <t>Porcentaje de mujeres indígenas beneficiadas del Programa de Incorporación de Mujeres Indígenas para el Fortalecimiento Regional por área de conocimiento</t>
  </si>
  <si>
    <t>Porcentaje de apoyos complementarios otorgados a mujeres indígenas por área de conocimiento</t>
  </si>
  <si>
    <t>Porcentaje de apoyos complementarios otorgados a mujeres indígenas a nivel de maestría</t>
  </si>
  <si>
    <t>86.00</t>
  </si>
  <si>
    <t>Porcentaje de madres mexicanas jefas de familia que recibieron beca y concluyeron sus estudios en el periodo de</t>
  </si>
  <si>
    <t xml:space="preserve"> Secretaria de Consejo Nacional de Ciencia y Tecnología </t>
  </si>
  <si>
    <t xml:space="preserve"> La tasa de asistencia escolar de las niñas en edad de asistir a primaria y secundaria es de 96.4 y 86.4% respectivamente; sin embargo, en localidades con menos de 2,500 habitantes, 6.6% de las niñas de 6 a 14 años no asiste a la escuela. El promedio de escolaridad de la población de 15 años y más es de 8.5 años para mujeres y 8.8 años los hombres, lo que significa que aún no alcanzamos la educación básica obligatoria (primaria y secundaria). 43% de las mujeres de 15 años y más no ha completado la educación básica, esto impide el paso hacia la educación media que la ley establece como obligatoria, y repercute en diferentes ámbitos del desarrollo.  Los datos señalan que la tasa de asistencia escolar de las mujeres de 16 a 18 años (edades para la educación media superior) es de 56.5% y la de 19 a 24 años (edades para la educación superior) es de apenas 23.7%. Análisis recientes afirman que los hombres tienen mayores probabilidades de continuar sus estudios, a pesar de que los indicadores de deserción, reprobación y eficiencia terminal muestran mayor aprovechamiento de las mujeres desde la primaria hasta la educación media superior (Diario Oficial de la Federación, Programa Nacional para la Igualdad de Oportunidades y No Discriminación contra las Mujeres 2013 ? 2018 (PROIGUALDAD), 2013)  Debido a roles y estereotipos de género, las mujeres son quienes tradicionalmente se han encargado del trabajo doméstico y de cuidados no remunerado, mientras que los hombres al trabajo remunerado; y en el caso de las mujeres que son madres jefas de familia sin pareja, asumen en su totalidad la responsabilidad de ambos roles con sus hijas e hijos.  Lo anterior muestra que este grupo (Madres jefas de familia) presenta una situación real de desventaja de oportunidad para su formación profesional y por ende para una mejor inserción laboral. </t>
  </si>
  <si>
    <t>2806</t>
  </si>
  <si>
    <t>2500</t>
  </si>
  <si>
    <t>(Consejo Nacional de Ciencia y Tecnología)</t>
  </si>
  <si>
    <t>113.5</t>
  </si>
  <si>
    <t>Apoyos para actividades científicas, tecnológicas y de innovación</t>
  </si>
  <si>
    <t>F002</t>
  </si>
  <si>
    <t>Consejo Nacional de Ciencia y Tecnología</t>
  </si>
  <si>
    <t>38</t>
  </si>
  <si>
    <t>2,454.42</t>
  </si>
  <si>
    <t>4766.47</t>
  </si>
  <si>
    <t>46.60</t>
  </si>
  <si>
    <t>42.00</t>
  </si>
  <si>
    <t>Porcentaje de Mujeres Beneficiadas con una Beca Nueva para cursar Estudios de Doctorado</t>
  </si>
  <si>
    <t>Porcentaje Mujeres Beneficiadas con una Beca Nueva</t>
  </si>
  <si>
    <t>48.90</t>
  </si>
  <si>
    <t>48.30</t>
  </si>
  <si>
    <t>Avance en el Ejercicio del Presupuesto de Becas con Enfoque de Género</t>
  </si>
  <si>
    <t xml:space="preserve"> Uno de los desafíos más importantes que enfrenta el sistema educativo es abatir las brechas de participación escolar entre mujeres y hombres en los diferentes niveles educativos. Las mujeres corren el riesgo de abandonar sus estudios y no lograr una progresión escolar hacia los niveles educativos más avanzados. Estas condiciones de riesgo no son restrictivas del nivel de educación básica, sino que también pueden extrapolarse a niveles educativos como el posgrado debido a la desigualdad de oportunidades al que se enfrentan las mujeres para acceder a este nivel educativo. El posgrado, como último nivel educativo permite el fortalecimiento de la comunidad científica. Sin embargo, la proporción de mujeres que tienen un posgrado en México son bajas. Ante ese escenario, el Consejo Nacional de Ciencia y Tecnología (Conacyt), a través de Pp. S190, impulsa a las mujeres para que realicen sus estudios de posgrado, se consoliden como investigadoras y se incorporen de manera exitosa al mercado laboral. </t>
  </si>
  <si>
    <t>29313</t>
  </si>
  <si>
    <t>26583</t>
  </si>
  <si>
    <t>29561</t>
  </si>
  <si>
    <t>26745</t>
  </si>
  <si>
    <t>4766.4</t>
  </si>
  <si>
    <t>Becas de posgrado y apoyos a la calidad</t>
  </si>
  <si>
    <t>S190</t>
  </si>
  <si>
    <t>29.76</t>
  </si>
  <si>
    <t>127.99</t>
  </si>
  <si>
    <t>UR: 100</t>
  </si>
  <si>
    <t>100</t>
  </si>
  <si>
    <t>Porcentaje de avance trimestral de las actividades realizadas de Estudios sobre otras violencias de género.</t>
  </si>
  <si>
    <t>Porcentaje de avance trimestral de las actividades realizadas del Diagnóstico de Registros administrativos de delitos contra las Mujeres.</t>
  </si>
  <si>
    <t>Porcentaje de informes que reporten trimestral las actividades realizadas en el Sistema Integrado de Estadísticas de Violencia contra las Mujeres (SIESVIM).</t>
  </si>
  <si>
    <t xml:space="preserve">Porcentaje de informes que reporta trimestralmente el avance de las actividades programadas para el levantamiento de la encuesta. </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</si>
  <si>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</si>
  <si>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</si>
  <si>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</si>
  <si>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</si>
  <si>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</si>
  <si>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60895346</t>
  </si>
  <si>
    <t>65384652</t>
  </si>
  <si>
    <t>(Instituto Nacional de Estadística y Geografía)</t>
  </si>
  <si>
    <t>127.9</t>
  </si>
  <si>
    <t>Producción y difusión de información estadística y geográfica</t>
  </si>
  <si>
    <t>Información Nacional Estadística y Geográfica</t>
  </si>
  <si>
    <t>40</t>
  </si>
  <si>
    <t>2.83</t>
  </si>
  <si>
    <t>5.42</t>
  </si>
  <si>
    <t>10.26</t>
  </si>
  <si>
    <t>UR: 240</t>
  </si>
  <si>
    <t>240</t>
  </si>
  <si>
    <t>Porcentaje de cumplimiento de las actividades de promoción de la igualdad de género, diversidad e inclusión en el IFT</t>
  </si>
  <si>
    <t>30.90</t>
  </si>
  <si>
    <t>Porcentaje de cumplimiento en la elaboración y seguimiento del Programa Anual 2020 del IFT</t>
  </si>
  <si>
    <t>Porcentaje del personal del IFT, desagregado por sexo, que cumplió con un mínimo de 4 horas de capacitación en materia de igualdad y no discriminación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</si>
  <si>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</si>
  <si>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</si>
  <si>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356</t>
  </si>
  <si>
    <t>726</t>
  </si>
  <si>
    <t>507</t>
  </si>
  <si>
    <t>(Unidad de Administración)</t>
  </si>
  <si>
    <t>9.8</t>
  </si>
  <si>
    <t>Instituto Federal de Telecomunicaciones</t>
  </si>
  <si>
    <t>43</t>
  </si>
  <si>
    <t>UR: 220</t>
  </si>
  <si>
    <t>220</t>
  </si>
  <si>
    <t>Porcentaje de personal que aprueba el cuestionario sobre temas de la Ley General para la Igualdad entre Hombres y Mujeres (LGIHM), EL Programa para la Igualdad de Oportunidades y No Discriminación contra las Mujeres (PROIGUALDAD) y la Ley General de Acceso de las Mujeres a una Vida Libre de Violencia (LGAMVLV)</t>
  </si>
  <si>
    <t xml:space="preserve"> Secretaria de Comisión Reguladora de Energía </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</si>
  <si>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</si>
  <si>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290</t>
  </si>
  <si>
    <t>219</t>
  </si>
  <si>
    <t>(Unidad de Planeación y Vinculación)</t>
  </si>
  <si>
    <t>Regulación y permisos de electricidad</t>
  </si>
  <si>
    <t>G001</t>
  </si>
  <si>
    <t>Comisión Reguladora de Energía</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</si>
  <si>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</si>
  <si>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Regulación y permisos de Hidrocarburos</t>
  </si>
  <si>
    <t>G002</t>
  </si>
  <si>
    <t>UR: 500</t>
  </si>
  <si>
    <t>500</t>
  </si>
  <si>
    <t>Porcentaje de servidoras/es públicos de mando medio o superior capacitados en materia de género</t>
  </si>
  <si>
    <t>Porcentaje de servidoras/es públicos capacitados en materia de género, con calificación aprobatoria</t>
  </si>
  <si>
    <t xml:space="preserve">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Ante una posible falta de igualdad en las oportunidades laborales, discriminación y/o violencia de género como pudiera ser el acoso u hostigamiento sexual o laboral en la Comisión Reguladora de Energía,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t>
  </si>
  <si>
    <t>1.82</t>
  </si>
  <si>
    <t>2.2</t>
  </si>
  <si>
    <t>UR: AYJ</t>
  </si>
  <si>
    <t>7.77</t>
  </si>
  <si>
    <t>AYJ</t>
  </si>
  <si>
    <t>Porcenta de personal de la CEAV, que brinda atención directa capacitado en contenidos especializados para la atención de mujeres en situación de víctima que en la evaluación final alcanzan al menos 80% de aciertos</t>
  </si>
  <si>
    <t>Porcentaje de personal, de mando medio y superior de la Comisión Ejecutiva de Atención a Víctimas, capacitado para la incorporación de la perspectiva de igualdad de género que en la evaluación final alcanzan al menos el 80% de aciertos</t>
  </si>
  <si>
    <t xml:space="preserve"> AYJ- Comisión Ejecutiva de Atención a Víctimas </t>
  </si>
  <si>
    <t xml:space="preserve"> La CEAV ha identificado la necesidad de sensibilizar y capacitar al personal para garantizar una adecuada atención a las víctimas. Para lo anterior, en 2020, se planea capacitar a las y los servidores públicos de la CEAV en materia de: · Cultura institucional para transversalizar la perspectiva de igualdad de género. · Protocolo de Atención a Población Indígena con Enfoque de Género e Intercultural. · Atención Integral adecuado para las personas mayores en situación de víctima basado en el enfoque de género, diferencial y especializados, con énfasis en las necesidades prácticas y estratégicas de las mujeres adultas mayores. · Atención y reparación integral a víctimas de feminicidio. · Atención y reparación integral en materia de trata de personas.  </t>
  </si>
  <si>
    <t>28</t>
  </si>
  <si>
    <t>92</t>
  </si>
  <si>
    <t>139</t>
  </si>
  <si>
    <t>(Comisión Ejecutiva de Atención a Víctimas)</t>
  </si>
  <si>
    <t>7.7</t>
  </si>
  <si>
    <t>Atención a Víctimas</t>
  </si>
  <si>
    <t>E033</t>
  </si>
  <si>
    <t>Entidades no Sectorizadas</t>
  </si>
  <si>
    <t>47</t>
  </si>
  <si>
    <t>6.89</t>
  </si>
  <si>
    <t>485.34</t>
  </si>
  <si>
    <t>UR: AYB</t>
  </si>
  <si>
    <t>436.62</t>
  </si>
  <si>
    <t>AYB</t>
  </si>
  <si>
    <t>Porcentaje de participación de mujeres indígenas y afromexicanas en los comités de seguimiento de los proyectos económicos, turismo de naturaleza y acciones con impacto comunitario</t>
  </si>
  <si>
    <t>0.65</t>
  </si>
  <si>
    <t>8.42</t>
  </si>
  <si>
    <t>57.90</t>
  </si>
  <si>
    <t>Porcentaje de mujeres indígenas y afromexicanas apoyadas con acciones formativas estratégicas y certificaciones.</t>
  </si>
  <si>
    <t>0.29</t>
  </si>
  <si>
    <t>Porcentaje de mujeres indígenas y afromexicanas beneficiadas por el Programa</t>
  </si>
  <si>
    <t xml:space="preserve"> AYB- Instituto Nacional de los Pueblos Indígenas </t>
  </si>
  <si>
    <t xml:space="preserve"> Contribuir al fortalecimiento de las economías de los pueblos y comunidades indígenas y afromexicanas ubicadas en las regiones indígenas de atención focalizada y prioritaria definidas por el Instituto, mediante la implementación de proyectos económicos; turísticos, acciones de mitigación y adaptación los efectos de cambio climático; generación de valor agregado; acceso al crédito y apoyo a la comercialización; con impacto comunitario y regional, desde una perspectiva participativa, territorial y de género, para alcanzar la integración de cadenas de valor, a fin de promover el desarrollo integral, intercultural y sostenible en dichas regiones. </t>
  </si>
  <si>
    <t>243</t>
  </si>
  <si>
    <t>266</t>
  </si>
  <si>
    <t>39814</t>
  </si>
  <si>
    <t>50613</t>
  </si>
  <si>
    <t>(Instituto Nacional de los Pueblos Indígenas)</t>
  </si>
  <si>
    <t>436.6</t>
  </si>
  <si>
    <t>Programa para elfortalecimiento económico de los Pueblos y Comunidades Indígenas</t>
  </si>
  <si>
    <t>S249</t>
  </si>
  <si>
    <t>9.60</t>
  </si>
  <si>
    <t>69.02</t>
  </si>
  <si>
    <t>97.53</t>
  </si>
  <si>
    <t>85.53</t>
  </si>
  <si>
    <t>0.22</t>
  </si>
  <si>
    <t>13.64</t>
  </si>
  <si>
    <t>45.40</t>
  </si>
  <si>
    <t>Porcentaje de mujeres indígenas y afromexicanas que reciben capacitación sobre sus derechos</t>
  </si>
  <si>
    <t xml:space="preserve"> En México, de acuerdo a la Encuesta Nacional sobre la Dinámica de las Relaciones en los Hogares (ENDIREH) realizada por el Instituto Nacional de Geografía y Estadística (INEGI) en 2016, presenta datos sobre los distintos tipos de violencia que ha afectado a las mujeres mayores de 15 años (emocional, económica, física y sexual), así como los distintos ámbitos de ocurrencia de esta violencia que puede ser familiar, escolar, laboral, en la comunidad, o en espacios institucionales. De acuerdo al documento denominado Datos e indicadores sobre violencia contra las mujeres indígenas del Instituto Nacional de los Pueblos Indígenas, 2017; la ENDIREH revela que 66% las mujeres mexicanas de 15 años y más de edad en el país han sido víctimas de violencia o han padecido, al menos, un incidente de violencia en cualquier ámbito y momento de su vida.  Con base en el tratamiento de la información de la encuesta y la aplicación del criterio de hogar indígena1/, se estima que 59% de las mujeres indígenas ha experimentado algún tipo de violencia (emocional, física, sexual, económica, patrimonial o discriminación laboral) a lo largo de su vida. Es importante mencionar que en el caso de las mujeres indígenas y afromexicanas, las condiciones de acceso de las comunidades, agudizan esta problemática al dificultarse el acceso a servicios de salud y a instancias de administración e impartición de justicia; así como a redes de apoyo y de contención. Por lo anterior, y en cumplimiento a recomendaciones realizadas por organismos especializados en la defensa de los derechos humanos nacionales e internacionales, el INPI estima necesario apoyar el ejercicio de los derechos de las mujeres indígenas y afromexicanas en sus diferentes etapas de vida y condiciones de vulnerabilidad, promoviendo su participación en todos los ámbitos; así como la prevención de las violencias de género. </t>
  </si>
  <si>
    <t>48</t>
  </si>
  <si>
    <t>20000</t>
  </si>
  <si>
    <t>40000</t>
  </si>
  <si>
    <t>85.5</t>
  </si>
  <si>
    <t>Programa de Derechos Indígenas</t>
  </si>
  <si>
    <t>U011</t>
  </si>
  <si>
    <t>2.54</t>
  </si>
  <si>
    <t>3.3</t>
  </si>
  <si>
    <t>27.71</t>
  </si>
  <si>
    <t>52.00</t>
  </si>
  <si>
    <t>53.00</t>
  </si>
  <si>
    <t>Porcentaje de niñas y jóvenes que forman parte de las agrupaciones musicales comunitarias.</t>
  </si>
  <si>
    <t>77.00</t>
  </si>
  <si>
    <t>Porcentaje de actividades artísticas y culturales de las bellas artes y cultura predominantemente femeninos realizadas</t>
  </si>
  <si>
    <t xml:space="preserve"> E00- Instituto Nacional de Bellas Artes y Literatura  Secretaria de Cultura </t>
  </si>
  <si>
    <t>52127</t>
  </si>
  <si>
    <t>54595</t>
  </si>
  <si>
    <t>2987</t>
  </si>
  <si>
    <t>3226</t>
  </si>
  <si>
    <t>(Instituto Nacional de Bellas Artes y Literatura)</t>
  </si>
  <si>
    <t>(Dirección General del Centro Nacional de las Artes)</t>
  </si>
  <si>
    <t>29.4</t>
  </si>
  <si>
    <t>Desarrollo Cultural</t>
  </si>
  <si>
    <t>E011</t>
  </si>
  <si>
    <t>Cultura</t>
  </si>
  <si>
    <t>4.52</t>
  </si>
  <si>
    <t>Porcentaje de becas otorgadas a estudiantes alumnas de educación inicial y nivel superior.</t>
  </si>
  <si>
    <t xml:space="preserve"> E00- Instituto Nacional de Bellas Artes y Literatura </t>
  </si>
  <si>
    <t>Programa Nacional de Becas Artísticas y Culturales</t>
  </si>
  <si>
    <t>S303</t>
  </si>
  <si>
    <t>17.43</t>
  </si>
  <si>
    <t>21.52</t>
  </si>
  <si>
    <t>66.25</t>
  </si>
  <si>
    <t>UR: 601</t>
  </si>
  <si>
    <t>0.20</t>
  </si>
  <si>
    <t>1.16</t>
  </si>
  <si>
    <t>48.89</t>
  </si>
  <si>
    <t>30.77</t>
  </si>
  <si>
    <t>64.80</t>
  </si>
  <si>
    <t>601</t>
  </si>
  <si>
    <t>Porcentaje de niñas, niños y adolescentes localizados respecto del total cuya desaparición fue difundida mediante alertas y prealertas.</t>
  </si>
  <si>
    <t>53.13</t>
  </si>
  <si>
    <t>56.25</t>
  </si>
  <si>
    <t>Porcentaje de cumplimiento de las actividades de capacitación y prevención realizadas respecto del total de actividades de capacitación y prevención programadas a realizar.</t>
  </si>
  <si>
    <t>37.40</t>
  </si>
  <si>
    <t>47.85</t>
  </si>
  <si>
    <t>Porcentaje de servicios otorgados por la FEVIMTRA a mujeres, niñas, niños y adolescentes víctimas de violencia de género y trata de personas en 2020.</t>
  </si>
  <si>
    <t>16.40</t>
  </si>
  <si>
    <t>8.45</t>
  </si>
  <si>
    <t>Porcentaje de carpetas de investigación atendidas respecto de las carpetas de investigación en trámite en materia del orden federal por delitos de violencia contra las mujeres y trata de personas, en 2020.</t>
  </si>
  <si>
    <t>Porcentaje de servidores públicos que aprobaron la capacitación especializada en perspectiva de género dirigida a servicios periciales de la Fiscalía General de la República.</t>
  </si>
  <si>
    <t>Grado de satisfacción de las y los participantes en las actividades de difusión organizadas por la UIG, para promover el conocimiento y la reflexión sobre temas de su competencia.</t>
  </si>
  <si>
    <t>Porcentaje de avance en las acciones para el desarrollo de una Evaluación Técnico-Jurídica con perspectiva de género, respecto de las acciones programadas, en 2020.</t>
  </si>
  <si>
    <t>Porcentaje de servidores/as públicos/as que aprobaron el curso de argumentación jurídica y/o investigación y litigación con perspectiva de género.</t>
  </si>
  <si>
    <t>Porcentaje de avance en las acciones para ejecución del proyecto piloto Estrategia para la prevención del ejercicio de violencia de género en el ámbito laboral y doméstico, respecto de las acciones programadas, en 2020.</t>
  </si>
  <si>
    <t>Porcentaje de aprobación de servidores/as públicos/as de los tres ámbitos de gobierno de nivel medio y alto, que asistieron a cursos de derechos humanos y/o antropología social con perspectiva de género de las personas indígenas y afromexicanas, en 2020.</t>
  </si>
  <si>
    <t>Porcentaje de acciones de difusión en derechos humanos y prevención de violencia de género en lengua materna, dirigidas a personas indígenas y afromexicanas, en 2020.</t>
  </si>
  <si>
    <t>Porcentaje de aprobación de personas indígenas y afromexicanas que asistieron a cursos de derechos humanos y violencia de género, en 2020.</t>
  </si>
  <si>
    <t>Porcentaje de aprobación de servidores/as públicos/as de los tres niveles de gobierno que asistieron a cursos de derechos humanos y/o antropología social con perspectiva de género de las personas indígenas y afromexicanas, en 2020.</t>
  </si>
  <si>
    <t xml:space="preserve"> Secretaria de Fiscalía General de la República </t>
  </si>
  <si>
    <t xml:space="preserve"> La Unidad Especializada para la Atención de Asuntos Indígenas de la FGR esta consciente que las personas indígenas constituyen uno de los sectores de la sociedad mexicana que requiere mayor atención para su desarrollo económico, político, social y cultural.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así como poner en práctica mecanismos para supervisar y sancionar a funcionarios/as encargados/as de hacer cumplir la ley, que discriminan a las mujeres y que se niegan a aplicar la legislacioìn.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</si>
  <si>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487</t>
  </si>
  <si>
    <t>2470</t>
  </si>
  <si>
    <t>2859</t>
  </si>
  <si>
    <t>68.4</t>
  </si>
  <si>
    <t>Investigar y perseguir los delitos cometidos en materia de derechos humanos</t>
  </si>
  <si>
    <t>E009</t>
  </si>
  <si>
    <t>Fiscalía General de la República</t>
  </si>
  <si>
    <t>49</t>
  </si>
  <si>
    <t>UR: SKC</t>
  </si>
  <si>
    <t>SKC</t>
  </si>
  <si>
    <t>Porcentaje de servidoras públicas del Instituto Nacional de Ciencias Penales capacitadas, respecto del total de personal capacitado.</t>
  </si>
  <si>
    <t>4.10</t>
  </si>
  <si>
    <t>Porcentaje de cursos impartidos en materia de igualdad entre mujeres y hombres respecto a los cursos de capacitación programados por el INACIPE.</t>
  </si>
  <si>
    <t>Porcentaje de avance realizado del desarrollo de las investigaciones en temas relacionados con las ciencias penales y procuración de justicia a las adolescentes que cometen delitos en México, respecto al avance programado.</t>
  </si>
  <si>
    <t xml:space="preserve"> SKC- Instituto Nacional de Ciencias Penales </t>
  </si>
  <si>
    <t xml:space="preserve"> La carencia de información que entrelace las Ciencias Penales con temas de igualdad de género para las personas involucradas en la Procuración de Justicia, influye en no lograr una procuración de justicia eficaz y eficiente desde una perspectiva de género que ayude a consolidar el respeto a los derechos humanos. La capacitación a las y los Agentes del Ministerio Público, las y los Policías Federales Ministeriales y demás personas servidoras públicas en temas referentes a la Igualdad entre Mujeres y Hombres, Erradicación de la Violencia de Género y cualquier forma de discriminación de género, influye en que su actuación se rija bajo los principios de legalidad, objetividad, eficiencia, profesionalismo, honradez y respeto a los derechos humanos. </t>
  </si>
  <si>
    <t>30</t>
  </si>
  <si>
    <t>80</t>
  </si>
  <si>
    <t>151</t>
  </si>
  <si>
    <t>191</t>
  </si>
  <si>
    <t>Realizar investigación académica en el marco de las ciencias penales</t>
  </si>
  <si>
    <t>1.93</t>
  </si>
  <si>
    <t>3.2</t>
  </si>
  <si>
    <t>Porcentaje de avance en el diseño y elaboración de la metodología para la base nacional de violencia política contra las mujeres en razón de género, respecto del avance programado.</t>
  </si>
  <si>
    <t>Porcentaje de avance en el diseño y elaboración del protocolo de actuación ministerial en materia de violencia política contra las mujeres en razón de género, respecto del avance programado.</t>
  </si>
  <si>
    <t>Porcentaje de cartillas diseñadas sobre violencia política contra las mujeres en razón de género, dirigidas a población indígena, respecto de las cartillas programadas a realizar.</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</si>
  <si>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particularmente la población indígena de este género en el país. </t>
  </si>
  <si>
    <t>60</t>
  </si>
  <si>
    <t>Investigar, perseguir y prevenir delitos del orden electoral</t>
  </si>
  <si>
    <t>UR: 133</t>
  </si>
  <si>
    <t>40.33</t>
  </si>
  <si>
    <t>85.00</t>
  </si>
  <si>
    <t>133</t>
  </si>
  <si>
    <t>Porcentaje de personas de la FGR que aprobaron las actividades académicas en materia de perspectiva de género y derechos humanos de las mujeres, respecto del total de personas asistentes en la FGR, durante 2020.</t>
  </si>
  <si>
    <t xml:space="preserve"> La falta de conocimiento en materia de perspectiva de género, repercute de manera significativa en los casos de desigualdad y discriminación en el ámbito de competencias del personal sustantivo de la Fiscalía General de la República, por lo que esta Dirección General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</si>
  <si>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Promover la formación profesional y capacitación del capital humano</t>
  </si>
  <si>
    <t>0.08</t>
  </si>
  <si>
    <t>2.87</t>
  </si>
  <si>
    <t>UR: 811</t>
  </si>
  <si>
    <t>98.09</t>
  </si>
  <si>
    <t>811</t>
  </si>
  <si>
    <t>Porcentaje de facturas pagadas por concepto de inscripciones y colegiaturas a las y los hijos de servidoras y/o servidores públicos de la FGR, que hayan fallecido desempeñando funciones o tareas de combate a la delincuencia.</t>
  </si>
  <si>
    <t xml:space="preserve"> El personal con funciones de policía o apoyo directo al combate a la delincuencia adscrito a la Fiscalía General de la República desarrolla actividades que ponen en peligro su vida. Comúnmente, estas servidoras y servidores públicos son el principal sostén económico de sus familias.  Ante el deceso de tales servidoras y servidores públicos, sus familiares resienten un grave deterioro en sus ingresos económicos. Entre los gastos mas recurrentes de las personas servidoras públicas referidas, se encuentra el pago por concepto de inscripción y colegiaturas de hijas e hijos. Por lo anterior, es necesario otorgar la ayuda económica extraordinaria para el pago de facturas por concepto de colegiaturas e inscripciones de las hijas y los hijos del personal sustantivo que hayan desempeñado funciones de policía o de apoyo directo a las tareas de combate a la delincuencia y que hayan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se coadyuva a que las familias afectadas tengan este tipo de apoyo en la ausencia del padre fallecido en el desempeño de esas funciones. </t>
  </si>
  <si>
    <t>24</t>
  </si>
  <si>
    <t>26</t>
  </si>
  <si>
    <t>2.8</t>
  </si>
  <si>
    <t>UR: GYR</t>
  </si>
  <si>
    <t>16.50</t>
  </si>
  <si>
    <t>GYR</t>
  </si>
  <si>
    <t xml:space="preserve">Cobertura de detección de primera vez de diabetes mellitus en población derechohabiente de 20 años y más </t>
  </si>
  <si>
    <t>6.00</t>
  </si>
  <si>
    <t xml:space="preserve">Cobertura de detección de cáncer de mama por mastografía en mujeres de 50 a 69 años </t>
  </si>
  <si>
    <t>7.50</t>
  </si>
  <si>
    <t>13.50</t>
  </si>
  <si>
    <t xml:space="preserve">Cobertura de detección de cáncer cérvico uterino a través de citología cervical en mujeres de 25 a 64 años </t>
  </si>
  <si>
    <t>Proporción</t>
  </si>
  <si>
    <t>Proporción de Adolescentes Embarazadas de 10 a 19 años</t>
  </si>
  <si>
    <t>79.00</t>
  </si>
  <si>
    <t>Porcentaje de entrevistas de consejería anticonceptiva</t>
  </si>
  <si>
    <t xml:space="preserve"> GYR- Instituto Mexicano del Seguro Social </t>
  </si>
  <si>
    <t xml:space="preserve"> Actualmente, el Instituto enfrenta el doble reto de tratar una población con enfermedades crónico-degenerativa y con las enfermedades infecciosas que compiten por los recursos de atención en los servicios de salud. Así, el IMSS tiene dos grandes objetivos: i) mejorar la atención sobre todo en el primer nivel para poder atender los enfermos agudos y ii) tener una estrategia frontal contra las enfermedades crónicas no transmisibles. La estimación más reciente de AVISA en el instituto con datos de 2015 y se perdieron 11,102,974 AVISA, lo que representó una tasa de 208.4, de los cuales 5,854,927 fueron en mujeres y 5,247,928 en hombres. El grupo de las enfermedades no transmisibles fue el que generó la mayor carga, con 9,038,214 AVISA y tasa de 169.6 derechohabientes, seguido por el grupo de enfermedades transmisibles, condiciones maternas, perinatales y nutricionales con 1,043,638 y tasa de 19.6 y por el grupo de lesiones con 1,020,848 AVISA y tasa de 19.2, seguido por el grupo de enfermedades crónicas no transmisibles con 81.4%; las enfermedades transmisibles, condiciones maternas, perinatales y nutricionales fueron responsables de 9.4%, y el grupo de lesiones, de 9.2%. En materia de promoción de la salud, prevención y detección de enfermedades en 2019, la cobertura de Atención Integral PREVENIMSS fue de 55.6%, lo que permitió que 27,358,186 derechoabientes recibieran sus acciones de nutrición, prevención, protección específica, detección oportuna, salud reproductiva y educativas, que le corresponden según su grupo de edad y sexo, cifra ligeramente menor a la registrada en el mismo período del año anterior (27,959,409). Las coberturas obtenidas por grupo de edad fueron: Niños (68.5%), Adolescentes (51.1%), Mujeres (54.3%), Hombres (55.8%) y Adultos mayores (50.9%). Es importante señalar que no se observan incrementos en las coberturas, ya que la infraestructura y los recursos disponibles se han mantenido constante. </t>
  </si>
  <si>
    <t>4831849</t>
  </si>
  <si>
    <t>24097355</t>
  </si>
  <si>
    <t>26936006</t>
  </si>
  <si>
    <t>(Instituto Mexicano del Seguro Social)</t>
  </si>
  <si>
    <t>E001</t>
  </si>
  <si>
    <t>Instituto Mexicano del Seguro Social</t>
  </si>
  <si>
    <t>50</t>
  </si>
  <si>
    <t>92.13</t>
  </si>
  <si>
    <t>99.79</t>
  </si>
  <si>
    <t>99.70</t>
  </si>
  <si>
    <t xml:space="preserve">Porcentaje de madres trabajadoras beneficiarias mediante el servicio de guardería </t>
  </si>
  <si>
    <t>83.06</t>
  </si>
  <si>
    <t>80.90</t>
  </si>
  <si>
    <t>78.70</t>
  </si>
  <si>
    <t>Porcentaje de ocupación en guarderías</t>
  </si>
  <si>
    <t>26.11</t>
  </si>
  <si>
    <t>25.73</t>
  </si>
  <si>
    <t>25.80</t>
  </si>
  <si>
    <t>Porcentaje de cobertura de la demanda del servicio de guarderías</t>
  </si>
  <si>
    <t xml:space="preserve"> El problema que da origen a la intervención gubernamental, a través del Programa Presupuestario E007 ?Servicios de Guardería? se percibe como ?La mujer trabajadora con hijos menores de 4 años no puede permanecer en el mercado laboral formal?, por lo que el objetivo del programa se enfoca en contribuir a promover el acceso de las mujeres al trabajo remunerado, empleo decente y recursos productivos, en un marco de igualdad, mediante el otorgamiento de los servicios de guardería, entendido este último como un derecho laboral y se complementa con el derecho social que tienen los hijos de las mujeres a acceder a los servicios de cuidado y atención que se ofrecen en las guarderías, siendo la Unidad Responsable la Coordinación del Servicio de Guarderías Para el Desarrollo Integral Infantil (CSGDII) de la Dirección de Prestaciones Económicas y Sociales (DPES), facultades establecidas en el Reglamento Interior del Instituto Mexicano del Seguro Social (RIIMSS). </t>
  </si>
  <si>
    <t>203126</t>
  </si>
  <si>
    <t>217586</t>
  </si>
  <si>
    <t>121455</t>
  </si>
  <si>
    <t>131577</t>
  </si>
  <si>
    <t>Servicios de guardería</t>
  </si>
  <si>
    <t>E007</t>
  </si>
  <si>
    <t>Promedio</t>
  </si>
  <si>
    <t>Promedio de atenciones prenatales por embarazada</t>
  </si>
  <si>
    <t>52.60</t>
  </si>
  <si>
    <t>54.00</t>
  </si>
  <si>
    <t>Oportunidad de inicio de la vigilancia prenatal</t>
  </si>
  <si>
    <t xml:space="preserve"> No todas las mujeres embarazadas acuden dentro de las primeras 13 semanas y 6 días de gestación a la vigilancia prenatal para identificar tempranamente factores de riesgo y/o complicaciones en el binomio madre-hijo. No siempre la mujer embarazad acude a su consulta prenatal para favorecer la opertunidad de brindarle acciones preventivas, educativas y asistenciales para el autocuidado de la salud del binomio. </t>
  </si>
  <si>
    <t>200966</t>
  </si>
  <si>
    <t>151952</t>
  </si>
  <si>
    <t>8.81</t>
  </si>
  <si>
    <t>14.79</t>
  </si>
  <si>
    <t>29.51</t>
  </si>
  <si>
    <t>UR: GYN</t>
  </si>
  <si>
    <t>50.40</t>
  </si>
  <si>
    <t>GYN</t>
  </si>
  <si>
    <t>Porcentaje de acciones de difusión e información en materia de igualdad, no discriminación y de acceso a las mujeres a una vida libre de violencia realizadas en las Unidades Administrativas</t>
  </si>
  <si>
    <t>26.88</t>
  </si>
  <si>
    <t>49.46</t>
  </si>
  <si>
    <t>Porcentaje de Enlaces de Igualdad de Género capacitados.</t>
  </si>
  <si>
    <t>Porcentaje de Unidades Administrativas del Instituto que incorporan estrategias transversaales en materia de equidad de género en sus actividades.</t>
  </si>
  <si>
    <t>Porcentaje de materiales y recursos didácticos elaborados en materia de igualdad, no discriminación y de acceso a las mujeres a una vida libre de violencia realizados</t>
  </si>
  <si>
    <t>Porcentaje de acciones de sensibilización y capacitación en materia de igualdad, no discriminación y de acceso a las mujeres a una vida libre de violencia realizadas.</t>
  </si>
  <si>
    <t>Porcentaje de cursos de capacitación en materia de igualdad, no discriminación y el acceso a las mujeres a una vida libre de violencia impartidos.</t>
  </si>
  <si>
    <t>66.67</t>
  </si>
  <si>
    <t>Porcentaje de campañas de difusión en materia de igualdad y no discriminación realizadas.</t>
  </si>
  <si>
    <t xml:space="preserve"> GYN- Instituto de Seguridad y Servicios Sociales de los Trabajadores del Estado </t>
  </si>
  <si>
    <t xml:space="preserve"> Incorporar al quehacer del Instituto de Seguridad y Servicios Sociales de los Trabajadores del Estado una cultura de Igualdad y respeto a los Derechos de las Mujeres. </t>
  </si>
  <si>
    <t>825</t>
  </si>
  <si>
    <t>2479</t>
  </si>
  <si>
    <t>(Instituto de Seguridad y Servicios Sociales de los Trabajadores del Estado)</t>
  </si>
  <si>
    <t>29.5</t>
  </si>
  <si>
    <t>Equidad de Género</t>
  </si>
  <si>
    <t>Instituto de Seguridad y Servicios Sociales de los Trabajadores del Estado</t>
  </si>
  <si>
    <t>51</t>
  </si>
  <si>
    <t>96.90</t>
  </si>
  <si>
    <t>277.49</t>
  </si>
  <si>
    <t>566.75</t>
  </si>
  <si>
    <t>567.23</t>
  </si>
  <si>
    <t>10.20</t>
  </si>
  <si>
    <t>16.68</t>
  </si>
  <si>
    <t>Porcentaje de mujeres embarazadas que recibieron el carnet CUIDAME durante la consulta prenatal.</t>
  </si>
  <si>
    <t>0.64</t>
  </si>
  <si>
    <t>3.10</t>
  </si>
  <si>
    <t>Promedio de consultas por mujer embarazada</t>
  </si>
  <si>
    <t xml:space="preserve"> Controlar el estado de salud de la embarazada y el producto durante el embarazo, parto y puerperio, con actividades médicas de prevención y vigilancia, a través del otorgamiento del Carnet CUIDAME como herramienta para  la detección oportuna de factores de riesgo perinatal dentro de las unidades médicas del Instituto. </t>
  </si>
  <si>
    <t>35168</t>
  </si>
  <si>
    <t>567.2</t>
  </si>
  <si>
    <t>Prevención y Control de Enfermedades</t>
  </si>
  <si>
    <t>E043</t>
  </si>
  <si>
    <t>0.36</t>
  </si>
  <si>
    <t>12.67</t>
  </si>
  <si>
    <t>UR: T9N</t>
  </si>
  <si>
    <t>12.72</t>
  </si>
  <si>
    <t>T9N</t>
  </si>
  <si>
    <t>Porcentaje de avance en la elaboración de un diagnóstico sobre la situación de violencia laboral y de género en centros de trabajo de Pemex y definición de estrategias para su prevención y atención.</t>
  </si>
  <si>
    <t>Tasa de variación anual</t>
  </si>
  <si>
    <t>Tasa de variación anual de personas participantes en la Estrategia de Mentorías en 2020 con respecto a 2019.</t>
  </si>
  <si>
    <t>Porcentaje de personas trabajadoras capacitadas en materia de inclusión, discriminación, violencia laboral, acoso y hostigamiento sexual realizadas en 2020, con respecto a las programadas.</t>
  </si>
  <si>
    <t>Porcentaje de actividades de sensibilización realizadas en materia de inclusión, igualdad de género, no</t>
  </si>
  <si>
    <t xml:space="preserve"> T9N- Pemex Corporativo </t>
  </si>
  <si>
    <t xml:space="preserve"> PEMEX es una empresa altamente masculinizada donde prevalecen desigualdades de género. Desafortunadamente, se presentan diversas manifestaciones de violencia y discriminación que requieren fortalecer una cultura de inclusión, igualdad, no violencia y no discriminación que incorporen la perspectiva de género y de derechos humanos al interior de la empresa. Los recursos del Anexo 13 contribuirán a diseñar y realizar acciones que contribuyan a incidir en un cambio cultural en espacios laborales altamente masculinizados y con una gran dispersión geográfica. </t>
  </si>
  <si>
    <t>722</t>
  </si>
  <si>
    <t>1154</t>
  </si>
  <si>
    <t>6000</t>
  </si>
  <si>
    <t>9000</t>
  </si>
  <si>
    <t>(Pemex Corporativo)</t>
  </si>
  <si>
    <t>12.7</t>
  </si>
  <si>
    <t>Petróleos Mexicanos</t>
  </si>
  <si>
    <t>52</t>
  </si>
  <si>
    <t>0.74</t>
  </si>
  <si>
    <t>UR: TVV</t>
  </si>
  <si>
    <t>TVV</t>
  </si>
  <si>
    <t>Porcentaje de personal alcanzado por las campañas de prevención en EPS-GEN</t>
  </si>
  <si>
    <t>Porcentaje de personas capacitadas en temas de igualdad EPS-GEN</t>
  </si>
  <si>
    <t>Porcentaje de personas capacitadas en temas de discriminacion en EPS-GEN</t>
  </si>
  <si>
    <t xml:space="preserve"> TVV- CFE Consolidado </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</si>
  <si>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erradicar la violencia de género y discriminación que pudiera existir.  </t>
  </si>
  <si>
    <t>(CFE Consolidado)</t>
  </si>
  <si>
    <t>0.7</t>
  </si>
  <si>
    <t>Operación y mantenimiento de las centrales generadoras de energía eléctrica</t>
  </si>
  <si>
    <t>E561</t>
  </si>
  <si>
    <t>Comisión Federal de Electricidad</t>
  </si>
  <si>
    <t>53</t>
  </si>
  <si>
    <t>Porcentaje de personas entre la que se difundió la campaña en materia de discriminación en EPS-Trasmisión</t>
  </si>
  <si>
    <t>Porcentaje de personas capacitadas en temas de igualdad en EPS-Transmisión</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</si>
  <si>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y erradicar la violencia de género que pudiera existir.  </t>
  </si>
  <si>
    <t>Operación y mantenimiento de la Red Nacional de Transmisión</t>
  </si>
  <si>
    <t>E579</t>
  </si>
  <si>
    <t>2.49</t>
  </si>
  <si>
    <t>Porcentaje del personal alcanzado por las campañas contra la discriminación EPS-Distribución</t>
  </si>
  <si>
    <t>Porcentaje de personal capacitado en temas de igualdad en EPS-Distribucion</t>
  </si>
  <si>
    <t>Operación y mantenimiento de la infraestructura del proceso de distribución de energía eléctrica</t>
  </si>
  <si>
    <t>E580</t>
  </si>
  <si>
    <t>Porcentaje de personas capacitadas en temas de discriminacion</t>
  </si>
  <si>
    <t xml:space="preserve">Porcentaje de personal de Corporativo capacitado en temas de igualdad </t>
  </si>
  <si>
    <t xml:space="preserve">Porcentaje de avance de los mecanismos que promuevan la igualdad </t>
  </si>
  <si>
    <t>Prestación de servicios corporativos</t>
  </si>
  <si>
    <t>E582</t>
  </si>
  <si>
    <t>Porcentaje de personal alcanzado por la campaña vs la discriminacion</t>
  </si>
  <si>
    <t>Porcentaje de personas capacitadas en materia de igualdad de la DCNC</t>
  </si>
  <si>
    <t>Porcentaje de de avance en la elaboración de informe</t>
  </si>
  <si>
    <t>Funciones en relación con Estrategias de Negocios Comerciales, así como potenciales nuevos negocios</t>
  </si>
  <si>
    <t>E585</t>
  </si>
  <si>
    <t>Avance de las acciones establecidas en el Programa de Igualdad e Inclusión de la CFE 2020-2024</t>
  </si>
  <si>
    <t>0.16</t>
  </si>
  <si>
    <t>Porcentaje de personas que participaron en las campañas vs la discriminación</t>
  </si>
  <si>
    <t>Porcentaje de personas capacitadas en temas de igualdad en DCIPI</t>
  </si>
  <si>
    <t>Porcentaje de avance en la elaboración de un diagn+ostico con PEG en la DCIPI</t>
  </si>
  <si>
    <t>Coordinación de las funciones y recursos para la infraestructura eléctrica</t>
  </si>
  <si>
    <t>P552</t>
  </si>
  <si>
    <r>
      <t xml:space="preserve">Monto Aprobado </t>
    </r>
    <r>
      <rPr>
        <sz val="10"/>
        <rFont val="Montserrat"/>
      </rPr>
      <t xml:space="preserve">
(millones de pesos)</t>
    </r>
  </si>
  <si>
    <r>
      <t>Acciones realizadas en el periodo
UR:</t>
    </r>
    <r>
      <rPr>
        <sz val="10"/>
        <rFont val="Montserrat"/>
      </rPr>
      <t xml:space="preserve"> 200
Se impartió capacitación al personal del Senado en materia de Igualdad de género, no discriminación, así como, en el tema del Protocolo para prevenir, atender y sancionar la Violencia de Género al interior del Senado de la República.     Se llevan a cabo diversas campañas de difusión permanentes, (en esta ocasión de manera virtual) en materia de derechos humanos, perspectiva de género, no discriminación y no violencia.    Se realiza la difusión de infografías y twitters con la finalidad de generar conciencia en diversos temas y crear una cultura institucional de igualdad laboral y no discriminación, promover la prevención de la violencia contra las mujeres y niñas, así como la construcción de un compromiso social para eliminar la violencia hacia las mujeres y niñas.    Se llevaron a cabo diversas reuniones virtuales y estrategias encaminadas al cumplimiento del Plan de Trabajo de esta Unidad Técnica para la Igualdad de Género.</t>
    </r>
  </si>
  <si>
    <r>
      <t>Justificación de diferencia de avances con respecto a las metas programadas
UR:</t>
    </r>
    <r>
      <rPr>
        <sz val="10"/>
        <rFont val="Montserrat"/>
      </rPr>
      <t xml:space="preserve"> 200
Sin información</t>
    </r>
  </si>
  <si>
    <r>
      <t>Acciones de mejora para el siguiente periodo
UR:</t>
    </r>
    <r>
      <rPr>
        <sz val="10"/>
        <rFont val="Montserrat"/>
      </rPr>
      <t xml:space="preserve"> 200
  Derivado de la emergencia sanitaria por el COVID 19 en el País, se continuó con la instrucción Institucional de restringir las reuniones laborales, eventos masivos, realizar el trabajo desde casa, en este sentido, las actividades presenciales quedaron suspendidas, sin embargo, se desarrollaron nuevas estrategias de comunicación, derivado del trabajo a distancia, para el cumplimiento de funciones, por ende, avance en los indicadores establecidos.     Se han generado contenidos más creativos y emocionales que puedan desarrollar la sensibilidad de las personas sobre los conceptos como discriminación, no violencia, igualdad de género y una vida libre de violencia.    Generar interés y retención del personal del Senado de la República frente a la contingencia sanitaria, la mudanza hacia el consumo de contenidos digitales.    La estructura orgánica de la Unidad Técnica para la Igualdad de Género se compone por 4 personas, aún así se han desarrollado estrategias para subsanar la carencia de personal y se ha llevado a cabo el Plan Anual de Trabajo establecido.  </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</si>
  <si>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</si>
  <si>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</si>
  <si>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</si>
  <si>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T9N
Indicador 2. Porcentaje de avance en la elaboración de un diagnóstico sobre la situación de violencia laboral y de género en centros de trabajo de Pemex y definición de estrategias para su prevención y atención.  En el mes de mayo se formalizó el Convenio General de Colaboración entre Petróleos Mexicanos y El Colegio de México, con la firma del Director Corporativo de Administración y Servicios de PEMEX y la Presidenta de El Colegio de México. El objeto del convenio es `concertar acciones con las áreas especializadas de dicha institución académica para contribuir al pleno ejercicio de los derechos humanos de todas y todos los trabajadores de Petróleos Mexicanos en las distintas regiones del país, en materia de inclusión, igualdad entre mujeres y hombres, no discriminación y no violencia, y cultura de paz, así como mejoras en el clima laboral en los centros de trabajo`. Adicionalmente, se tiene un avance en los términos de referencia para la realización del diagnóstico sobre la situació;  Indicador 1. Porcentaje de actividades de sensibilización realizadas en materia de inclusión, igualdad de género, nodiscriminación y no violencia para el personal activo de Pemex, con respecto a las actividades programadas.  Se realizaron 3 actividades de sensibilización mediante transmisiones de conferencias a través de la intranet de PEMEX. Una conferencia sobre el tema `La historia del amor en la familia` transmitida los días 25 y 27 de mayo y dos conferencias sobre `Paternidad efectiva y afectiva`, una transmitida el 22 de junio y la segunda el 27 del mismo mes.Con estas actividades se benefició a 1380 personas en el segundo trimestre.  </t>
    </r>
  </si>
  <si>
    <r>
      <t>Justificación de diferencia de avances con respecto a las metas programadas
UR:</t>
    </r>
    <r>
      <rPr>
        <sz val="10"/>
        <rFont val="Montserrat"/>
      </rPr>
      <t xml:space="preserve"> T9N
Con las acciones realizadas para dar seguimiento al indicador referente a las actividades de sensibilización, se cumple el 100% de la meta programada para el segundo trimestre y un porcentaje acumulado del 26.6% de la meta anual.   El indicador sobre el porcentaje de personas capacitadasmuestra un avance del 10% de lo programado para el segundo trimestre, lo que representa apenas un 1.0% de la meta anual.  La tasa de variación anual de personas participantes en la Estrategia de Mentorías en 2020 no cuenta con avances porque sus actividades se programaron para los últimos trimestres del año 2020.   Sobre el avance en la elaboración de un diagnóstico sobre la situación de violencia laboral y de género,la firma del convenio general de colaboración con El Colegio de México y la elaboración de los términos de referencia para su realización representan un 75% de lo programado para el segundo trimestre y un 15% de la meta anual.  </t>
    </r>
  </si>
  <si>
    <r>
      <t>Acciones de mejora para el siguiente periodo
UR:</t>
    </r>
    <r>
      <rPr>
        <sz val="10"/>
        <rFont val="Montserrat"/>
      </rPr>
      <t xml:space="preserve"> T9N
El proceso de sensibilización se hará conforme a lo planeado, haciendo uso de las herramientas tecnológicas para llegar al personal a través de actividades en línea, que ha sido una opción positiva ante la contingencia del Covid19 y nos permiten atender las recomendaciones sanitarias que ha dado el Gobierno de México.  Las actividades de capacitación tomarán su curso a partir de julio cuando de inicio el primer curso en línea.  Se ha mantenido la comunicación con El Colegio de México para definir la metodología alternativa que será utilizada ante la contingencia por COVID 19, en sustitución del trabajo de campo presencial que se había planeado. Se espera cumplir con los objetivos  </t>
    </r>
  </si>
  <si>
    <r>
      <t>Acciones realizadas en el periodo
UR:</t>
    </r>
    <r>
      <rPr>
        <sz val="10"/>
        <rFont val="Montserrat"/>
      </rPr>
      <t xml:space="preserve"> GYN
Durante el segundo trimestre del 2020, se otorgaron 35168. Se obtuvo un avance del 49%, como resultado  del indicador obtenido 0.63 respecto al esperado de 1.39.</t>
    </r>
  </si>
  <si>
    <r>
      <t>Justificación de diferencia de avances con respecto a las metas programadas
UR:</t>
    </r>
    <r>
      <rPr>
        <sz val="10"/>
        <rFont val="Montserrat"/>
      </rPr>
      <t xml:space="preserve"> GYN
Las metas no se cumplieron en su totalidad, esto derivado de que la pandemia por COVID-19, disminuyó la consulta presencial, se implementó un programama de asesoría telefonica, en la cual se de da seguimiento durante el embarazo, sin embargo al no ser esta de forma presencial, no se registra en nuestras bases de datos.</t>
    </r>
  </si>
  <si>
    <r>
      <t>Acciones de mejora para el siguiente periodo
UR:</t>
    </r>
    <r>
      <rPr>
        <sz val="10"/>
        <rFont val="Montserrat"/>
      </rPr>
      <t xml:space="preserve"> GYN
Establecer servicios ginecológicos en áreas separadas de pacientes COVID  y de ser posible  unidades médicas completas no COVID para la atención ginecológica tanto de seguimiento como para la resolución del embarazo.</t>
    </r>
  </si>
  <si>
    <r>
      <t>Acciones realizadas en el periodo
UR:</t>
    </r>
    <r>
      <rPr>
        <sz val="10"/>
        <rFont val="Montserrat"/>
      </rPr>
      <t xml:space="preserve"> GYN
Las acciones del segundo trimestre se focalizaron en difusión electrónica en materia de género, ocho acciones alusivas al día naranja y en tres eventos presenciales debido a la contingencia sanitaria por el COVID 19, ya que todos los esfuerzos del Instituto se están centrando en dar respuesta oportuna a la atención de la derechohabiencia.</t>
    </r>
  </si>
  <si>
    <r>
      <t>Justificación de diferencia de avances con respecto a las metas programadas
UR:</t>
    </r>
    <r>
      <rPr>
        <sz val="10"/>
        <rFont val="Montserrat"/>
      </rPr>
      <t xml:space="preserve"> GYN
En el indicador porcentaje de cursos de capacitación en materia de igualdad, no discriminación y el acceso a las mujeres a una vida libre de violencia impartidos. No se registró avance de la meta esperada, debido a la contingencia sanitaria por el COVID 19, por la que, desde el mes de marzo de 2020, se restringieron los procesos de formación y las convocatorias al personal, ya que todos los esfuerzos del Instituto se centraron en dar respuesta oportuna a la atención de la derechohabiencia.;  En el indicador porcentaje de campañas de difusión en materia de igualdad y no discriminación realizadas. Se registró un avance del 49.99% de la meta esperada, debido a la cancelación de actividades presenciales por la contingencia sanitaria del COVID 19.;  En el indicador porcentaje de materiales y recursos didácticos elaborados en materia de igualdad, no discriminación y de acceso a las mujeres a una vida libre de violencia. Se cumplió al 100% la meta programada, debido a que por la contingencia ;  Debido a la contingencia sanitaria por el COVID 19,  desde el mes de marzo de 2020, se restringieron los procesos de formación y las convocatorias al personal, ya que todos los esfuerzos del Instituto se han centrado en dar respuesta oportuna a la atención de  la derechohabiencia.  </t>
    </r>
  </si>
  <si>
    <r>
      <t>Acciones de mejora para el siguiente periodo
UR:</t>
    </r>
    <r>
      <rPr>
        <sz val="10"/>
        <rFont val="Montserrat"/>
      </rPr>
      <t xml:space="preserve"> GYN
En el indicador Porcentaje de acciones de difusión e información en materia de igualdad, no discriminación y de acceso a las mujeres a una vida libre de violencia realizadas en las Unidades Administrativas. se registró un avance del 103.17 de la meta esperada, debido a que la contingencia sanitaria por el COVID 19, trajo como consecuencia el replanteamiento para continuar con la difusión en materia de igualdad,  la cual se focalizó vía electrónica, dando como resultado obtener un mayor alcance en la difusión en esta materia. Se pretende fortalecer el contenido y enriquecerlo con la suma de esfuerzos interinstitucional principalmente con el Instituto de las Mujeres.</t>
    </r>
  </si>
  <si>
    <r>
      <t>Acciones realizadas en el periodo
UR:</t>
    </r>
    <r>
      <rPr>
        <sz val="10"/>
        <rFont val="Montserrat"/>
      </rPr>
      <t xml:space="preserve"> GYR
En el periodo al mes de mayo de 2020, la oportunidad en el inicio de la vigilancia prenatal fue de 52.6%, conforme al Manual Metodológico de Indicadores Médicos 2018 del IMSS.  El promedio de atenciones prenatales por embarazada resultó en 5.9, por abajo de la meta establecida para el periodo (7.0). </t>
    </r>
  </si>
  <si>
    <r>
      <t>Justificación de diferencia de avances con respecto a las metas programadas
UR:</t>
    </r>
    <r>
      <rPr>
        <sz val="10"/>
        <rFont val="Montserrat"/>
      </rPr>
      <t xml:space="preserve"> GYR
La oportunidad de inicio de la vigilancia prenatal durante el primer trimestre de gestación, resultó en 52.60%. Se considera con un desempeño medio, ya que se interpreta que 5 de cada 10 embarazadas acuden al inicio de su vigilancia prenatal dentro de las primeras 12 semanas y 6 días de la gestación. En la actualidad, ya no es obligatorio que la embarazada acuda a la atención prenatal, si ella no va a atenderse en el Instituto, simplemente con que se presente a partir de la semana 34 de gestación para la expedición de su incapacidad por maternidad, esto ha impactado de manera negativa en el cumplimiento de la meta.El promedio de atenciones prenatales por embarazada resultó 5.9, por abajo de la meta establecida para el periodo (7.0). Conforme al Manual Metodológico de Indicadores Médicos 2018 del IMSS, se considera con un desempeño medio, ya que se traduce que cada embarazada  acude menos a consulta de vigilancia prenatal en promedio de 5 a 6 ocasiones a su Unidad de Medicina Familiar. El logro de este indicador no se alcanzó debido a la contingencia por COVID-19, ya que como medida preventiva para evitar el contagio en mujeres embarazadas (población vulnerable) se  solicitó que no acudieran a consulta, salvo en caso de emergencia obstétrica.</t>
    </r>
  </si>
  <si>
    <r>
      <t>Acciones de mejora para el siguiente periodo
UR:</t>
    </r>
    <r>
      <rPr>
        <sz val="10"/>
        <rFont val="Montserrat"/>
      </rPr>
      <t xml:space="preserve"> GYR
El personal médico, de enfermería y trabajo social que laboran en las unidades médicas se mantienen actualizados de forma permanente para brindar la prestación de servicios de atención prenatal en forma adecuada. Se cuenta con personal responsable en todas las unidades médicas que atienden a mujeres embarazadas en el IMSS para realizar las actividades del Programa de Atención Prenatal, quienes monitorean el avance de los resultados mensualmente y hacia las unidades médicas a través de visitas de supervisión y asesoría dirigidas para detectar alguna desviación e implementar medidas correctivas como sería la capacitación del personal.</t>
    </r>
  </si>
  <si>
    <r>
      <t>Acciones realizadas en el periodo
UR:</t>
    </r>
    <r>
      <rPr>
        <sz val="10"/>
        <rFont val="Montserrat"/>
      </rPr>
      <t xml:space="preserve"> GYR
3. Capacitación sobre el Servicio de Guardería  ?Se enviaron a la Coordinación de Educación en Salud las Matrices de Cambios correspondientes a las precisiones requeridas en el guión instruccional actualizado de la capacitación en línea Curso Básico para Personal de Fomento de la Salud en Guarderías IMSS. Las capacitaciones presenciales programadas para el año 2020 fueron suspendidas. En lo relacionado con la réplica del Taller Crecer Juntos , al 7 de abril se contaba con el registro de 147 personas capacitadas en 3 OOAD ( Hidalgo, Nayarit y Veracruz Sur). Está suspendida la réplica de este taller hasta que concluya la emergencia sanitaria  ?El Taller de Sensibilización se encuentra en proceso de actualización, por lo que queda pendiente la convocatoria al personal operativo hasta que el área responsable concluya el desarrollo.  ?Derivado de la emergencia sanitaria por COVID-19, el personal de las guarderías de prestación directa e indirecta, y el personal de los Departamentos tomaron ;  1. Simplificación del marco regulatorio del servicio de guardería  ?Se proporcionó asesoría a los Departamentos de Guarderías en lo relacionado a los Lineamientos y Plan de Acción diseñados para el retorno seguro a labores conforme al estatus del semáforo epidemiológico y las recomendaciones de las autoridades sanitarias federales y estatales.   ?Se brindó asesoría a los Departamentos de Guarderías sobre la aplicación de los procedimientos vigentes del área de pedagogía.  ?Se continuaron las actividades relacionadas con la actualización de los procedimientos de pedagogía, alimentación y fomento de la salud, para guarderías de prestación indirecta.   ?Se trabajó en la identificación de cambios sustantivos en el procedimiento de pedagogía, para guarderías de prestación directa e indirecta, considerando las aportaciones de la operación.  </t>
    </r>
  </si>
  <si>
    <r>
      <t>Justificación de diferencia de avances con respecto a las metas programadas
UR:</t>
    </r>
    <r>
      <rPr>
        <sz val="10"/>
        <rFont val="Montserrat"/>
      </rPr>
      <t xml:space="preserve"> GYR
Porcentaje de ocupación en guarderías: El indicador alcanzó el 102.67% de cumplimiento, debido a lo siguiente:  la variable de número de niños inscritos alcanzó el 102.21% de cumplimiento,  la variable reportó un incremento derivado de la inclusión al servicio de guardería de las personas trabajadoras del hogar y de los padres trabadores varones.  La variable, número de lugares instalados alcanzó el 99.54% de cumplimiento respecto a la meta planeada, cabe mencionar que la variación de capacidad instalada es debido  a la suspensión por cierre de temporada agrícola de dos guarderías en el campo con 250 lugares, ambos efectos hicieron que el resultado del indicador sea mayor a la meta planeada.;  Porcentaje de cobertura de la demanda del servicio de guarderías:El indicador alcanzó 101.46 de cumplimiento, superando la meta planeada debido a lo siguiente:  La variable, número de lugares instalados alcanzó el 99.54% de cumplimiento respecto a la meta planeada. cabe mencionar que la variación;  Porcentaje de madres trabajadoras beneficiarias mediante el servicio de guardería: El indicador alcanzó el 92.32% de cumplimiento, por debajo de la meta planeado debido a:  Los beneficiarios del servicio esta establecido en el artículo 201  El ramo de guarderías cubre el riesgo de no poder proporcionar cuidados durante la jornada de trabajo a sus hijos en la primera infancia, de la mujer trabajadora, del trabajador viudo o divorciado o de aquél al que judicialmente se le hubiera confiado la custodia de sus hijos..., sin embargo, el 4 de abril de 2019, el Pleno de la Cámara de Diputados aprobó la iniciativa para que los padres trabajadores puedan beneficiarse de la guarderías del Instituto, el dictamen fue enviado al Senado, esta modificación busca dar cumplimiento a lo dispuesto en los artículos 1° y 4° de la Constitución Política de las Estados Unidos Mexicanos a fin de garantizar la igualdad de derechos para los hombres padres de familia, asegurando por una parte el desarrollo integral de los menores y una visión equitativa en el ámbito laboral, así como, dar cumplimiento a la Resolución por Disposición 8/15, emitida en octubre de 2019, por el Consejo Nacional para Prevenir la Discriminación (CONAPRED), en la cual se giran instrucciones para que se otorgue el servicio de guardería sin distinción del género, es decir, se abre el servicio a los hijos de trabajadores asegurados. La atención esta recomendación implica que el porcentaje de madres trabajadoras disminuya con respecto al cada vez mayor número requerimientos de los trabajadores varones que solicitan el ingreso de sus hijos a las guarderías. </t>
    </r>
  </si>
  <si>
    <r>
      <t>Acciones de mejora para el siguiente periodo
UR:</t>
    </r>
    <r>
      <rPr>
        <sz val="10"/>
        <rFont val="Montserrat"/>
      </rPr>
      <t xml:space="preserve"> GYR
3. Capacitación sobre el Servicio de Guardería    ? Una vez que sean aplicadas las precisiones al guión instruccional por parte del personal de la Coordinación de Educación en Salud, se tiene previsto lanzar la convocatoria para la emisión 2020 del Curso Básico para Personal de Fomento de la Salud en Guarderías IMSS, si los espacios disponibles en la plataforma digital lo permiten  ? Se dará prioridad al diseño e implementación de capacitaciones vía remota durante el resto del 2020.  ? Debido a la Emergencia Sanitaria por COVID-19 el Taller Crecer Juntos se re agendará de conformidad con las indicaciones de las autoridades sanitarias.  ? Se concluirá con el diseño instruccional del curso en línea Inducción al puesto para Asistentes Educativas, en colaboración con la División de Capacitación y Adiestramiento Técnico de la Coordinación de Bienestar     ? Se concluirá con el diseño instruccional del curso en línea Prevención y detección oportuna del maltrato y abuso sexual infantil, en co;  1. Simplificación del marco regulatorio del servicio de guardería.   ? Se continuará con la asesoría a los Departamentos de Guarderías respecto a lo normado en los procedimientos de pedagogía, fomento de la salud y alimentación, así como sobre las acciones específicas a implementar para la prevención y control de brotes de COVID-19.  ? Concluir con los cambios sustantivos para la actualización de los procedimientos de fomento de la salud y alimentación para las guarderías de prestación indirecta y del procedimiento de pedagogía para guarderías de prestación directa e indirecta, y presentarlos en versión preliminar para visto bueno de las autoridades y comentarios de los Órganos de Operación Administrativa Desconcentrada (OOAD).  </t>
    </r>
  </si>
  <si>
    <r>
      <t>Acciones realizadas en el periodo
UR:</t>
    </r>
    <r>
      <rPr>
        <sz val="10"/>
        <rFont val="Montserrat"/>
      </rPr>
      <t xml:space="preserve"> GYR
Con resultados estimado a junio de 2020, con base en el mes de mayo de 2020, se realizaron 408,549 entrevistas dirigidas a no embarazadas o no usuarias; 260,975 a puérperas en posparto y posaborto; 197,418 a varones, 80,475 a mujeres y hombres adolescentes 293,349 a usuarias o usuarios de métodos anticonceptivos.Para el indicador Cobertura de detección de primera vez de diabetes mellitus en población derechohabiente de 20 años y más, el logro estimado al mes de junio de 2020 fue de 7.8 cifra por debajo de la meta 10.0% al primer semestre. Se les realizó la detección de glucosa capilar a 2,528,587 Mujeres y Hombres de 20 años y más adscritas (os) a médico familiar que no son diabéticas (os) y se les otorgó consejo breve sobre alimentación correcta, consumo de agua simple potable y actividad física. la cobertura de detección de cáncer cérvico uterino a través de citología cervical en mujeres de 25 a 64 años estimada al mes de junio de 2020 fue de 7.5%, cifra por debajo de la meta establecida para el primer semestre (12.5%). Se les realizó la detección de cáncer cérvico uterino a través de citología cervical a 975,222 mujeres de 25 a 64 años. Respecto a la cobertura de detección de cáncer de mama por mastografía en mujeres de 50 a 69 años, la cobertura estimada a junio de 2020 fue de 6.0%, cifra inferior a la meta programada para el primer semestre del año 13.5%. Se les realizó la detección de cáncer de mama por mastografía a 340,648 mujeres de 50 a 69 años.</t>
    </r>
  </si>
  <si>
    <r>
      <t>Justificación de diferencia de avances con respecto a las metas programadas
UR:</t>
    </r>
    <r>
      <rPr>
        <sz val="10"/>
        <rFont val="Montserrat"/>
      </rPr>
      <t xml:space="preserve"> GYR
Para el indicador porcentaje de entrevistas de trabajo social y enfermería se muestra una disminución importante del logro respecto a la meta estimada de 90.0 alcanzando 71.7, las variables probables identificadas son un disminución de las acciones de comunicación educativa y consejería derivadas de la pandemia COVID-19 y el subregistro en los sistemas de información que afecta las cifras totales de aceptantes, impactando en el desempeño del indicador. La cobertura de Cáncer de mama estimada a mayo fue de  6%, cifra inferior a la meta planteada de (10.0%). Los factores que afectaron negativamente en la consecución de la meta fueron, reducción de los chequeos PREVENIMSS por la implantación de la Jornada de sana Distancia, motivado por la epidemia por COVID, falta de derivación de mujeres a su mastografía por parte del equipo de salud y ausencia de programa para solucionar el ausentismo programado y no programado del personal médico y técnico radiólogo.   La cobertura de cáncer cervicouterino estimada  fue de 7.5%, cifra por debajo de la meta establecida para enero - junio de 2020  (13.5%). Los factores que influyeron para obtener estos resultados fueron, falta de envío por el equipo de salud de mujeres derechohabientes a su Chequeo PREVENIMSS y reducción de la atención PREVENTIVA por la epidemia de COVID-19, alta rotación de personal de enfermería que realiza la detección. La cobertura de diabetes mellitus alcanzada fue  7.8%, cifra inferior de la meta establecida para el mes de junio  (16.5%)   Los factores que influyeron para obtener estos resultados fueron, retraso en la adquisición de insumos para la detección, derivado de la suspensión de actividades no esenciales en Unidades de Medicina Familiar, motivado por la Jornada Nacional de Sana Distancia, a partir del mes de marzo de 2020 se dejó de realizar la detección de diabetes.</t>
    </r>
  </si>
  <si>
    <r>
      <t>Acciones de mejora para el siguiente periodo
UR:</t>
    </r>
    <r>
      <rPr>
        <sz val="10"/>
        <rFont val="Montserrat"/>
      </rPr>
      <t xml:space="preserve"> GYR
En Planificación Familiar es necesario fortalecer la competencia técnica del personal médico, de enfermería y trabajo social, para garantizar la prestación del servicio en forma oportuna y de calidad dirigida a la mujer y al hombre en edad reproductiva. Fortalecer el incremento de los chequeos PREVENIMSS por la implantación de la Jornada de sana Distancia, motivado por la epidemia por COVID. </t>
    </r>
  </si>
  <si>
    <r>
      <t>Acciones realizadas en el periodo
UR:</t>
    </r>
    <r>
      <rPr>
        <sz val="10"/>
        <rFont val="Montserrat"/>
      </rPr>
      <t xml:space="preserve"> 811
Porcentaje de pago de inscripciones y colegiaturas a las y los hijos de servidoras y/o servidores públicos de la FGR, que hayan fallecido desempeñando funciones o tareas de combate a la delincuencia.  Entre enero y junio de 2020, la Dirección General de Recursos Humanos y Organización (DGRHO), pagó un total de 257 facturas por concepto de inscripción y/o colegiaturas con cargo al presupuesto 2020, lo que representó el 98.09% de las 262 recibidas para pago, 8.09 puntos porcentuales por encima de la meta programada para el periodo del 90.0%.</t>
    </r>
  </si>
  <si>
    <r>
      <t>Justificación de diferencia de avances con respecto a las metas programadas
UR:</t>
    </r>
    <r>
      <rPr>
        <sz val="10"/>
        <rFont val="Montserrat"/>
      </rPr>
      <t xml:space="preserve"> 811
Porcentaje de pago de inscripciones y colegiaturas a las y los hijos de servidoras y/o servidores públicos de la FGR, que hayan fallecido desempeñando funciones o tareas de combate a la delincuencia.  La variación obedeció, principalmente, a una disminución en las facturas recibidas, respecto a las programadas a recibir debido a que no se cumplieron con los requisitos fiscales y/o del ACUERDO A/054/02, aún a pesar de la comunicación electrónica y telefónica que se realizó con los solicitantes y/o beneficiarios.</t>
    </r>
  </si>
  <si>
    <r>
      <t>Acciones de mejora para el siguiente periodo
UR:</t>
    </r>
    <r>
      <rPr>
        <sz val="10"/>
        <rFont val="Montserrat"/>
      </rPr>
      <t xml:space="preserve"> 811
Se fortaleció el seguimiento vía telefónica y mediante el correo electrónico ayudaeconomicaextraordinaria@pgr.gob.mx, a las y los solicitantes y beneficiarios/as que remitieron facturas a fin de atender los temas relacionados con la Ayuda Económica Extraordinaria.</t>
    </r>
  </si>
  <si>
    <r>
      <t>Acciones realizadas en el periodo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Con el propósito de contar con una participación igualitaria en actividades académicas en materia de género y derechos humanos de las mujeres, la DGFP ofreció a todo el personal diversas actividades en las que, al segundo trimestre de 2020, aprobaron la capacitación 484 servidoras y servidores públicos, 293 mujeres y 191 hombres; lo que significó el 40.33% del total del personal programado a capacitar de la FGR, 5.33 puntos porcentuales por encima de la meta programada al periodo de 35.00%.</t>
    </r>
  </si>
  <si>
    <r>
      <t>Justificación de diferencia de avances con respecto a las metas programadas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La variación obedeció a que, durante el segundo trimestre, la Dirección General de Formación Profesional, atendiendo todas las medidas de seguridad que ha tomado la Institución respecto de la propagación del virus SARS-CoV-2 (COVID-19), se privilegió la capacitación en línea, por lo que se llevó a cabo el curso de capacitación bajo esta modalidad denominado La Procuración de Justicia con Perspectiva de Género, así como conferencias en temas como Los roles de género y los estereotipos y Mitos sobre la violencia de género, a través de la Plataforma de Educación a Distancia, lo que les permitió a las y los servidores públicos acceder desde sus casas a las citadas capacitaciones, a fin de garantizar los derechos humanos de los hombres y mujeres y aplicar la perspectiva de género en sus actividades laborales.</t>
    </r>
  </si>
  <si>
    <r>
      <t>Acciones de mejora para el siguiente periodo
UR:</t>
    </r>
    <r>
      <rPr>
        <sz val="10"/>
        <rFont val="Montserrat"/>
      </rPr>
      <t xml:space="preserve"> 133
No se presentaron acciones de mejora durante el periodo.</t>
    </r>
  </si>
  <si>
    <r>
      <t>Acciones realizadas en el periodo
UR:</t>
    </r>
    <r>
      <rPr>
        <sz val="10"/>
        <rFont val="Montserrat"/>
      </rPr>
      <t xml:space="preserve"> 700
Porcentaje de cartillas diseñadas sobre violencia política contra las mujeres en razón de género, dirigidas a población indígena, respecto de las cartillas programadas a realizar.  Al cierre del segundo trimestre de 2020, no se presentaron avances.  Porcentaje de avance en el diseño y elaboración del protocolo de actuación ministerial en materia de violencia política contra las mujeres en razón de género, respecto del avance programado.  Al cierre del segundo trimestre de 2020, no se realizaron avances.  Porcentaje de avance en el diseño y elaboración de la metodología para la base nacional de violencia política contra las mujeres en razón de género, respecto del avance programado.  En el periodo enero-junio, se tuvo un 50% de avance en el diseño y elaboración de la metodología para la base nacional de violencia política contra las mujeres en razón de género.</t>
    </r>
  </si>
  <si>
    <r>
      <t>Justificación de diferencia de avances con respecto a las metas programadas
UR:</t>
    </r>
    <r>
      <rPr>
        <sz val="10"/>
        <rFont val="Montserrat"/>
      </rPr>
      <t xml:space="preserve"> 700
Porcentaje de cartillas diseñadas sobre violencia política contra las mujeres en razón de género, dirigidas a población indígena, respecto de las cartillas programadas a realizar.  Las actividades se atrasaron por las medidas de seguridad que ha tomado la Institución respecto de la propagación del virus SARS-CoV-2 (COVID-19).  Porcentaje de avance en el diseño y elaboración del protocolo de actuación ministerial en materia de violencia política contra las mujeres en razón de género, respecto del avance programado.  Las actividades se atrasaron por las medidas de seguridad que ha tomado la Institución respecto de la propagación del virus SARS-CoV-2 (COVID-19).  Porcentaje de avance en el diseño y elaboración de la metodología para la base nacional de violencia política contra las mujeres en razón de género, respecto del avance programado.  Se cumplió con la meta programada al periodo.</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</si>
  <si>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otras instituciones, una plataforma de capacitación a distancia para poder llegar en el mediano plazo a una mayor población objetivo.</t>
    </r>
  </si>
  <si>
    <r>
      <t>Acciones realizadas en el periodo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Al concluir el segundo trimestre, se tuvo un avance del 45.00% de la investigación con título provisional El acceso a la justicia especializada para las adolescentes en conflicto con la ley en México (a la luz de las inminentes reformas de 2020).  Porcentaje de cursos impartidos en materia de igualdad entre mujeres y hombres respecto a los cursos de capacitación programados por el INACIPE.  Al cierre del segundo trimestre, no se impartieron cursos en materia de igualdad entre mujeres y hombres.  Porcentaje de servidoras públicas del Instituto Nacional de Ciencias Penales capacitadas, respecto del total de personal capacitado.  El indicador es de periodicidad anual, sin embargo al cierre del segundo trimestre se realizaron cuatro cursos en línea en diversas materias dirigidos a las servidoras y servidores públicos que forman parte de la estructura orgánica del INACIPE, con una participación de 110 personas, 80 mujeres y 30 hombres.</t>
    </r>
  </si>
  <si>
    <r>
      <t>Justificación de diferencia de avances con respecto a las metas programadas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Se cumplió con la meta programada al periodo, que incluyó las siguientes actividades:   1) Webinar: COVID-19 y crisis humanitaria de los niños detenidos en Latinoamérica.  2) Reunión de trabajo con el grupo de expertos Iberoamericano en Justicia para Adolescentes.  3) Revisión y selección de bibliografía (libros, revistas, internet, etc.) con las siguientes temáticas: determinación Judicial de justicia para adolescentes, Derechos y Principios en el SIJPA, Derechos de las adolescentes en el SIJPA y los Sistemas Internacionales de Protección y Justicia para adolescentes en el Sistema Interamericano.  4) Conferencia Interactiva: Adolescentes y formas alternativas de justicia ante la pandemia.  5) Foro: Medidas Alternativas y Adolescentes Infractores en tiempos del COVID-19.  Porcentaje de cursos impartidos en materia de igualdad entre mujeres y hombres respecto a los cursos de capacitación programados por el INACIPE.  La variación del indicador se debe a que fue necesario reprogramar estos cursos para los trimestres subsecuentes en razón de la emergencia sanitaria por la pandemia generada por el virus SARS-CoV2 (COVID-19).  Porcentaje de servidoras públicas del Instituto Nacional de Ciencias Penales capacitadas, respecto del total de personal capacitado.  El indicador es de medición anual.</t>
    </r>
  </si>
  <si>
    <r>
      <t>Acciones de mejora para el siguiente periodo
UR:</t>
    </r>
    <r>
      <rPr>
        <sz val="10"/>
        <rFont val="Montserrat"/>
      </rPr>
      <t xml:space="preserve"> SKC
La oferta educativa del INACIPE se ha venido replanteando con la finalidad de orientarla hacia la modalidad virtual. Razón por la que, en el mes de junio se trabajó en reforzar contenidos académicos, perfeccionar la plataforma de internet a fin de mirar el resultado de sus actividades a partir del mes de julio bajo la modalidad de aula virtual y continuar así con el fortalecimiento de las actividades que apoyen al estado de derecho y a los temas relacionados con la igualdad entre hombres y mujeres.</t>
    </r>
  </si>
  <si>
    <r>
      <t>Acciones realizadas en el periodo
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No se presentaron avances.  Porcentaje de aprobación de personas indígenas y afromexicanas que asistieron a cursos de derechos humanos y violencia de género.  No se presentaron avances.  Porcentaje de acciones de difusión en derechos humanos y prevención de violencia de género en lengua materna, dirigidas a personas indígenas y afromexicanas.  No se presentaron avances.  Porcentaje de aprobación de servidores/as públicos/as de los tres ámbitos de gobierno de nivel medio y alto, que asistieron a cursos de derechos humanos y/o antropología social con perspectiva de género de las personas indígenas y afromexicanas.  No se presentaron avances.  Porcentaje de avance en las acciones para ejecución del proyecto piloto Estrategia para la prevención del ejercicio de violencia de género en el ámbito laboral y doméstico, respecto de las acciones programadas.  No se presentaron avances.  Porcentaje de servidores/as públicos/as que aprobaron el curso de argumentación jurídica y/o investigación y litigación con perspectiva de género.  No se presentaron avances.  Porcentaje de avance en las acciones para el desarrollo de una Evaluación Técnico-Jurídica con perspectiva de género, respecto de las acciones programadas.  No se presentaron avances.  Grado de satisfacción de las y los participantes en las actividades de difusión organizadas por la UIG, para promover el conocimiento y la reflexión sobre temas de su competencia.  La UIG obtuvo 147 evaluaciones con calificación satisfactoria, 87.5% de las 168 evaluaciones realizadas.  Porcentaje de servidores públicos que aprobaron la capacitación especializada en perspectiva de género dirigida a servicios periciales de la Fiscalía General de la República.  No se presentaron avances.
</t>
    </r>
    <r>
      <rPr>
        <b/>
        <sz val="10"/>
        <rFont val="Montserrat"/>
      </rPr>
      <t>UR:</t>
    </r>
    <r>
      <rPr>
        <sz val="10"/>
        <rFont val="Montserrat"/>
      </rPr>
      <t xml:space="preserve"> 601
Porcentaje de carpetas de investigación atendidas respecto de las carpetas de investigación en trámite en materia del orden federal por delitos de violencia contra las mujeres y trata de personas, en 2020.  Se atendieron 114 carpetas de investigación lo que representó el 16.40 % respecto de las 695 carpetas de investigación en trámite, 7.95 puntos porcentuales por encima de la meta programada al periodo de 8.45%.  Porcentaje de servicios otorgados por la FEVIMTRA a mujeres, niñas, niños y adolescentes víctimas de violencia de género y trata de personas en 2020.  Se otorgaron 13,690 servicios a víctimas de violencia de género extrema y trata de personas, lo que representó el 37.40% respecto de los 36,607 programados a realizar en el año, 10.45 puntos porcentuales por debajo de la meta programada al periodo de 47.85%.  Porcentaje de cumplimiento de las actividades de capacitación y prevención realizadas respecto de total de actividades de capacitación y prevención programadas a realizar.  Se llevaron a cabo 34 actividades de capacitación y prevención, lo que representó el 53.13% de las 64 actividades programadas, y 3.13 puntos porcentuales por debajo de la meta programada al periodo de 56.25.  Porcentaje de niñas, niños y adolescentes localizados respecto del total cuya desaparición fue difundida mediante alertas y prealertas.  Se registró un avance del 48.89% al localizar a 22 NNA de las 45 alertas activadas (30 mujeres y 15 hombres).</t>
    </r>
  </si>
  <si>
    <r>
      <t>Justificación de diferencia de avances con respecto a las metas programadas
UR:</t>
    </r>
    <r>
      <rPr>
        <sz val="10"/>
        <rFont val="Montserrat"/>
      </rPr>
      <t xml:space="preserve"> 600
Porcentaje de aprobación de servidores públicos de tres niveles de gobierno que asistieron a cursos de derechos humanos y/o antropología social con perspectiva de género de las personas indígenas y afromexicanas.  Actividades suspendidas por COVID-19.  Porcentaje de aprobación de personas indígenas y afromexicanas que asistieron a cursos de derechos humanos y violencia de género.  Actividades suspendidas por COVID-19.  Porcentaje de acciones de difusión en derechos humanos y prevención de violencia de género en lengua materna, dirigidas a personas indígenas y afromexicanas.  Acciones comenzaran en el 3° trimestre.  Porcentaje de aprobación de servidores públicos de los tres ámbitos de gobierno de nivel medio y alto, que asistieron a cursos de derechos humanos y/o antropología social con perspectiva de género de las personas indígenas y afromexicanas.  Actividades suspendidas por COVID-19.  Porcentaje de avance en las acciones para ejecución del proyecto piloto Estrategia para la prevención del ejercicio de violencia de género en el ámbito laboral y doméstico, respecto de las acciones programadas.  Indicador de periodicidad anual.  Porcentaje de servidores públicos que aprobaron el curso de argumentación jurídica y/o investigación y litigación con perspectiva de género.  Indicador de periodicidad anual.  Porcentaje de avance en las acciones para el desarrollo de una Evaluación Técnico-Jurídica con perspectiva de género, respecto de las acciones programadas.  Indicador de periodicidad anual.  Grado de satisfacción de las y los participantes en las actividades de difusión organizadas por la UIG, para promover el conocimiento y la reflexión sobre temas de su competencia.  Personas evaluaron más de lo esperado como excelentes los aspectos referentes al tema y la información que recibieron.  Porcentaje de servidores públicos que aprobaron la capacitación especializada en perspectiva de género dirigida a servicios periciales de la FGR.  Indicador de periodicidad anual.
</t>
    </r>
    <r>
      <rPr>
        <b/>
        <sz val="10"/>
        <rFont val="Montserrat"/>
      </rPr>
      <t>UR:</t>
    </r>
    <r>
      <rPr>
        <sz val="10"/>
        <rFont val="Montserrat"/>
      </rPr>
      <t xml:space="preserve"> 601
Porcentaje de carpetas de investigación atendidas respecto de las carpetas de investigación en trámite en materia del orden federal por delitos de violencia contra las mujeres y trata de personas, en 2020.  La variación es derivada del fortalecimiento de la UIL de la FEVIMTRA, ya que al asignarse un mayor número de Agentes del Ministerio Público de la Federación, se favorece la implementación de los criterios operativos para la depuración, agilizándose la determinación de investigaciones no complejas.  Porcentaje de servicios otorgados por la FEVIMTRA a mujeres, niñas, niños y adolescentes víctimas de violencia de género y trata de personas en 2020.  La variación obedeció a la disminución en las solicitudes de los servicios proporcionados a las víctimas, los cuales están relacionados a las necesidades específicas de cada una de ellas y a la atención de acuerdo a sus necesidades.  Porcentaje de cumplimiento de las actividades de capacitación y prevención realizadas respecto de total de actividades de capacitación y prevención programadas a realizar.  La variación obedeció al confinamiento por la contingencia sanitaria por COVID-19, ya que se suspendieron las actividades programadas en abril, mayo y junio y sólo se tomaron capacitaciones en línea en el tema de violencia contra las mujeres por parte del personal de la FEVIMTRA.  Porcentaje de niñas, niños y adolescentes localizados respecto del total cuya desaparición fue difundida mediante alertas y prealertas.  La variación de la meta obedeció a un mayor número de niñas, niños y adolescentes localizados, resultado de la estrecha colaboración entre las Coordinaciones Estatales y la Coordinación Nacional del Programa Alerta AMBER México.</t>
    </r>
  </si>
  <si>
    <r>
      <t>Acciones de mejora para el siguiente periodo
UR:</t>
    </r>
    <r>
      <rPr>
        <sz val="10"/>
        <rFont val="Montserrat"/>
      </rPr>
      <t xml:space="preserve"> 600
En cuanto a la Unidad Especializada para la Atención de Asuntos Indígenas, durante el periodo enero-junio, se ha trabajado en los contenidos de los cursos virtuales que empezarán a realizarse durante el tercer trimestre, aunado a que las Universidades Interculturales comenzaron a desarrollar plataformas en línea para continuar con las clases, lo cual ayudó para poder programar las capacitaciones virtuales con población indígena. En cuanto a la Unidad de Igualdad de Género, se han replanteado las actividades de capacitación y difusión para realizarlas de manera virtual utilizando las herramientas disponibles en la FGR. El Instituto Nacional de Ciencias Penales a través de sus redes sociales ha apoyado en la realización de algunas actividades programadas por la UIG, de manera remota, haciendo uso de los recursos tecnológicos con que cuenta ese Instituto, y del apoyo de recursos humanos que los facilitan.
</t>
    </r>
    <r>
      <rPr>
        <b/>
        <sz val="10"/>
        <rFont val="Montserrat"/>
      </rPr>
      <t>UR:</t>
    </r>
    <r>
      <rPr>
        <sz val="10"/>
        <rFont val="Montserrat"/>
      </rPr>
      <t xml:space="preserve"> 601
Fortalecimiento de la coordinación con instituciones educativas, para proporcionar información a las y los estudiantes, y aquellas que por el desarrollo de sus actividades y la población a la que le proporcionan servicios, se puede proporcionar capacitación, lo anterior para la prevención, identificación de casos y alentar la denuncia de los delitos.  Fortalecimiento de la cooperación interinstitucional, en especial con el sector salud para la recepción de víctimas en estado de emergencia.  Reforzamiento de mecanismos de cooperación con instituciones, empresas y organizaciones públicas y privadas, con el objeto de promover apoyos en materia de capacitación, educación, cultura, actividades formativas y recreativas en beneficio de las usuarias.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t>
    </r>
  </si>
  <si>
    <r>
      <t>Acciones realizadas en el periodo
UR:</t>
    </r>
    <r>
      <rPr>
        <sz val="10"/>
        <rFont val="Montserrat"/>
      </rPr>
      <t xml:space="preserve"> E00
El seguimiento de las becas otorgadas se tiene calendarizado para el cuarto trimestre de 2020, conforme a las metas comprometidas ante la Secretaría de Cultura y la SHCP.</t>
    </r>
  </si>
  <si>
    <r>
      <t>Justificación de diferencia de avances con respecto a las metas programadas
UR:</t>
    </r>
    <r>
      <rPr>
        <sz val="10"/>
        <rFont val="Montserrat"/>
      </rPr>
      <t xml:space="preserve"> E00
No se puede hablar de un cumplimiento dado que se tendrá el valor del indicador hasta el cuarto trimestre 2020.</t>
    </r>
  </si>
  <si>
    <r>
      <t>Acciones de mejora para el siguiente periodo
UR:</t>
    </r>
    <r>
      <rPr>
        <sz val="10"/>
        <rFont val="Montserrat"/>
      </rPr>
      <t xml:space="preserve"> E00
Por el momento no se contemplan acciones de mejora dado que no se cuenta con el valor del indicador. El cual se obtendrá dentro del cuarto trimestre 2020.</t>
    </r>
  </si>
  <si>
    <r>
      <t>Acciones realizadas en el periodo
UR:</t>
    </r>
    <r>
      <rPr>
        <sz val="10"/>
        <rFont val="Montserrat"/>
      </rPr>
      <t xml:space="preserve"> E00
Por el Canal de YouTube del INBAL, a través de la liga de la plataforma Contigo en la distancia, se transmitió la obra denominada Las Preciosas Ridículas de la Compañía Nacional de Teatro.    Así mismo, el Proyecto de Extensión Cultural en el ¡Leo? luego existo! Contigo en la Distancia, Festejo del Día de las Madres, Lectura en voz alta, ?Erótica? de Griselda Álvarez y una vez más en el mes de mayo por el Canal de YouTube del INBAL, a través de la liga de la plataforma Contigo en la distancia, se transmitió la obra denominada Las Preciosas Ridículas de la Compañía Nacional de Teatro.  Con lo que se alcanzo un acumulado de 31,419 asistentes (16,024 mujeres estimadas), para el primer semestre 2020.
</t>
    </r>
    <r>
      <rPr>
        <b/>
        <sz val="10"/>
        <rFont val="Montserrat"/>
      </rPr>
      <t>UR:</t>
    </r>
    <r>
      <rPr>
        <sz val="10"/>
        <rFont val="Montserrat"/>
      </rPr>
      <t xml:space="preserve"> 210
El Programa de las Agrupaciones Musicales Comunitarias en el segundo trimestre de este año 2020 realizó 95 actividades públicas virtuales, donde asistieron virtualmente 27, 789 personas de público en General de todas las agrupaciones musicales comunitarias que conforman el programa, donde el total de los niños y niñas reportados participaron. Para tener un acumulado al primer semestre de 2020 de 75,303 asistentes (38571 mujeres estimadas).</t>
    </r>
  </si>
  <si>
    <r>
      <t>Justificación de diferencia de avances con respecto a las metas programadas
UR:</t>
    </r>
    <r>
      <rPr>
        <sz val="10"/>
        <rFont val="Montserrat"/>
      </rPr>
      <t xml:space="preserve"> E00
No se cumplió la meta en el segundo trimestre de 2020. Se realizaron 18 actividades, para tener un acumulado de 72 que representa un avance del 45% en el indicador y se programó tener un avance del 77%. Esto se debió, a la atención del ACUERDO emitido por la Secretaría de Salud el 21 de abril de 2020 donde se ordena, la suspensión inmediata de las actividades no esenciales del 30 de marzo  al 30 de mayo de 2020, al aviso del gobierno de la ciudad de México señalando estar en semáforo rojo por lo menos hasta el 15 de junio y acorde a lo establecido por la Secretaría de Cultura el día 11 de junio del presente y a lo establecido por la Secretaría de Cultura el día 11 de junio del presente, donde indica que se prorrogará la suspensión de actividades presenciales del 15 al 30 de junio del año en curso.
</t>
    </r>
    <r>
      <rPr>
        <b/>
        <sz val="10"/>
        <rFont val="Montserrat"/>
      </rPr>
      <t>UR:</t>
    </r>
    <r>
      <rPr>
        <sz val="10"/>
        <rFont val="Montserrat"/>
      </rPr>
      <t xml:space="preserve"> 210
Si se cumplió la meta del indicador programada para el primer semestre de 2020, que es el de tener una composición del 52% de niñas en las Agrupaciones Musicales, a pesar de que existe una reducción considerable de actividades públicas, derivado de la Pandemia por COVID-19 y las instauraciones de las medidas sanitarias y políticas de sana distancia.  Sin embargo, se optó por la realización y ejecución de actividades de manera virtual en cada una de las agrupaciones musicales comunitarias conforme sus posibilidades, ya que existen agrupaciones donde no cuentan con los medios electrónicos ni de conectividad de comunicación digital.  </t>
    </r>
  </si>
  <si>
    <r>
      <t>Acciones de mejora para el siguiente periodo
UR:</t>
    </r>
    <r>
      <rPr>
        <sz val="10"/>
        <rFont val="Montserrat"/>
      </rPr>
      <t xml:space="preserve"> E00
Continuar aprovechando, en tanto se reactiven las actividades sociales y se vuelva a la normalidad, el marco del programa Contigo a la distancia, cultura desde casa, poniendo en marcha un espacio para la consulta de las actividades virtuales del Instituto Nacional de Bellas Artes y Literatura, dentro de la página Web informativa institucional en el cual se podrá encontrar micrositios, capsulas informativas, recorridos virtuales, convocatorias, conciertos, transmisiones, conferencias, videos sobre obras completas de danza, teatro, ópera, también ciclos literarios, a su vez libros descargables.   En este sentido, el Instituto continuara promoviendo el enfoque de género en la programación de sus distintos espacios, coordinaciones nacionales y agrupaciones artísticas, para visibilizar y fortalecer el aporte de las mujeres en el arte.   
</t>
    </r>
    <r>
      <rPr>
        <b/>
        <sz val="10"/>
        <rFont val="Montserrat"/>
      </rPr>
      <t>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t>
    </r>
  </si>
  <si>
    <r>
      <t>Acciones realizadas en el periodo
UR:</t>
    </r>
    <r>
      <rPr>
        <sz val="10"/>
        <rFont val="Montserrat"/>
      </rPr>
      <t xml:space="preserve"> AYB
Derivado de la contingencia sanitaria por COVID-19, la Secretaría de Hacienda y Crédito Público llevó a cabo una reserva de recursos presupuestales, por lo que durante el segundo trimestre del ejercicio fiscal 2020, se estuvo en posibilidades de llevar a cabo únicamente las siguientes actividades:    Se autorizaron 48 promotoras de los derechos de las mujeres indígenas y afromexicanas.  Se realizó la suscripción de convenios y la entrega de recursos a las 35 Casas de la Mujer Indígena. Al respecto, cabe señalar que por la reserva presupuestal, los recursos otorgados a las Casas, corresponden aproximadamente al 30 por ciento de lo solicitado por éstas. </t>
    </r>
  </si>
  <si>
    <r>
      <t>Justificación de diferencia de avances con respecto a las metas programadas
UR:</t>
    </r>
    <r>
      <rPr>
        <sz val="10"/>
        <rFont val="Montserrat"/>
      </rPr>
      <t xml:space="preserve"> AYB
Derivado de la contingencia sanitaria por COVID-19, la Secretaría de Hacienda y Crédito Público llevó a cabo una reserva de recursos presupuestales, por lo que durante el segundo trimestre del ejercicio fiscal 2020, se estuvo en posibilidades de llevar a cabo únicamente las siguientes actividades:    Se autorizaron 48 promotoras de los derechos de las mujeres indígenas y afromexicanas.  Se realizó la suscripción de convenios y la entrega de recursos a las 35 Casas de la Mujer Indígena. Al respecto, cabe señalar que por la reserva presupuestal, los recursos otorgados a las Casas, corresponden aproximadamente al 30 por ciento de lo solicitado por éstas. </t>
    </r>
  </si>
  <si>
    <r>
      <t>Acciones de mejora para el siguiente periodo
UR:</t>
    </r>
    <r>
      <rPr>
        <sz val="10"/>
        <rFont val="Montserrat"/>
      </rPr>
      <t xml:space="preserve"> AYB
Derivado de la contingencia sanitaria por COVID-19, la Secretaría de Hacienda y Crédito Público llevó a cabo una reserva de recursos presupuestales, por lo que no se cuenta con las condiciones presupuestales para otorgar más apoyos en el marco de estas acciones.</t>
    </r>
  </si>
  <si>
    <r>
      <t>Acciones realizadas en el periodo
UR:</t>
    </r>
    <r>
      <rPr>
        <sz val="10"/>
        <rFont val="Montserrat"/>
      </rPr>
      <t xml:space="preserve"> AYB
Al 30 de junio se ejercieron 28,402.3 miles de pesos, de los cuales 14,746.6 miles de pesos corresponden a subsidios para el apoyo a la Planeación y desarrollo de capacidades comunitarias y a la Comercialización y acceso al crédito para la inclusión financiera. En gastos de operación, se ejercieron 13,655.7 miles de pesos.  Respecto aL tipo de apoyo de Acciones Formativas Estratégicas y Certificaciones, al 30 de junio, se ejercieron 966.6 miles de pesos, se realizó la Reunión de Trabajo Regional denominada Capacitación en el Marco de las Reglas de Operación del PROECI 2020 en Tuxtla Gutiérrez, Chiapas, con la participación de los estados de Chiapas, Tabasco y Sur de Veracruz y un total de 75 beneficiarios, 38 hombres y 37 mujeres, con el objeto de difundir las Reglas de Operación del Programa para el Fortalecimiento Económico de los Pueblos y Comunidades Indígenas (PROECI) y la metodología para captar demanda económica de los pueblos y comunidades indígenas y afromexicana, y por ende potencializar sus habilidades y aptitudes y fortalecer sus procesos económicos.    En Promotoría Comunitaria se ejerció un monto de 13,456.2 miles de pesos, los cuales fueron destinados para el apoyo mensual de 361 promotores(as) comunitarios activos (171 mujeres y 190 hombres), en 23 entidades federativas. Al segundo trimestre se ejercieron 260.2 miles de pesos, con acciones de Promoción y Difusión, se han beneficiado 7 grupos de trabajo, para su participación en eventos comerciales tales como; Expo AGROBAJA 2020 en el Valle de Mexicali, con esta acción se beneficiaron 7 hombres y 28 mujeres y a través de acciones de Estrategia Comercial se beneficiaron 7 grupos de trabajo; con esta acción, se mejoró la presentación y calidad de los productos, beneficiando alrededor de 7 hombres y 30 mujeres.</t>
    </r>
  </si>
  <si>
    <r>
      <t>Justificación de diferencia de avances con respecto a las metas programadas
UR:</t>
    </r>
    <r>
      <rPr>
        <sz val="10"/>
        <rFont val="Montserrat"/>
      </rPr>
      <t xml:space="preserve"> AYB
Derivado de las medidas de austeridad y acciones extraordinarias para atender la emergencia sanitaria generada por el virus SARS-CoV-2 (COVID-19), a finales del mes de marzo del presente año, la Secretaría de Hacienda y Crédito Público realizó una reserva del 96% al presupuesto total asignado al Programa S249 para el ejercicio fiscal 2020, por lo anterior, no fue posible cumplir con las metas programadas para el período que se reporta en los indicadores Porcentaje de mujeres indígenas y afromexicanas apoyadas con acciones formativas estratégicas y certificaciones y en el indicador Porcentaje de mujeres indígenas y afromexicanas beneficiadas por el Programa.  En el indicador Porcentaje de participación de mujeres indígenas y afromexicanas en los comités de seguimiento de los proyectos económicos, turismo de naturaleza y acciones con impacto comunitario, no se programaron metas para este período por lo que no se registró avance, debido a que se estaría realizando la captación de solicitudes de proyectos mediante el proceso de planeación participativa convocado por el Instituto, durante los primeros dos trimestres del año en curso, en el que se nombra un comité de seguimiento integrado por al menos el 51% de mujeres con derecho a voz y voto en la toma de decisiones, es por ello que las metas se programaron para los últimos dos trimestres del ejercicio fiscal 2020, una vez que se hayan concluido los procesos para la integración del comité de seguimiento. Sin embargo, debido a la reserva del 96% al presupuesto antes mencionada se retrasará la operación de los proyectos.  </t>
    </r>
  </si>
  <si>
    <r>
      <t>Acciones de mejora para el siguiente periodo
UR:</t>
    </r>
    <r>
      <rPr>
        <sz val="10"/>
        <rFont val="Montserrat"/>
      </rPr>
      <t xml:space="preserve"> AYB
El Programa S249 sufrió una reserva del 96% al presupuesto total asignado en el presente año por parte de la Secretaría de Hacienda y Crédito Público, debido a las medidas de austeridad y acciones extraordinarias para atender la emergencia sanitaria generada por el virus SARS-CoV-2 (COVID-19), por lo que se está trabajando en acciones de colaboración interinstitucional y vinculación con otros programas federales.</t>
    </r>
  </si>
  <si>
    <r>
      <t>Acciones realizadas en el periodo
UR:</t>
    </r>
    <r>
      <rPr>
        <sz val="10"/>
        <rFont val="Montserrat"/>
      </rPr>
      <t xml:space="preserve"> AYJ
Se da seguimiento al Programa Estratégico de Profesionalización Continua con Enfoque de Género, Derechos Humanos, Psicosocial e Interseccional para la Atención y Reparación Integral a Víctimas.  La CEAV en conjunto con el Consejo Nacional de Población (Conapo), coordinaron dos conversatorios en línea sobre ?Violencia hacia las personas mayores? los días 16 y 18 de junio.  Se participó en la elaboración de 5 Flyers digitales sobre prevención de la violencia contra las personas adultas mayores ante la situación de aislamiento en los hogares por el contagio del COVID-19, difundidos en twitter de la CEAV.    El 15 de junio la CEAV invitó a reflexionar y trabajar en erradicar todo tipo de violencia hacia nuestros adultos y adultas mayores a través de un video multimedia difundido en la cuenta de twitter.    El 19 de junio del presente la CEAV se pronunció en contra de cualquier manifestación de violencia contra las mujeres a través de un video multimedia difundido en la cuenta de twitter    Se participó en la elaboración del Programa Institucional 2020-2024 de la CEAV (PICEAV) publicado en el Diario Oficial de la federación el 17 de junio de 2020    Se participa en la elaboración del Programa de Atención Integral a Víctimas (PAIV).    Se ha participado activamente Sistema Nacional de Prevención, Atención, Sanción y Erradicación de la Violencia contra las Mujeres.  Se asistió a la 15ª sesión virtual del Observatorio de Participación Política de las Mujeres en México.  Se participo en el Cuestionario del Relator Especial de la ONU sobre el derecho a la verdad, la justicia, la reparación y las garantías de no repetición.  </t>
    </r>
  </si>
  <si>
    <r>
      <t>Justificación de diferencia de avances con respecto a las metas programadas
UR:</t>
    </r>
    <r>
      <rPr>
        <sz val="10"/>
        <rFont val="Montserrat"/>
      </rPr>
      <t xml:space="preserve"> AYJ
Se alcanzaron las metas programadas en los indicadores al segundo semestre, por lo que no hay diferencia de avances </t>
    </r>
  </si>
  <si>
    <r>
      <t>Acciones de mejora para el siguiente periodo
UR:</t>
    </r>
    <r>
      <rPr>
        <sz val="10"/>
        <rFont val="Montserrat"/>
      </rPr>
      <t xml:space="preserve"> AYJ
Se estarán adecuando los tiempos de ejecución de los proyectos derivados de la Contingencia COVID-19, con la finalidad de capacitar a las y los servidores públicos de la CEAV en materia de:  Cultura institucional para transversalizar la perspectiva de género; protocolo de atención y reparación integral del daño a Población Indígena con Enfoque de Género e Intercultural; atención y reparación integral del daño  para las personas mayores en situación de víctima; atención y reparación integral a víctimas de feminicidio; y atención y reparación integral en materia de trata de personas.  </t>
    </r>
  </si>
  <si>
    <r>
      <t>Acciones realizadas en el periodo
UR:</t>
    </r>
    <r>
      <rPr>
        <sz val="10"/>
        <rFont val="Montserrat"/>
      </rPr>
      <t xml:space="preserve"> 500
Durante el segundo trimestre de 2020 se llevaron acciones de capacitación denominadas: ?Claves para la atención pública sin discriminación?, ?ABC de la accesibilidad WEB? y ?Prevención social de las violencias con enfoque antidiscriminatorio?, impartidos bajo la modalidad a distancia por el Consejo Nacional para Prevenir la Discriminación </t>
    </r>
  </si>
  <si>
    <r>
      <t>Justificación de diferencia de avances con respecto a las metas programadas
UR:</t>
    </r>
    <r>
      <rPr>
        <sz val="10"/>
        <rFont val="Montserrat"/>
      </rPr>
      <t xml:space="preserve"> 500
En este caso no hay diferencia de avances porque los indicadores son anuales.</t>
    </r>
  </si>
  <si>
    <r>
      <t>Acciones de mejora para el siguiente periodo
UR:</t>
    </r>
    <r>
      <rPr>
        <sz val="10"/>
        <rFont val="Montserrat"/>
      </rPr>
      <t xml:space="preserve"> 500
Sin información</t>
    </r>
  </si>
  <si>
    <r>
      <t>Acciones realizadas en el periodo
UR:</t>
    </r>
    <r>
      <rPr>
        <sz val="10"/>
        <rFont val="Montserrat"/>
      </rPr>
      <t xml:space="preserve"> 220
Actualmente se cuenta con la planeación y diseño de la campaña de sensibilización, para posteriormente pasar a la creación de contenidos y diseño de pláticas, trípticos, carteles, distintivos y promocionales, adicional realizar la gestión y contratación de los materiales antes referidos.</t>
    </r>
  </si>
  <si>
    <r>
      <t>Justificación de diferencia de avances con respecto a las metas programadas
UR:</t>
    </r>
    <r>
      <rPr>
        <sz val="10"/>
        <rFont val="Montserrat"/>
      </rPr>
      <t xml:space="preserve"> 220
En este caso no hay diferencia de avances porque los indicadores son anuales.</t>
    </r>
  </si>
  <si>
    <r>
      <t>Acciones de mejora para el siguiente periodo
UR:</t>
    </r>
    <r>
      <rPr>
        <sz val="10"/>
        <rFont val="Montserrat"/>
      </rPr>
      <t xml:space="preserve"> 220
Sin información</t>
    </r>
  </si>
  <si>
    <r>
      <t>Acciones realizadas en el periodo
UR:</t>
    </r>
    <r>
      <rPr>
        <sz val="10"/>
        <rFont val="Montserrat"/>
      </rPr>
      <t xml:space="preserve"> 240
Durante el segundo trimestre se llevaron a cabo una serie de acciones de capacitación en materia de Igualdad, Diversidad e Inclusión; asimismo no fue posible realizar eventos educativos sobre políticas de igualdad como consecuencia de la emergencia sanitaria que se vive en el país. De igual manera el Instituto dio seguimiento a las líneas de acción programadas para el trimestre del Programa Anual para la Promoción de la Igualdad de Género, Diversidad e Inclusión 2020.</t>
    </r>
  </si>
  <si>
    <r>
      <t>Justificación de diferencia de avances con respecto a las metas programadas
UR:</t>
    </r>
    <r>
      <rPr>
        <sz val="10"/>
        <rFont val="Montserrat"/>
      </rPr>
      <t xml:space="preserve"> 240
Es importante mencionar que no se logró cumplir en su totalidad con las metas establecidas en lo que respecta a la acción 198 Realizar eventos educativos sobre políticas de igualdad y la acción 263 Apoyo administrativo para el desarrollo de actividades con perspectiva de género debido principalmente a la emergencia sanitaria por la que está pasando el país, ya que muchas actividades y eventos programados requieren la concentración de personas.</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</si>
  <si>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</si>
  <si>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Durante el segundo trimestre se atendieron las solicitudes especiales de usuarios sobre la ENIGH 2018 y anteriores, desglosando la información según sexo y se culminaron los preparativos para la capacitación de la ENIGH 2020   ENOE  Se actualizaron una serie de indicadores con enfoque de género, a partir de la información captada en la Encuesta Nacional de Ocupación y Empleo (ENOE), correspondientes al primer trimestre de 2020,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Se concluyó con el procesamiento de microdatos y generación de insumos para calcular 57 indicadores para el periodo 2011-2019 provenientes de los Censos de Gobierno; 17 provenientes del Censo Nacional de Procuración de Justicia Estatal, 19 del Censo de Impartición de Justicia Estatal, 15 del Censo de Seguridad Pública y Sistema penitenciario Estatal y 6 del Censo de Gobiernos Municipales y Demarcaciones Territoriales de la Ciudad de México.  ESTUDIOS SOBRE OTRAS VIOLENCIAS DE GÉNERO,  Se llevo a cabo la Integración de un inventario de instrumentos y se elaboraron 32 resúmenes de documentos, artículos y textos y la matriz comparativa de las encuestas revisadas para la investigación de violencia contra niñas, niños y adolescentes.  DIAGNÓSTICO DE REGISTROS ADMINISTRATIVOS DE DELITOS  Se continuó trabajando la versión final del Documento diagnóstico de captura y procesamiento de información de Fiscalías y Procuradurías de Justicia Estatales, así como de la situación del proceso penal y la interrelación de la información que se registra sobre delitos, víctimas y personas imputadas en 2019.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</si>
  <si>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</si>
  <si>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</si>
  <si>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Durante el segundo trimestre de 2020, los operadores del Programa Presupuestario ?Becas de Posgrado y Apoyos a la Calidad? (Pp. S190), convencidos de la importancia de promover la igualdad entre mujeres y hombres, incorporaron acciones orientadas al cumplimiento de los compromisos establecidos mediante la etiqueta de recursos con enfoque de género; entre ellos: reportes mensuales del estatus y avance en el ejercicio del cumplimiento del recurso etiquetado y generación de estadísticas trimestrales orientadas a visibilizar las diferencias entre las y los becarios Conacyt. Derivado de lo anterior, durante el segundo trimestre de 2020, el Pp. S190 llevó a cabo el pago de compromisos por un monto total de $4,968,490,516.37, de éstos: $2,330,661,143.36 correspondieron a erogaciones para la Igualdad; resultado que representó 46.9 por ciento del total del gasto efectuado. Lo anterior, equivale a un avance de 48.9 por ciento respecto al presupuesto calendarizado en el periodo ($4,766,467,275). Con este resultado, el nivel de gasto realizado con enfoque de género se ubica 0.6 puntos porcentuales por arriba del umbral comprometido para el segundo trimestre (48.3 por ciento), registrando un total de 55,896 becarias y becarios vigentes; de éstos, 26,583 son mujeres becarias, lo que equivale a 47.5 por ciento. Asimismo, al cierre del segundo trimestre de 2020, se registraron 7,800 becas nuevas, de las cuáles, 3,745 becas nuevas fueron asignadas a mujeres, lo que significa que, 48.01% de las nuevas becas asignadas realizadas en este trimestre fueron otorgadas a mujeres. Asimismo, en este primer trimestre se asignaron 2,296 becas nuevas para cursar estudios de doctorado, de éstas, 1,070 fueron destinadas a mujeres, lo que significa que, 46.6% de las becas asignadas para cursar estudios de doctorado fueron para mujeres, resultado que está por arriba de la meta esperada para este trimestre. </t>
    </r>
  </si>
  <si>
    <r>
      <t>Justificación de diferencia de avances con respecto a las metas programadas
UR:</t>
    </r>
    <r>
      <rPr>
        <sz val="10"/>
        <rFont val="Montserrat"/>
      </rPr>
      <t xml:space="preserve"> 90X
Las metas de los indicadores se han cumplido. Sin embargo, es importante resaltar que, derivado de la buena gestión administrativa y operativa del Programa Pp. S190, los resultados registrados durante el segundo trimestre están ligeramente por arriba de las metas esperadas. </t>
    </r>
  </si>
  <si>
    <r>
      <t>Acciones de mejora para el siguiente periodo
UR:</t>
    </r>
    <r>
      <rPr>
        <sz val="10"/>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t>
    </r>
  </si>
  <si>
    <r>
      <t>Acciones realizadas en el periodo
UR:</t>
    </r>
    <r>
      <rPr>
        <sz val="10"/>
        <rFont val="Montserrat"/>
      </rPr>
      <t xml:space="preserve"> 90X
Se procedió a la revisión y evaluación de 2,384 solicitudes recibidas en el marco de la Convocaotira 2020(1) de Apoyo a Madres Mexicanas Jefas de Familia para Fortalecer su Desarrollo profesional, quedando pendiente la publicación de resultados para la asignación de nuevas becas, programado para el 10/07/2020  ;  En la Convocatoria del Programa de Incorporación de Mujeres Indígenas a Posgrados para el Fortalecimiento Regional 2020, se recibieron 13 propuestas de las cuales 7 cumplieron con todos los requisitos establecidos de la convocatoria y se encuentran en proceso de formalización para beneficiar a 136 becarias de las cuales 108 becarias tienen un rango de edad entre 15-29 años y 28 becarias un rango de 30 a 44 años.    En la Convocatoria del Programa de Fortalecimiento Académico para Indígenas Apoyos Complementarios para Mujeres Indígenas Becarias CONACYT, se recibieron 433 solicitudes y se  aprobaron 286 solicitudes, distribuidas en las siguientes áreas del conocimiento:  30% Ciencias Sociales, 18% Ciencias Agropecuarias y Biotecnología, 15% Biología y Química, 17% Ingeniería y Tecnología, 7% Humanidades y Ciencias de la Conducta, 11% Medicina y Ciencias de la Salud y 2% Ciencias Físico Matemáticas y Ciencias de la Tierra.</t>
    </r>
  </si>
  <si>
    <r>
      <t>Justificación de diferencia de avances con respecto a las metas programadas
UR:</t>
    </r>
    <r>
      <rPr>
        <sz val="10"/>
        <rFont val="Montserrat"/>
      </rPr>
      <t xml:space="preserve"> 90X
Se cumplió con el objetivo comprometido para el programa de apoyo a madres mexicans Jefas de Familia para Fortalecer su Desarrollo Profesional;  Debido a la emergencia provocada por la pandemia de COVID-19 ha provocado que las Instituciones de Educación Superior cierren sus instalaciones para disminuir el impacto de esta situación afectando el proceso de emisión de documentación oficial que las becarias necesitan para solicitar los apoyos, en este sentido el calendario de dicha convocatoria se modificó y amplio.</t>
    </r>
  </si>
  <si>
    <r>
      <t>Acciones de mejora para el siguiente periodo
UR:</t>
    </r>
    <r>
      <rPr>
        <sz val="10"/>
        <rFont val="Montserrat"/>
      </rPr>
      <t xml:space="preserve"> 90X
Sin información</t>
    </r>
  </si>
  <si>
    <r>
      <t>Acciones realizadas en el periodo
UR:</t>
    </r>
    <r>
      <rPr>
        <sz val="10"/>
        <rFont val="Montserrat"/>
      </rPr>
      <t xml:space="preserve"> 221
El Anexo Técnico, términos de referencia, se encuentra en revisión del área de Recursos Materiales, que es para la contratación del proveedor del servicio; Se ha solicitado la Adecuación Presupuestaria de la Partida; Se realizó la consulta de la suficiencia Presupuestaria. Se elaboró el Dictamen de Servicios de Consultorías, Asesorías, que es para la contratación del proveedor del servicio, Estudios e Investigaciones, se encuentra en revisión; Se tienen elaboradas siete Cartas cotización para realizar un estudio de Mercado, que son para la contratación del proveedor del servicio.
</t>
    </r>
    <r>
      <rPr>
        <b/>
        <sz val="10"/>
        <rFont val="Montserrat"/>
      </rPr>
      <t>UR:</t>
    </r>
    <r>
      <rPr>
        <sz val="10"/>
        <rFont val="Montserrat"/>
      </rPr>
      <t xml:space="preserve"> 222
En el segundo trimestre, la Dirección General de Política y Desarrollo Policial, se enfocó en la actualización e integración de los contenidos de los programas de capacitación, asi como en el material de apoyo que se usa en la impartición de los cursos.</t>
    </r>
  </si>
  <si>
    <r>
      <t>Justificación de diferencia de avances con respecto a las metas programadas
UR:</t>
    </r>
    <r>
      <rPr>
        <sz val="10"/>
        <rFont val="Montserrat"/>
      </rPr>
      <t xml:space="preserve"> 221
El 10 % de la Meta estimada para este trimestre no se logró alcanzar y en su lugar se ha obtenido un 5% de avance,  debido a la necesidad de hacer una Adecuación Presupuestal, pero sobre todo debido a la Pandemia de COVID-19, que suspendió las actividades presenciales en oficinas de Gobierno y en las oficinas de los prestadores de servicios , así como el cierre total de los Centros Penitenciarios Federales.  Conforme quedó establecido en los Acuerdos publicados en el Diario Oficial de la Federación: ACUERDO por el que se establecen los criterios en materia de administración de recursos humanos para contener la propagación del coronavirus COVID-19, en las dependencias y entidades de la Administración Pública Federal. del 23 de marzo de 2020 y ACUERDO por el que se establecen los Lineamientos para el intercambio de información oficial a través de correo electrónico institucional como medida complementaria de las acciones para el combate de la enfermedad generada por el virus SARS-CoV2 (COVID-19) del 17 de abril de 2020. Así como en el Oficio SSPC/PRS/CGCF/17066/2020, signado por el Coordinador de Centros Federales, donde se informa, que con la finalidad de inhibir un posible brote y contagio del virus COVID-19, por el momento no es posible autorizar el acceso a los Centros Federlaes de Readaptación Social. Sin embargo se espera concluir la meta del 100% a medidados de noviembre de 2020.
</t>
    </r>
    <r>
      <rPr>
        <b/>
        <sz val="10"/>
        <rFont val="Montserrat"/>
      </rPr>
      <t>UR:</t>
    </r>
    <r>
      <rPr>
        <sz val="10"/>
        <rFont val="Montserrat"/>
      </rPr>
      <t xml:space="preserve"> 222
No existieron avances,  derivado de la emergencia sanitaria generada por el virus SARS-CoV2, y a que se emitió el ACUERDO por el que se establecen los criterios en materia de administración de recursos humanos para contener la propagación del coronavirus COVID-19, en las dependencias y entidades de la Administración Pública Federal, publicado en el Diario oficial de la Federación el 23 de marzo de 2020 y el DECRETO por el que se establecen las medidas de austeridad que deberán observar las dependencias y entidades de la Administración Pública Federal bajo los criterios que en el mismo se indican publicado en el Diario oficial de la Federación el 23 de abril de 2020, mediante los cuales se suspenden las labores en la Administración Pública Federal de las áreas que no resulten indispensables para hacer frente de manera oportuna y eficaz a la situación de emergencia que vive el país</t>
    </r>
  </si>
  <si>
    <r>
      <t>Acciones de mejora para el siguiente periodo
UR:</t>
    </r>
    <r>
      <rPr>
        <sz val="10"/>
        <rFont val="Montserrat"/>
      </rPr>
      <t xml:space="preserve"> 221
Priorizar el ejercicio, es decir, intensificar las acciones de gestión y contratación que se encuentren en nuestras facultades y posibilidades para el ejercicio de este recurso mediante la normatividad y transparencia que dictan las normas jurídicas vigentes, valiéndose de medios en línea y telemáticos, así como robustecer acciones de seguimiento y control con el eventual prestador del Servicio para con ello, dar un seguimiento oportuno en las fechas de  los  siguientes entregables.
</t>
    </r>
    <r>
      <rPr>
        <b/>
        <sz val="10"/>
        <rFont val="Montserrat"/>
      </rPr>
      <t>UR:</t>
    </r>
    <r>
      <rPr>
        <sz val="10"/>
        <rFont val="Montserrat"/>
      </rPr>
      <t xml:space="preserve"> 222
Dado el panorama de salud pública por el covid 19, solo se prevé integrar y capacitar a 5  corporaciones policiales municipales en el tercer trimestre; quedando la mayor parte de las capacitaciones en el último trimestres del año.  Con el propósito de alcanzar las metas propuestas para el ejercicio 2020, se analiza la posibilidad de que la creación de grupos policiales y capacitados, se genere de manera virtual, a través de las plataformas autorizadas</t>
    </r>
  </si>
  <si>
    <r>
      <t>Acciones realizadas en el periodo
UR:</t>
    </r>
    <r>
      <rPr>
        <sz val="10"/>
        <rFont val="Montserrat"/>
      </rPr>
      <t xml:space="preserve"> 112
Del periodo de abril a junio de 2020: 1. Se elabora y presenta la modificación al plan de trabajo de la Unidad de Igualdad de Género 2020, ajustado por los nuevos ejes estratégicos de la CNDH y por la contingencia, mismo que es aprobado. 2. Del 1 de abril al 30 de junio, se han realizado 6 acciones de capacitación, en las que participó un total de 318 personas, (172 mujeres y 146 hombres). Los talleres impartidos fueron: Diversidad sexual y derechos humanos; Derechos humanos y género; Autonomía y derechos humanos de las mujeres; Género, masculinidades y lenguaje incluyente y no sexista; Investigación con perspectiva de género sobre la tortura sexual contra las mujeres.;  7. Se han realizado acciones de difusión de temas relativos a derechos de las mujeres o sobre derechos humanos desde un enfoque de género, mediante 20 infografías electrónicas alusivas a la igualdad de género, masculinidades, derechos de las mujeres y el Día Internacional del Orgullo LGBT. Los cuales sumaron un total d;  3. Del 1 de abril al 30 de junio, 13 personas cursaron el Diplomado Derechos Humanos desde la perspectiva de género, integrado por los cursos: Curso Básico de Derechos Humanos; Derechos Humanos y Género; Autonomía y Derechos Humanos de las Mujeres; Diversidad Sexual y Derechos Humanos. 4. En materia de difusión, promoción y sensibilización: Conmemoración ?Día Internacional del Orgullo LGBT+?. Con el objetivo de difundir los derechos humanos de las personas pertenecientes a la diversidad sexo genérica. </t>
    </r>
  </si>
  <si>
    <r>
      <t>Justificación de diferencia de avances con respecto a las metas programadas
UR:</t>
    </r>
    <r>
      <rPr>
        <sz val="10"/>
        <rFont val="Montserrat"/>
      </rPr>
      <t xml:space="preserve"> 112
VARIACIÓN PRESUPUESTAL:    Al segundo trimestre de 2020, se ejercieron 0.86 millones de pesos, equivalentes al 37.8 por ciento respecto de los 2.26 millones de pesos programados. De los recursos en compromiso por un monto de 1.45 millones de pesos, el porcentaje de ejercicio se reportaría al 63.99 por ciento al periodo. Lo anterior, se debe a que diversas actividades de capacitación, y actividades de difusión y materiales de divulgación que se reprogramaron a partir del segundo semestre del presente ejercicio; debido a la modificación al plan de trabajo de la Unidad de Igualdad de Género 2020, ajustado por los nuevos ejes estratégicos de la CNDH y por la contingencia; por lo que se han reprogramado y adecuado algunas de las actividades de promoción y capacitación para los meses subsecuentes.;  Indicador 5. ?Porcentaje de hombres informados e impactados sobre el contenido del Protocolo para la Prevención y de Atención del Hostigamiento y Acoso Sexual?. En este indicador de las 440 perso;  Indicador 3. ?Porcentaje del personal que manifiesta que incrementa sus conocimientos sobre la perspectiva de género, lenguaje incluyente y no sexista y no discriminación.? En este indicador de las 398 personas capacitadas en el periodo , que debían expresar incremento en sus conocimientos, 318 personas expresaron tal mejora, lo que representa el 79.9 por ciento de la meta.  Esto debido a que las capacitaciones iniciadas en el mes de abril se enfocaron al Día Internacional de las Mujeres y a que en el primer trimestre se realizó un trabajo intensivo para convocar al personal a los talleres de Uso del Lenguaje Incluyente y No Sexista, sin embargo, debido a la contingencia por la pandemia del Covid 19 se realizaron virtualmente a través de la plataforma Educa CNDH.</t>
    </r>
  </si>
  <si>
    <r>
      <t>Acciones de mejora para el siguiente periodo
UR:</t>
    </r>
    <r>
      <rPr>
        <sz val="10"/>
        <rFont val="Montserrat"/>
      </rPr>
      <t xml:space="preserve"> 112
Continuar con las capacitaciones en línea frente a la contingencia de salud por el Covid 19.</t>
    </r>
  </si>
  <si>
    <r>
      <t>Acciones realizadas en el periodo
UR:</t>
    </r>
    <r>
      <rPr>
        <sz val="10"/>
        <rFont val="Montserrat"/>
      </rPr>
      <t xml:space="preserve"> 104
Ind. 13 El Programa de Asuntos de la Mujer y de Igualdad entre Mujeres y Hombres, ejecuta eventos masivos, en los cuales se da a conocer información especializada en temas de derechos humanos de las mujeres, al concluir estos, se busca realizar Memorias y/o Relatorías, en las cuales se integran las contribuciones de las personas participantes como ponentes.;  Ind. 12 La búsqueda y recopilación de información especializada, así como el análisis de fuentes bibliográficas, revistas, enciclopedias, estadísticas, entrevistas, artículos académicos, legislación, páginas de internet oficiales, entre otros; que contengan datos actualizados relacionados con los derechos humanos de las mujeres y los temas específicos ofertados en el programa de promoción 2020 (PAP), son de utilidad para realizar  y  dar a conocer información actualizada y especializada sobre los derechos humanos de las mujeres. ;  Ind. 10 Para la realización de diversos estudios, se ha programado el análisis de la información que;  Ind. 3. Componente.- Para el 2020 se programó la realización de seis productos de observancia basados en el monitoreo, seguimiento y evaluación de la política de igualdad entre mujeres y hombres, y atendiendo al derecho a la igualdad, a la no discriminación y a la no violencia contra las mujeres. La distribución de los productos a lo largo del año es de dos el primer semestre y cuatro el segundo semestre. </t>
    </r>
  </si>
  <si>
    <r>
      <t>Justificación de diferencia de avances con respecto a las metas programadas
UR:</t>
    </r>
    <r>
      <rPr>
        <sz val="10"/>
        <rFont val="Montserrat"/>
      </rPr>
      <t xml:space="preserve"> 104
VARIACIÓN PRESUPUESTAL:  Para el segundo trimestre de 2020, se ejercieron 8.6 millones de pesos, equivalentes al 55.5 por ciento respecto de los 15.5 millones de pesos programados. Respecto a los recursos en compromiso por un monto de 12.2 millones de pesos, el porcentaje de ejercicio se reportaría  respecto al periodo de 78.5 por ciento. Lo anterior, en virtud de que algunas acciones de promoción contaron con economías en su ejecución, además de que debido a la contingencia por la pandemia del Covid 19 y para a cumplir con las medidas de higiene; las actividades de promoción se tuvieron que posponer y reprogramar para los meses subsecuentes.;  Ind. 15 La Dirección de Quejas del PAMIMH tiene programado investigar y atender quejas, orientaciones directas y remisiones. De enero a junio de 2020 se brindaron 178 atenciones de un total de 280 programadas, lo que representa un porcentaje del 63 por ciento de atenciones otorgadas en relación con la meta anual programada. ;  Ind. 13 En lo que ;  Ind. 8 Para el periodo que comprende de abril a junio (segundo trimestre) se elaboraron ocho reportes de evaluación de la participación equilibrada, correspondientes a la región este, que comprende las siguientes entidades federativas: Ciudad de México, Estado de México, Hidalgo, Morelos, Puebla, Querétaro, San Luis Potosí y Tlaxcala, lo que representa un cumplimiento del 100% de la meta.</t>
    </r>
  </si>
  <si>
    <r>
      <t>Acciones de mejora para el siguiente periodo
UR:</t>
    </r>
    <r>
      <rPr>
        <sz val="10"/>
        <rFont val="Montserrat"/>
      </rPr>
      <t xml:space="preserve"> 104
ACCIONES DE MEJORA:    Observancia: En lo relacionado con el cálculo de las reuniones de Alerta de Violencia de Género contra las Mujeres, se requiere fortalecer el cálculo de posibles reuniones por trimestre.     Promoción: En cuanto a las actividades de promoción derivado de la pandemia por Coronavirus (COVID-19), se tomaron medidas de seguridad sanitaria para el personal del PAMIMH, lo cual abarca marzo, abril y mayo; en el transcurso de junio se trabajó en una nueva metodología para la implementación de actividades virtuales, las cuales ya se tienen programadas para el mes de julio. En lo que respecta a la vinculación se comenzó a tener mayor contacto de respuesta a la oferta de promoción 2020 en el mes de marzo, una mejora podría ser que en el mes de enero se envíe y se tenga respuesta de la oferta de promoción. </t>
    </r>
  </si>
  <si>
    <r>
      <t>Acciones realizadas en el periodo
UR:</t>
    </r>
    <r>
      <rPr>
        <sz val="10"/>
        <rFont val="Montserrat"/>
      </rPr>
      <t xml:space="preserve"> 120
Derivado de los Programas Anuales de Trabajo presentados por los partidos políticos nacionales y locales, a la fecha del presente informe (segundo trimestre), se recibieron 544 escritos de los Comités Ejecutivos Nacionales y Comités Directivos Estatales, por medio de los cuales dieron aviso a la autoridad sobre la realización de 873 actividades de capacitación y formación, así como de divulgación y difusión. La UTF verificó 300 actividades recibidas en tiempo y forma, de conformidad con los artículos 166, numeral 2 y 277, numeral 1, inciso a) del Reglamento de Fiscalización.    
</t>
    </r>
    <r>
      <rPr>
        <b/>
        <sz val="10"/>
        <rFont val="Montserrat"/>
      </rPr>
      <t>UR:</t>
    </r>
    <r>
      <rPr>
        <sz val="10"/>
        <rFont val="Montserrat"/>
      </rPr>
      <t xml:space="preserve"> 109
Para el indicador: Porcentaje de avance para integrar el Módulo del Programa Anual de Trabajo en el Sistema Integral de Fiscalización y la Plataforma de capacitación.  Durante el segundo trimestre, se liberó el sistema en modo de producción y también se realizaron pruebas en el Módulo del Programa Anual de Trabajo en el Sistema Integral de Fiscalización y la Plataforma de capacitación, en la cual se ha realizado un análisis en la navegación y el funcionamiento para detectar sus posibles mejoras en el sistema.;  Para el indicador: Variación entre el financiamiento presupuestado en los Programas Anuales de Trabajo de los partidos políticos, y el financiamiento público que deben ejercer de conformidad con lo establecido por el acuerdo del Consejo General del INE y OPLEs, y para el indicador: Porcentaje del financiamiento destinado para las actividades de capacitación a mujeres respecto del financiamiento que reciben los partidos políticos para los rubros obligatorios. En el segundo trimestre, se revisaron un total de 19 Programas Anuales de Trabajo iniciales y 60 modificaciones presentadas por los partidos políticos nacionales y locales, de los cuales se emitirán recomendaciones a dichos institutos políticos, para la mejora en su planeación, ejecución y aplicación de los recursos durante el ejercicio.    A la fecha del presente informe, se han elaborado 236 oficios de observaciones y recomendaciones a los programas anuales de trabajo 2020, mismas que serán objeto de análisis y valoración en el marco de la revisión del Informe Anual 2020, por la Dirección de Auditoria en el año 2021.    En seguimiento y atención a las medidas sugeridas por los principales organismos internacionales de salud, las autoridades sanitarias del país y diversos gobiernos de los estados, para la prevención, control y reducción del contagio del virus COVID-19, las observaciones y recomendaciones emitidas por la UTF serán notificadas por vía  electrónica a las y los responsables de finanzas de los partidos políticos nacionales y locales.  </t>
    </r>
  </si>
  <si>
    <r>
      <t>Justificación de diferencia de avances con respecto a las metas programadas
UR:</t>
    </r>
    <r>
      <rPr>
        <sz val="10"/>
        <rFont val="Montserrat"/>
      </rPr>
      <t xml:space="preserve"> 120
En el segundo semestre no se alcanzó por un punto porcentual la meta programada toda vez que los partidos políticos cancelaron o re programaron para otros meses sus actividades, derivado de la contingencia sanitaria del COVID-19.
</t>
    </r>
    <r>
      <rPr>
        <b/>
        <sz val="10"/>
        <rFont val="Montserrat"/>
      </rPr>
      <t>UR:</t>
    </r>
    <r>
      <rPr>
        <sz val="10"/>
        <rFont val="Montserrat"/>
      </rPr>
      <t xml:space="preserve"> 109
En los tres indicadores no existe diferencia en el avance programada, ya que la frecuencia de medición de la meta es anual.</t>
    </r>
  </si>
  <si>
    <r>
      <t>Acciones de mejora para el siguiente periodo
UR:</t>
    </r>
    <r>
      <rPr>
        <sz val="10"/>
        <rFont val="Montserrat"/>
      </rPr>
      <t xml:space="preserve"> 120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109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</si>
  <si>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104
Durante el segundo trimestre las actividades fueron: 1) Monitoreo del Proceso Electoral Local 2019-2020 del 1 de marzo al 30 de junio del 2020 en prensa convencional (729 notas totales); 2) Monitoreo del Proceso Electoral Local 2019-2020 del 1 al 30 de junio del 2020 en redes sociales (112 tuits totales); 3) Monitoreo del Proceso Electoral Federal 2020-2021 del 1 al 30 de junio del 2020 en prensa convencional (2,389 notas totales); 4) Monitoreo del Proceso Electoral Federal 2020-2021 del 1 al 30 de junio del 2020 en redes sociales (3,995 tuits totales); 5) Revisión de la base de datos en redes sociales, con el fin de descartar los tuits sin menciones directas o indirectas a los procesos electorales: hasta ahora, se cuenta con 228,626 tuits, de los cuales se ha revisado el 19.31% (44,160), con los resultados citados arriba para cada proceso electoral en redes sociales -se debe considerar que esta cifra cambiará con la revisión final; 6) Primer Informe de Resultados de la Metodología (Variables A); 7) Diseño de Variables B para la Metodología; 8) Análisis de modificaciones o precisiones a la Metodología después de la publicación del plan de Trabajo de la CIGYND y el Decreto que modifica diversas leyes en materia de género; 9) Repuesta a las observaciones de la UTIGN, sobre el Análisis de modificaciones a la Metodología después de la publicación del plan de Trabajo de la CIGYND y el Decreto que modifica diversas leyes en materia de género; 10) Anexo Metodológico. Criterios de la metodología Discriminación y violencia política contra las mujeres en los procesos electorales; 11) Capacitación del Personal en la Metodología Discriminación y violencia política contra las mujeres en los procesos electorales; 12) Primera versión del Manual para elaboración del análisis integral de discriminación y violencia política contra las mujeres y grupos en condiciones de vulnerabilidad; 13) Anexo de Temas. Primera versión; y 14) Calendario de actividades Proyecto Género 2020.</t>
    </r>
  </si>
  <si>
    <r>
      <t>Justificación de diferencia de avances con respecto a las metas programadas
UR:</t>
    </r>
    <r>
      <rPr>
        <sz val="10"/>
        <rFont val="Montserrat"/>
      </rPr>
      <t xml:space="preserve"> 104
No existe diferencia en los avances ya que la meta programada es anual </t>
    </r>
  </si>
  <si>
    <r>
      <t>Acciones de mejora para el siguiente periodo
UR:</t>
    </r>
    <r>
      <rPr>
        <sz val="10"/>
        <rFont val="Montserrat"/>
      </rPr>
      <t xml:space="preserve"> 104
Precisar el programa piloto para la obtención de los insumos de redes sociales, así como continuar con la capacitación del personal en la metodología. </t>
    </r>
  </si>
  <si>
    <r>
      <t>Acciones realizadas en el periodo
UR:</t>
    </r>
    <r>
      <rPr>
        <sz val="10"/>
        <rFont val="Montserrat"/>
      </rPr>
      <t xml:space="preserve"> 120
Para el indicador 2. Porcentaje de Programas Anuales de Trabajo (PAT) y sus modificaciones, presentados por los partidos políticos, que sea objeto de observaciones y recomendaciones. En el segundo trimestre, se revisaron un total de 19 Programas Anuales de Trabajo iniciales y 60 modificaciones presentadas por los partidos políticos nacionales y locales, de los cuales se emitirán recomendaciones a dichos institutos políticos, para la mejora en su planeación, ejecución y aplicación de los recursos durante el ejercicio.;  Para los indicadores 1. Porcentaje de avance en la organización para la realización de los congresos y 3. Porcentaje de asistencia de mujeres a los congresos. En el segundo trimestre, derivado de las necesidades y las problemáticas detectadas a raíz de la contingencia sanitaria COVID-19, como la inviabilidad de organizar foros en modalidad presencial, con una cantidad numerosa de personas, se definió realizar una modificación de inicio de actividad, la cual se presentará a la Dirección Ejecutiva de Administración, para su impacto en el ?Formato 1? del proyecto específico, de conformidad con los Lineamientos de la Cartera Institucional de Proyectos. Posteriormente, se elaborará el anexo técnico para establecer las bases de la contratación del servicio. </t>
    </r>
  </si>
  <si>
    <r>
      <t>Justificación de diferencia de avances con respecto a las metas programadas
UR:</t>
    </r>
    <r>
      <rPr>
        <sz val="10"/>
        <rFont val="Montserrat"/>
      </rPr>
      <t xml:space="preserve"> 120
Para los indicadores 1. Porcentaje de avance en la organización para la realización de los congresos y 3. Porcentaje de asistencia de mujeres a congresos. No hay diferencia de avance, la frecuencia de medición para este proyecto se determinó con una periodicidad anual, por lo cual hasta el momento no se refleja avance programado o realizado.;  Para el indicador 2. Porcentaje de Programas Anuales de Trabajo (PAT) y sus modificaciones, presentados por los partidos políticos, que sea objeto de observaciones y recomendaciones.  En el segundo trimestre, se revisaron un total de 19 Programas Anuales de Trabajo iniciales y 60 modificaciones presentadas por los partidos políticos nacionales y locales, de los cuales se emitirán recomendaciones a dichos institutos políticos, para la mejora en su planeación, ejecución y aplicación de los recursos durante el ejercicio.    A la fecha del presente informe, se han revisado 417 Programas Anuales de Trabajo iniciales y 125 modificaciones presentadas por los partidos políticos nacionales y locales en el primero y segundo semestre, de los cuales se han elaborado 236 oficios de observaciones y recomendaciones a los programas anuales de trabajo 2020, los cuales incluyen a los 3 rubros (Actividades Específicas, Liderazgo político de las mujeres y Liderazgos Juveniles), mismas que serán objeto de análisis y valoración en el marco de la revisión del Informe Anual 2020, por la Dirección de Auditoria en el año 2021.    En seguimiento y atención a las medidas sugeridas por los principales organismos internacionales de salud, las autoridades sanitarias del país y diversos gobiernos de los estados, para la prevención, control y reducción del contagio del virus COVID-19, las observaciones y recomendaciones emitidas por la UTF serán notificadas por vía  electrónica a las y los responsables de finanzas de los partidos políticos nacionales y locales.   Los Programas Anuales de Trabajo con sus modificaciones programados por 862 (denominador), se determinaron de conformidad a los datos del ejercicio 2019; sin embargo, en el ejercicio 2020, solo se recibieron 542, de los cuales se realizaron observaciones a 472 (numerador), lo que representa un 55% respecto a los programados.</t>
    </r>
  </si>
  <si>
    <r>
      <t>Acciones de mejora para el siguiente periodo
UR:</t>
    </r>
    <r>
      <rPr>
        <sz val="10"/>
        <rFont val="Montserrat"/>
      </rPr>
      <t xml:space="preserve"> 120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</si>
  <si>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122
Durante el trimestre se realizaron las siguientes acciones: -Estrategias para el liderazgo de mujeres en el INE (Circulo de Mujeres)   -Presentación de la campaña ?Voces de la Comunidad?  -Foros para promover la paridad y elecciones incluyentes en los PEL 2020 (Coahuila e Hidalgo)  -Talleres ?Participación política de las mujeres, por un derecho con reconocimiento mediático?  -Avance en los trabajos de investigación de mercado para el Estudio sobre violencia política en razón de género. (Actividades administrativas para llevar a cabo el estudio).
</t>
    </r>
    <r>
      <rPr>
        <b/>
        <sz val="10"/>
        <rFont val="Montserrat"/>
      </rPr>
      <t>UR:</t>
    </r>
    <r>
      <rPr>
        <sz val="10"/>
        <rFont val="Montserrat"/>
      </rPr>
      <t xml:space="preserve"> 123
Indicador 2. Porcentaje de Cumplimiento de paridad de género en los Organismos Públicos Locales a nivel nacional. Dicho indicador es complementario del anterior, por lo que una vez que sean designados las y los Consejeros Electorales se plasmaran los avances correspondientes. ;  Indicador 1. Porcentaje de Designaciones de Consejeras Electorales en los OPL. En el Acuerdo INE/CG82/2020 del 27 de marzo de 2020, se determinó la suspensión de plazos inherentes a la función electoral a cargo del Instituto; la suspensión de actividades aplicó a las actividades correspondientes al proceso de selección y designación de las Convocatorias de Campeche, Chiapas, Durango, Michoacán, Morelos, Nuevo León, San Luis Potosí y Sonora, así como a las Convocatorias de Michoacán y Nayarit.  El 19 de junio, mediante acuerdo INE/CG137/2020, se aprobaron las fechas de reanudación de actividades de los procesos que se encontraban en curso.  CAMPECHE, CHIAPAS, DURANGO, MICHOACÁN, MORELOS, NUEVO LEÓN, SAN LUIS POTOSÍ Y SONORA.  Se propuso que el desahogo de las entrevistas pendientes de los grupos de entrevistadores 2 y 3 se lleve a cabo con las y los Consejeros Electorales del Consejo General del Instituto que se encuentren en funciones en la fecha del desahogo de la referida etapa. Entre el 10 y 13 de agosto de 2020 continuar con la etapa de valoración curricular y entrevista, la Comisión aprobaría el ajuste del calendario de entrevistas correspondientes a los grupos de entrevistadores referidos. El Acuerdo INE/CG137/2020 prevé como fecha de designación, a más tardar, el 26 de agosto.  MICHOACÁN Y NAYARIT  Las fechas para la reanudación y reprogramación de las actividades pendientes son:  Examen de conocimientos: el 04 de julio. Ensayo presencial:18 de julio. Valoración curricular y entrevista: conforme al calendario y sedes que sean publicadas en el portal del Instituto. Fecha de designación: a más tardar, el 2 de septiembre.  BAJA CALIFORNIA, BAJA CALIFORNIA SUR, CAMPECHE, CIUDAD DE MÉXICO, COLIMA, ESTADO DE MÉXICO, GUANAJUATO, GUERRERO, JALISCO, MICHOACÁN, MORELOS, NUEVO LEÓN, OAXACA, QUERÉTARO, SAN LUIS POTOSÍ, SONORA, TABASCO, YUCATÁN Y ZACATECAS  En el acuerdo INE/CG138/2020, de fecha 19 de junio, se aprobaron las 19 convocatorias para la elección de 47 cargos.</t>
    </r>
  </si>
  <si>
    <r>
      <t>Justificación de diferencia de avances con respecto a las metas programadas
UR:</t>
    </r>
    <r>
      <rPr>
        <sz val="10"/>
        <rFont val="Montserrat"/>
      </rPr>
      <t xml:space="preserve"> 122
Las metas establecidas para el Segundo Trimestre de 2020 no se han alcanzado debido a que diversas actividades de sensibilización y capacitación se pospusieron en atención al Acuerdo INE/JGE34/2020 Por el que se determinan medidas preventivas y de actuación con motivo de la pandemia del COVID-19, en el cual se instruye la cancelación de todas las actividades presenciales debido a la contingencia sanitaria provocada por el COVID-19.    Al respecto, es preciso señalar que aun cuando las metas establecidas al trimestre no se alcanzaron por impedimentos externos, las actividades están contempladas para desarrollarse durante todo el año. En ese sentido, los siguientes dos trimestres serán fundamentales para el cumplimiento de las metas definidas.      Asimismo, será preciso evaluar la pertinencia de realizar ciertas actividades, debido a que fueron pensadas para llevarse a cabo de manera presencial y será indispensable atender las medidas establecidas por la autoridad sanitaria, así como los tiempos del calendario electoral del PEF 2020-2021.  
</t>
    </r>
    <r>
      <rPr>
        <b/>
        <sz val="10"/>
        <rFont val="Montserrat"/>
      </rPr>
      <t>UR:</t>
    </r>
    <r>
      <rPr>
        <sz val="10"/>
        <rFont val="Montserrat"/>
      </rPr>
      <t xml:space="preserve"> 123
Para el Indicador 2. Porcentaje de Cumplimiento de paridad de género en los Organismos Públicos Locales a nivel nacional.  Es importante mencionar que en el punto resolutivo Séptimo del mencionado Acuerdo INE/JGE34/2020, en relación con las Convocatorias de Michoacán y Nayarit, se instruyó a la Unidad Técnica de Vinculación con los Organismos Públicos Locales realizar las acciones necesarias a fin de someter a la consideración del Consejo General la modificación de las fechas correspondientes a las etapas de aplicación del examen de conocimientos, aplicación del ensayo y de la designación. Por lo que se determinó suspender la aplicación del examen de conocimientos previsto para el día 21 de marzo de 2020.    De igual forma, el 27 de marzo de 2020, el Consejo General aprobó el Acuerdo INE/CG82/2020, por el que se determinó como medida extraordinaria, la suspensión de plazos inherentes a la función electoral a cargo del Instituto; en particular, se hace referencia a las Convocatorias en ;  Para el Indicador 1. Porcentaje de Designaciones de Consejeras Electorales en los OPL. No existe diferencia entre el avance físico programado y el realizado, debido a que la meta es anual.</t>
    </r>
  </si>
  <si>
    <r>
      <t>Acciones de mejora para el siguiente periodo
UR:</t>
    </r>
    <r>
      <rPr>
        <sz val="10"/>
        <rFont val="Montserrat"/>
      </rPr>
      <t xml:space="preserve"> 122
Avanzar con las cuestiones administrativas en tanto finaliza la contingencia sanitaria, a efecto de retomar las actividades de manera ágil en cuanto finalice. 
</t>
    </r>
    <r>
      <rPr>
        <b/>
        <sz val="10"/>
        <rFont val="Montserrat"/>
      </rPr>
      <t>UR:</t>
    </r>
    <r>
      <rPr>
        <sz val="10"/>
        <rFont val="Montserrat"/>
      </rPr>
      <t xml:space="preserve"> 123
Sin información</t>
    </r>
  </si>
  <si>
    <r>
      <t>Acciones realizadas en el periodo
UR:</t>
    </r>
    <r>
      <rPr>
        <sz val="10"/>
        <rFont val="Montserrat"/>
      </rPr>
      <t xml:space="preserve"> 111
Para el indicador 2. Porcentaje de acciones realizadas el año para la sensibilización en materia de igualdad de género del personal y las familias. En el marco del Día Internacional de la Mujer se realizó la convocatoria para que el personal asistiera en compañía de sus familias a una caminata que tuvo como objetivo sensibilizar a través de actividades lúdicas acerca de los derechos de las mujeres, de los valores de igualdad de género, así como de cultura democrática. Al evento, asistieron 240 personas de los cuales 97 funcionarias y funcionarios 32 hombres y 65 mujeres. Esta actividad fue concluida en el primer trimestre del año.;  Para el indicador 1. Porcentaje de materiales de difusión sobre la igualdad de género elaborados en el año. Se elaboraron los guiones para la producción de 2 materiales audiovisuales acerca de los protocolos institucionales en materia de violencia política en contra de las mujeres en razón de género y así como el de los derechos de las personas trans. Se elaboró el tríptico informativo acerca de la Credencial para Votar y realizaron los trámites para la contratación de servicios de impresión. Derivado de la contingencia no se ha logrado el avance de actividades de acuerdo a lo programado sin embargo estas se realizarán en el transcurso del año.    </t>
    </r>
  </si>
  <si>
    <r>
      <t>Justificación de diferencia de avances con respecto a las metas programadas
UR:</t>
    </r>
    <r>
      <rPr>
        <sz val="10"/>
        <rFont val="Montserrat"/>
      </rPr>
      <t xml:space="preserve"> 111
Para el indicador 2. Porcentaje de acciones realizadas el año para la sensibilización en materia de igualdad de género del personal y las familias. No existen diferencia entre lo programado y realizado para la meta, la actividad se concluyo en el mes de marzo del 2020;  Para el indicador 1. Porcentaje de materiales de difusión sobre la igualdad de género elaborados en el año. Debido a la emergencia sanitaria provocada por el virus SARS-COV2, la Junta General del INE, emitió el Acuerdo INE/JGE34/2020 en el que se aprobaron las medidas preventivas a implementar para la mitigación y control de los riesgos para la salud implicando el distanciamiento social para evitar la transmisión del virus. Así mismo, se indicó que se deberá evitar la asistencia al centro de trabajo de personas en condiciones vulnerables y suspender temporalmente las actividades que involucren la concentración física, tránsito o desplazamiento de personas. El 27 de marzo del 2020, el Consejo General del INE aprobó mediante Acuerdo INE/CG82/2020, determinar como medida extraordinaria la suspensión de plazo inherentes a las actividades de la función electoral con motivo de la contingencia sanitara derivada de la pandemia. El 23 de marzo del 2020, el INE emitió el comunicado 065 haciendo del conocimiento de la población que las actividades de los Módulos de Atención Ciudadana serías suspendidas a partir de ese día, con la finalidad de proteger a la ciudadanía de posibles contagios. El 16 de abril de 2020, la Junta General del INE aprobó el acuerdo INE/JGE45/2020 por el cual se ampliaron las medidas establecidas en el Acuerdo de la Junta General del INE aprobado anteriormente. Las autoridades sanitarias del país determinaron la suspensión inmediata del 30 de marzo al 30 de mayo del año 2020 de actividades no esenciales, con la finalidad de mitigar la dispersión y transmisión del virus. Asimismo, establecieron los lineamientos para reducir la movilidad entre los municipios con distinto grado de propagación a fin de evitar la dispersión de la enfermedad. Para el Segundo Trimestre se cumplio con la meta, sin embargo derivado de lo anteriormente señalado, las actividades correspondientes a este trimestre se reprogramarán para realizarlas durante el transcurso del año 2020.</t>
    </r>
  </si>
  <si>
    <r>
      <t>Acciones de mejora para el siguiente periodo
UR:</t>
    </r>
    <r>
      <rPr>
        <sz val="10"/>
        <rFont val="Montserrat"/>
      </rPr>
      <t xml:space="preserve"> 111
Para el indicador 1. Porcentaje de materiales de difusión sobre la igualdad de género elaborados en el año. Se prevé realizar la contratación de los servicios para la impresión de los folletos informativos y realizar la producción de los materiales audiovisuales.</t>
    </r>
  </si>
  <si>
    <r>
      <t>Acciones realizadas en el periodo
UR:</t>
    </r>
    <r>
      <rPr>
        <sz val="10"/>
        <rFont val="Montserrat"/>
      </rPr>
      <t xml:space="preserve"> 200
Para el indicador 2. Proyectos impulsados para promover la participación de las mujeres en distintas vertientes. Por la suspensión de actividades públicas y eventos masivos derivado de la pandemia por SARs-COV-2, se han realizado 2 reuniones virtuales con las 32 OSC para dar seguimiento puntual a sus proyectos. Por otro lado, las 32 OSC realizaron un curso de capacitación a distancia del Programa de Naciones Unidas para el Desarrollo, sobre la participación político electoral de las mujeres y participaron en el foro sobre violencia de género en el contexto de la pandemia que organizó la Dirección Ejecutiva de Capacitación Electoral y Educación Cívica, el cual tuvo aproximadamente 65 mil visitas en la página oficial del INE en Facebook.;  Para el indicador 1. Asistentes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2019. Una buena parte de las actividades programadas de estos proyectos están calendarizadas durante los primeros meses del año, para algunas de ellas, personal del Instituto ha sido invitado a participar. En el periodo que se reporta, se ha atendido a un total de 3,565 personas (1,845 mujeres y 1,720 hombres).     El pasado 18 de marzo se les solicitó a las OSC mediante oficio INE/DECEyEC/0302/2020, la suspensión de eventos y actividades públicas relacionadas con la implementación de los proyectos que se realizan como parte de la Estrategia Nacional de Cultura Cívica (ENCCÍVICA) 2017-2023, hasta que el contexto de salud por COVID-19 lo permita.  Desde entonces se ha tenido contacto permanente con las OSC con el objetivo de motivarlas a realizar eventos virtuales y otras actividades que impliquen respetar las recomendaciones de la autoridad sanitaria.  
</t>
    </r>
    <r>
      <rPr>
        <b/>
        <sz val="10"/>
        <rFont val="Montserrat"/>
      </rPr>
      <t>UR:</t>
    </r>
    <r>
      <rPr>
        <sz val="10"/>
        <rFont val="Montserrat"/>
      </rPr>
      <t xml:space="preserve"> 115
Para el indicador 2. Proyectos impulsados para promover la participación de las mujeres en distintas vertientes. Por la suspensión de actividades públicas y eventos masivos derivado de la pandemia por SARs-COV-2, se han realizado 2 reuniones virtuales con las 32 OSC para dar seguimiento puntual a sus proyectos. Por otro lado, las 32 OSC realizaron un curso de capacitación a distancia del Programa de Naciones Unidas para el Desarrollo, sobre la participación político electoral de las mujeres y participaron en el foro sobre violencia de género en el contexto de la pandemia que organizó la Dirección Ejecutiva de Capacitación Electoral y Educación Cívica, el cual tuvo aproximadamente 65 mil visitas en la página oficial del INE en Facebook.;  Para el indicador 1. Asistentes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2019. Una buena parte de las actividades programadas de estos proyectos están calendarizadas durante los primeros meses del año, para algunas de ellas, personal del Instituto ha sido invitado a participar. En el periodo que se reporta, se ha atendido a un total de 3,565 personas (1,845 mujeres y 1,720 hombres).     El pasado 18 de marzo se les solicitó a las OSC mediante oficio INE/DECEyEC/0302/2020, la suspensión de eventos y actividades públicas relacionadas con la implementación de los proyectos que se realizan como parte de la Estrategia Nacional de Cultura Cívica (ENCCÍVICA) 2017-2023, hasta que el contexto de salud por COVID-19 lo permita.  Desde entonces se ha tenido contacto permanente con las OSC con el objetivo de motivarlas a realizar eventos virtuales y otras actividades que impliquen respetar las recomendaciones de la autoridad sanitaria.    </t>
    </r>
  </si>
  <si>
    <r>
      <t>Justificación de diferencia de avances con respecto a las metas programadas
UR:</t>
    </r>
    <r>
      <rPr>
        <sz val="10"/>
        <rFont val="Montserrat"/>
      </rPr>
      <t xml:space="preserve"> 200
Para el indicador 2. Proyectos impulsados para promover la participación de las mujeres en distintas vertientes. No existe diferencia debido a que la frecuencia de medición es anual.;  Para el indicador 1. Asistentes en actividades para promover la participación de las mujeres en distintas vertientes. Las organizaciones desarrollaron un proceso de formación previo al diseño de la agenda y los planes de acción de acuerdo a su entorno, y en concordancia con sus objetivos para este informe se muestra un avance superior al esperado debido a que las OSC se encuentran en la etapa final de la operación de sus proyectos y en preparación para la presentación de sus resultados.     
</t>
    </r>
    <r>
      <rPr>
        <b/>
        <sz val="10"/>
        <rFont val="Montserrat"/>
      </rPr>
      <t>UR:</t>
    </r>
    <r>
      <rPr>
        <sz val="10"/>
        <rFont val="Montserrat"/>
      </rPr>
      <t xml:space="preserve"> 115
Para el indicador 2. Proyectos impulsados para promover la participación de las mujeres en distintas vertientes. No existe diferencia debido a que la frecuencia de medición es anual.;  Para el indicador 1. Asistentes en actividades para promover la participación de las mujeres en distintas vertientes. Las organizaciones desarrollaron un proceso de formación previo al diseño de la agenda y los planes de acción de acuerdo a su entorno, y en concordancia con sus objetivos para este informe se muestra un avance superior al esperado debido a que las OSC se encuentran en la etapa final de la operación de sus proyectos y en preparación para la presentación de sus resultados. </t>
    </r>
  </si>
  <si>
    <r>
      <t>Acciones de mejora para el siguiente periodo
UR:</t>
    </r>
    <r>
      <rPr>
        <sz val="10"/>
        <rFont val="Montserrat"/>
      </rPr>
      <t xml:space="preserve"> 200
Para el indicador 2. Proyectos impulsados para promover la participación de las mujeres en distintas vertientes. Se pondrá a consideración de la Comisión de Capacitación electoral y educación Cívica las Reglas de Operación y Convocatoria del Programa Nacional de Impulso a la Participación Política de las Mujeres a través de las OSC 2020 para su publicación;  Para el indicador 1. Asistentes en actividades para promover la participación de las mujeres en distintas vertientes. Se llevará a cabo la tercera reunión virtual con las OSC participantes para establecer los criterios de regreso a las actividades y conclusión de sus proyectos.       
</t>
    </r>
    <r>
      <rPr>
        <b/>
        <sz val="10"/>
        <rFont val="Montserrat"/>
      </rPr>
      <t>UR:</t>
    </r>
    <r>
      <rPr>
        <sz val="10"/>
        <rFont val="Montserrat"/>
      </rPr>
      <t xml:space="preserve"> 115
Para el indicador 2. Proyectos impulsados para promover la participación de las mujeres en distintas vertientes. Se pondrá a consideración de la Comisión de Capacitación Electoral y Educación Cívica las Reglas de Operación y Convocatoria del Programa Nacional de Impulso a la Participación Política de las Mujeres a través de las OSC 2020 para su publicación.     ;  Para el indicador 1. Asistentes en actividades para promover la participación de las mujeres en distintas vertientes. Se llevará a cabo la tercera reunión virtual con las OSC participantes para establecer los criterios de regreso a las actividades y conclusión de sus proyectos. </t>
    </r>
  </si>
  <si>
    <r>
      <t>Acciones realizadas en el periodo
UR:</t>
    </r>
    <r>
      <rPr>
        <sz val="10"/>
        <rFont val="Montserrat"/>
      </rPr>
      <t xml:space="preserve"> 116
Para el indicador 2. Porcentaje de personal de mandos medios y superiores de la rama administrativa del INE que recibió al menos una acción de capacitación en temas de Igualdad de Género. Debido a la contingencia sanitaria, sigue suspendido el proceso de contratación hasta nuevo aviso.    ;  Para el indicador 1. Porcentaje del personal de la rama administrativa del INE que recibió al menos una acción de capacitación en temas de Igualdad de Género. En el primer trimestre se tenía programado la contratación de las acciones de capacitación del programa, para iniciar a impartir las acciones a partir del 2 trimestre de 2020.    Sin embargo, debido a la contingencia sanitaría, se suspendió el proceso de contratación hasta nuevo aviso.  </t>
    </r>
  </si>
  <si>
    <r>
      <t>Justificación de diferencia de avances con respecto a las metas programadas
UR:</t>
    </r>
    <r>
      <rPr>
        <sz val="10"/>
        <rFont val="Montserrat"/>
      </rPr>
      <t xml:space="preserve"> 116
Para el indicador 2. Porcentaje de personal de mandos medios y superiores de la rama administrativa del INE que recibió al menos una acción de capacitación en temas de Igualdad de Género. Para el segundo trimestre de 2020, se tenía programado el 4% de la meta anual, es decir, 42 personas de mandos medios y superiores capacitadas, sin embargo, debido a la contingencia sanitaria, se suspendieron todas las actividades presenciales por lo que no se han podido impartir ninguna acción de capacitación presencial.;  Para el indicador 1. Porcentaje del personal de la rama administrativa del INE que recibió al menos una acción de capacitación en temas de Igualdad de Género. Para el 2do trimestre de 2020 se tenía que haber llegado al 4% de la meta, es decir, 324 personas capacitadas, sin embargo, debido a la contingencia sanitaria, se suspendieron todas las actividades presenciales por lo que no se han podido impartir ninguna acción de capacitación presencial.</t>
    </r>
  </si>
  <si>
    <r>
      <t>Acciones de mejora para el siguiente periodo
UR:</t>
    </r>
    <r>
      <rPr>
        <sz val="10"/>
        <rFont val="Montserrat"/>
      </rPr>
      <t xml:space="preserve"> 116
Para el indicador 2. Porcentaje de personal de mandos medios y superiores de la rama administrativa del INE que recibió al menos una acción de capacitación en temas de Igualdad de Género.  Para el resto del ejercicio, con la finalidad de cumplir las metas del programa, se implementarán acciones de capacitación a distancia, además de las acciones presenciales, una vez que las condiciones sanitarias lo permitan;  Para el indicador 1. Porcentaje del personal de la rama administrativa del INE que recibió al menos una acción de capacitación en temas de Igualdad de Género. En cuanto se levante la contingencia sanitaria, inmediatamente se continuará con la contratación e impartición de las acciones de capacitación.</t>
    </r>
  </si>
  <si>
    <r>
      <t>Acciones realizadas en el periodo
UR:</t>
    </r>
    <r>
      <rPr>
        <sz val="10"/>
        <rFont val="Montserrat"/>
      </rPr>
      <t xml:space="preserve"> 600
Grupo de Acción Regional para la Américas. Se hizo una alianza con los países integrantes de la Grupo de Acción Regional de las Américas (GARA) para implementar una campaña en redes sociales para prevenir la trata de personas en el sector de los viajes y el turismo;  Otras actividades. Derecho a la educación inclusiva y de calidad para las Personas Adultas Mayores,  la Unidad de Igualdad de Género participa en el Subcomité de educación, se ha participado en tres sesiones virtuales para la construcción del plan de trabajo del subcomité. Presentación INEA  A través de la Unidad de Igualad de Género se acopió la información de las diversas unidades responsables de la SECTUR para reportar al Consejo Nacional para prevenir la discriminación CONAPRED las acciones, políticas, programas, iniciativas, campañas y acciones en general, realizadas para prevenir la discriminación, así como para la atención pública adecuada a la población LGBTI, así como aquellas enfocadas a combatir la homofobia, le;  Comité de Igualdad de Género del Sector Turismo Federal. Ante las dificultades de realizar una reunión presencial, el 9 de junio de 2020 se realizó la Primera Sesión del Comité de Igualdad de Género del Sector Turismo Federal, de manera virtual en el que se di{o seguimiento a los acuerdos relativos ala certificación en la NMX R025 SCFI en Igualdad Laboral y No Discriminación y al Programa de Trabajo de la Unidad de Igualdad de Género.</t>
    </r>
  </si>
  <si>
    <r>
      <t>Justificación de diferencia de avances con respecto a las metas programadas
UR:</t>
    </r>
    <r>
      <rPr>
        <sz val="10"/>
        <rFont val="Montserrat"/>
      </rPr>
      <t xml:space="preserve"> 600
Estrategia Integral para prevenir la trata de personas en el sector de los viajes y el turismo. Por la emergencia del COVID 19, no se iniciaron los procesos para la contratación de una empresa que proporcione los servicios de la Estrategia Integral para prevenir la trata de personas y el trabajo infantil, sin embargo se realizaron 2 reuniones virtuales de sensibilización con los Gobiernos de los Estados de Campeche y Oaxaca y prestadores de servicios turísticos de dichos estados, por lo que se estima un avance del 15 %.;  Acuerdos cumplidos del Comité de Igualdad de Género. Debido a que el Comité se reunió hasta el 9 de junio, los acuerdos de esa 1a sesión de 2020 están en proceso, sin embargo se continuó con las acciones para la recertificación de la SECTUR en la NMX R025 SCFI, así como las modificaciones a las Bases y a la Política de Igualdad Laboral, con lo que logra el avance del 30%, en lugar del 40%, que corresponden a los acuerdos pendientes de 2019.;  Desarrollo Comunitario. P;  Prevención y atención del Hostigamiento y Acoso Sexual, debido a la contingencia ocasionada por el COVID 19 no se iniciaron los procesos para la contratación de una empresa que proporcione los servicios de capacitación presencial a las y los servidores públicos de la Secretaría de Turismo en este tema.</t>
    </r>
  </si>
  <si>
    <r>
      <t>Acciones de mejora para el siguiente periodo
UR:</t>
    </r>
    <r>
      <rPr>
        <sz val="10"/>
        <rFont val="Montserrat"/>
      </rPr>
      <t xml:space="preserve"> 600
Impulsar las actividades a distancia con el uso de las tecnologías de la información y la comunicación.</t>
    </r>
  </si>
  <si>
    <r>
      <t>Acciones realizadas en el periodo
UR:</t>
    </r>
    <r>
      <rPr>
        <sz val="10"/>
        <rFont val="Montserrat"/>
      </rPr>
      <t xml:space="preserve"> 600
Durante este periodo se continúan las acciones de promoción para incorporar un mayor numero de mujeres en el programa.  Este programa entrega apoyos integrales y complementarios que tienen como objetivo la autosuficiencia alimentaria.</t>
    </r>
  </si>
  <si>
    <r>
      <t>Justificación de diferencia de avances con respecto a las metas programadas
UR:</t>
    </r>
    <r>
      <rPr>
        <sz val="10"/>
        <rFont val="Montserrat"/>
      </rPr>
      <t xml:space="preserve"> 600
Para este trimestre se logro superar la meta programada y el 86% de las mujeres están recibiendo asistencia técnica .    Derivado de la pandemia por COVID y la integración de nuevos estados a partir del mes de mayo , la entrega de los apoyos en especie se entregaran a partir del 3 trimestre. Por lo que este indicador lograra mayor porcentaje a partir del 3 trimestre.    Se continúan con las acciones de promoción para la integración de mujeres como sujetos de derecho en el programa </t>
    </r>
  </si>
  <si>
    <r>
      <t>Acciones de mejora para el siguiente periodo
UR:</t>
    </r>
    <r>
      <rPr>
        <sz val="10"/>
        <rFont val="Montserrat"/>
      </rPr>
      <t xml:space="preserve"> 600
Se continúa con las acciones de promoción para la incorporación y participación de las mujeres dentro del Programa </t>
    </r>
  </si>
  <si>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muestra que en el periodo enero a junio de 2020, se ha beneficiado con al menos un apoyo emitido a 8,086,895 personas adultas mayores, de las cuales 3,573,890 son hombres, 4,512,964 son mujeres y 41 son beneficiarios que no identificaron su genero, es decir que las mujeres representan el 55.8% de la población atendida.</t>
    </r>
  </si>
  <si>
    <r>
      <t>Justificación de diferencia de avances con respecto a las metas programadas
UR:</t>
    </r>
    <r>
      <rPr>
        <sz val="10"/>
        <rFont val="Montserrat"/>
      </rPr>
      <t xml:space="preserve"> 213
El avance mostrado corresponde a las mujeres adultas mayores que al menos se les ha emitido un apoyo en el periodo enero a junio 2020,este avance es ligeramente menor al programado al semestre debido a que se presentó un número más alto de bajas  de mujeres adultas mayores del padrón, de lo  que se había estimado.</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</si>
  <si>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</si>
  <si>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r>
      <t>Acciones realizadas en el periodo
UR:</t>
    </r>
    <r>
      <rPr>
        <sz val="10"/>
        <rFont val="Montserrat"/>
      </rPr>
      <t xml:space="preserve"> 211
En el segundo Trimestre, se otorgaron 113 mil 065 apoyos económicos a madres y padres beneficiadas (os, de los cuales 110 mil 004 son mujeres y 3 mil 061 hombres, beneficiando al 115,501 niñas y niños, de los cuales 54 mil 585 son niñas y 60 mil 916 niños.  Es preciso indicar que se tiene programado que, a partir del mes de julio del 2020, se incremente el número de apoyos toda vez que estamos en proceso de incorporación de beneficiarios para cubrir las bajas obtenidas durante el año 2019.  En apoyo a los beneficiarios del Programa y debido al virus SARS- CoV2 (COVID 19) en el mes de abril se realizó un adelanto de entrega de apoyos correspondientes a los meses junio-julio.   </t>
    </r>
  </si>
  <si>
    <r>
      <t>Justificación de diferencia de avances con respecto a las metas programadas
UR:</t>
    </r>
    <r>
      <rPr>
        <sz val="10"/>
        <rFont val="Montserrat"/>
      </rPr>
      <t xml:space="preserve"> 211
En el segundo Trimestre, se otorgaron 113 mil 065 apoyos económicos a madres y padres beneficiadas (os, de los cuales 110 mil 004 son mujeres y 3 mil 061 hombres, beneficiando al 115,501 niñas y niños, de los cuales 54 mil 585 son niñas y 60 mil 916 niños.  Es preciso indicar que se tiene programado que, a partir del mes de julio del 2020, se incremente el número de apoyos toda vez que estamos en proceso de incorporación de beneficiarios para cubrir las bajas obtenidas durante el año 2019.  En apoyo a los beneficiarios del Programa y debido al virus SARS- CoV2 (COVID 19) en el mes de abril se realizó un adelanto de entrega de apoyos correspondientes a los meses junio-julio.   </t>
    </r>
  </si>
  <si>
    <r>
      <t>Acciones de mejora para el siguiente periodo
UR:</t>
    </r>
    <r>
      <rPr>
        <sz val="10"/>
        <rFont val="Montserrat"/>
      </rPr>
      <t xml:space="preserve"> 211
Sin información</t>
    </r>
  </si>
  <si>
    <r>
      <t>Acciones realizadas en el periodo
UR:</t>
    </r>
    <r>
      <rPr>
        <sz val="10"/>
        <rFont val="Montserrat"/>
      </rPr>
      <t xml:space="preserve"> D00
Se actualizaron los documentos normativos para el ejercicio fiscal 2020 (Guía Operativa y Anexos, Programa Anual de Trabajo y Esquema), mismos que fueron enviados a la Secretaría de la Función Pública y a la Secretaría de Bienestar para su validación.  En el marco del Programa Anual de Capacitación 2020, se llevó a cabo la capacitación ?Atención a las Víctimas de Violencia contra las Mujeres desde un Enfoque Holístico?. Por otro lado, debido a la contingencia sanitaria COVID-19, se ofreció un curso virtual al personal de las Instancias de Mujeres en las Entidades Federativas, denominó ?Estrategias para atención en línea y manejo de emociones con personas que viven situaciones de violencia?.  Ante la contingencia por la pandemia del COVID-19, el PAIMEF ha sido uno de los mecanismos más eficientes de respuesta emergente del Gobierno Federal en el tema de atención a mujeres víctimas de violencia. Asimismo, el INDESOL promovió la reorientación de recursos del PAIMEF en las entidades federativas, para fortalecer la atención de la línea 9-1-1.</t>
    </r>
  </si>
  <si>
    <r>
      <t>Justificación de diferencia de avances con respecto a las metas programadas
UR:</t>
    </r>
    <r>
      <rPr>
        <sz val="10"/>
        <rFont val="Montserrat"/>
      </rPr>
      <t xml:space="preserve"> D00
Respecto al indicador ?Porcentaje de mujeres de 15 años y más que declararon haber sufrido al menos un incidente de violencia a lo largo de la relación con su última pareja? se informa que debido a la contingencia sanitaria COVID-19 y en particular al confinamiento, la violencia contra las mujeres aumentó, motivo por el cual los profesionistas brindaron servicios de orientación y atención especializada mediante la línea telefónica, y en sinergia con otras instancias que también brindan atención telefónica, lograron beneficiar a la mayor cantidad de mujeres en situación de violencia que solicitaron apoyo, lo que llevó al sobre cumplimiento de la meta programada por 2,910 (0.01%) mujeres que sufrieron un incidente de violencia por parte de su pareja.</t>
    </r>
  </si>
  <si>
    <r>
      <t>Acciones de mejora para el siguiente periodo
UR:</t>
    </r>
    <r>
      <rPr>
        <sz val="10"/>
        <rFont val="Montserrat"/>
      </rPr>
      <t xml:space="preserve"> D00
Por motivos de la contingencia sanitaria, no todas las unidades lograron iniciar operaciones. Por tal motivo, durante el segundo semestre el programa buscará realizar la apertura del resto de las unidades.</t>
    </r>
  </si>
  <si>
    <r>
      <t>Acciones realizadas en el periodo
UR:</t>
    </r>
    <r>
      <rPr>
        <sz val="10"/>
        <rFont val="Montserrat"/>
      </rPr>
      <t xml:space="preserve"> 210
Al segundo trimestre de 2020 se han llevado acabo las siguientes acciones:  - Delimitación de la cobertura territorial del Programa, de acuerdo a lo establecido en las Reglas de Operación del Programa, así como al presupuesto asignado a esta Dirección.  -Identificación preliminar de los grupos de atención de beneficiarios (con el apoyo del personal a nivel estatal).</t>
    </r>
  </si>
  <si>
    <r>
      <t>Justificación de diferencia de avances con respecto a las metas programadas
UR:</t>
    </r>
    <r>
      <rPr>
        <sz val="10"/>
        <rFont val="Montserrat"/>
      </rPr>
      <t xml:space="preserve"> 210
Las metas programadas para el segundo trimestre del indicador no se cumplieron derivado de la suspensión de actividades no esenciales por la emergencia sanitaria por el COVID-19.</t>
    </r>
  </si>
  <si>
    <r>
      <t>Acciones de mejora para el siguiente periodo
UR:</t>
    </r>
    <r>
      <rPr>
        <sz val="10"/>
        <rFont val="Montserrat"/>
      </rPr>
      <t xml:space="preserve"> 210
La reprogramación de las actividades a realizar para el trabajo en campo, que permita la identificación de los grupos sociales beneficiarios.</t>
    </r>
  </si>
  <si>
    <r>
      <t>Acciones realizadas en el periodo
UR:</t>
    </r>
    <r>
      <rPr>
        <sz val="10"/>
        <rFont val="Montserrat"/>
      </rPr>
      <t xml:space="preserve"> VUY
Durante el segundo trimestre se realizaron las siguientes acciones:  1.- Incorporación del criterio de paridad de género a los Componentes que integran el Programa E016, asegurando el cincuenta por cierto de la participación de mujeres en las convocatorias que deriven del Programa.   2.- Vinculación del Instituto Mexicano de la Juventud con la Comisión Nacional para Prevenir y Erradicar la Violencia contra las Mujeres (CONAVIM) con el objetivo de desarrollar capacitaciones enfocadas a la perspectiva de género, desarrollando los tópicos: 1) Género, 2) Equidad, 3) Discriminación, 4) Igualdad y, 5) Formas de violencia de género.    3.- Emisión de transmisiones dedicadas al reconocimiento del Día del Orgullo LGBTIQA+ mediante la realizando mesas de reflexión en torno a visibilización de la comunidad LGBTIQA+  a través del Componente Red Nacional de Contenidos en Radio y Televisión Dilo Fuerte    4.- Mediante el impulso a la iniciativa Contacto Joven. Red Nacional de Atención Juvenil, la cual consiste en una red de jóvenes voluntarios y de servicio social, quienes brindarán de manera virtual atención a la salud mental. Se destinaron 20 de sus 75 horas del proceso de capacitación a la adecuada atención de las violencias con perspectiva de género.    5.- La Red Nacional de Contenidos Dilo Fuerte, cuenta con presencia en 21 entidades federativas, con impactos en dos medios masivos de transmisión: 1) televisivo: 646,000 televidentes mensuales y 84 horas al aire; 2) Radiofónico: 3, 601,000 radioescuchas y 468 horas al aire, en las que se tratan temas en materia de Derechos humanos e igualdad de género.  6.- Durante el segundo trimestre comprendido del 1 de abril al 30 de junio del 2020, las mujeres jóvenes beneficiarias del programa corresponden al 52%</t>
    </r>
  </si>
  <si>
    <r>
      <t>Justificación de diferencia de avances con respecto a las metas programadas
UR:</t>
    </r>
    <r>
      <rPr>
        <sz val="10"/>
        <rFont val="Montserrat"/>
      </rPr>
      <t xml:space="preserve"> VUY
Debido a que el indicador es anual, no se tienen diferencias entre lo programado, sin embargo, se espera un menor alcance del programa debido a la reducción presupuestal de conformidad con el Decreto Presidencial publicado el 23 abril referente a la contingencia sanitaria COVID-19, en la que se estableció una reducción presupuestal de 75% a todas las dependencias y Entidades de la APF, impactando en el presupuesto del Programa E016.  </t>
    </r>
  </si>
  <si>
    <r>
      <t>Acciones de mejora para el siguiente periodo
UR:</t>
    </r>
    <r>
      <rPr>
        <sz val="10"/>
        <rFont val="Montserrat"/>
      </rPr>
      <t xml:space="preserve"> VUY
No aplica</t>
    </r>
  </si>
  <si>
    <r>
      <t>Acciones realizadas en el periodo
UR:</t>
    </r>
    <r>
      <rPr>
        <sz val="10"/>
        <rFont val="Montserrat"/>
      </rPr>
      <t xml:space="preserve"> 411
En el segundo trimestre de 2020, se lleva a cabo la revista de supervivencia, se actualizan datos personales de las beneficiarias y se efectúa el pago de su ayuda económica semestral</t>
    </r>
  </si>
  <si>
    <r>
      <t>Justificación de diferencia de avances con respecto a las metas programadas
UR:</t>
    </r>
    <r>
      <rPr>
        <sz val="10"/>
        <rFont val="Montserrat"/>
      </rPr>
      <t xml:space="preserve"> 411
Del universo de pagos de ayuda semestral expedidos a 23 viudas de veteranos de la revolución en el primer semestre del 2020, se reporta lo siguiente:  En el primer trimestre cobraron 18 viudas, asimismo se cancelaron y reintegraron a la Tesorería de la Federación las ayudas de 2 viudas que fallecieron en el trimestre y no realizaron el cobro respectivo.  Durante el segundo trimestre realizó el cobro 1 viuda y las 2 viudas faltantes fueron reportadas como pagos vencidos y se reintegraron a la Tesorería de la Federación, derivado de que las beneficiarias no se presentaron a cobrar.     De lo anterior se desprende que durante el primer y segundo trimestre de 2020, cobraron 19 viudas.   </t>
    </r>
  </si>
  <si>
    <r>
      <t>Acciones de mejora para el siguiente periodo
UR:</t>
    </r>
    <r>
      <rPr>
        <sz val="10"/>
        <rFont val="Montserrat"/>
      </rPr>
      <t xml:space="preserve"> 411
Continuar con el fortalecimiento de la relación que se tiene con las Delegaciones de la Secretaria de Bienestar y del SAT en las entidades federativas, siendo en algunas de éstas nuestro único contacto.  Seguir realizando el pase de Revista de Supervivencia para este grupo de mujeres.  Apertura para realizar el cobro de su ayuda en la sucursal del Banco Santander en la República Mexicana de su preferencia. </t>
    </r>
  </si>
  <si>
    <r>
      <t>Acciones realizadas en el periodo
UR:</t>
    </r>
    <r>
      <rPr>
        <sz val="10"/>
        <rFont val="Montserrat"/>
      </rPr>
      <t xml:space="preserve"> E00
Durante el Segundo trimestre se presento un programa de capacitación de modalidad en Línea debido a la contingencia que se esta presentando sobre el COVID-19, en el cual se esta a la espera de la aprobación de la Unidad de Administración y Finanzas de esta CONUEE.  También se difundieron las campañas en materia Igualdad entre mujeres y hombres mediante correos electrónicos y fondos de pantalla en los equipos de cómputo de esta Comisión.</t>
    </r>
  </si>
  <si>
    <r>
      <t>Justificación de diferencia de avances con respecto a las metas programadas
UR:</t>
    </r>
    <r>
      <rPr>
        <sz val="10"/>
        <rFont val="Montserrat"/>
      </rPr>
      <t xml:space="preserve"> E00
Aún no se ha realizado capacitación en materia de género al personal debido a la pandemia de COVID-19, se tiene contemplado iniciar en el tercer trimestre</t>
    </r>
  </si>
  <si>
    <r>
      <t>Acciones de mejora para el siguiente periodo
UR:</t>
    </r>
    <r>
      <rPr>
        <sz val="10"/>
        <rFont val="Montserrat"/>
      </rPr>
      <t xml:space="preserve"> E00
Se buscará la aprobación de los cursos en Línea, así mismo se buscara la participación de todo el personal para tomar el cursos en Línea impartidos por el INMUJERES, CNDH y mas instituciones.</t>
    </r>
  </si>
  <si>
    <r>
      <t>Acciones realizadas en el periodo
UR:</t>
    </r>
    <r>
      <rPr>
        <sz val="10"/>
        <rFont val="Montserrat"/>
      </rPr>
      <t xml:space="preserve"> A00
Se difundió a todo el personal el curso ?Inducción a la Igualdad entre Mujeres y Hombres? el cual puso a disposición el INMUJERES en su modalidad a distancia, esto permitió continuar fomentando la igualdad de género dentro de la Institución.</t>
    </r>
  </si>
  <si>
    <r>
      <t>Justificación de diferencia de avances con respecto a las metas programadas
UR:</t>
    </r>
    <r>
      <rPr>
        <sz val="10"/>
        <rFont val="Montserrat"/>
      </rPr>
      <t xml:space="preserve"> A00
Se tenía calendarizado realizar alguna acción de capacitación de sensibilización en el mes de mayo, la cual no se llevó a cabo derivado a la contingencia sanitaria que actualmente se vive en nuestro país. Posteriormente se pretende realizarla en el entendido de que la situación antes mencionada lo permita, sin embargo se continuará con la sensibilización del personal a través de la difusión de información en la materia.</t>
    </r>
  </si>
  <si>
    <r>
      <t>Acciones de mejora para el siguiente periodo
UR:</t>
    </r>
    <r>
      <rPr>
        <sz val="10"/>
        <rFont val="Montserrat"/>
      </rPr>
      <t xml:space="preserve"> A00
Se continuará con la sensibilización del personal a través de medios electrónicos difundiendo información o material en temas de igualdad de género, la no discriminación y la importancia del lenguaje incluyente.</t>
    </r>
  </si>
  <si>
    <r>
      <t>Acciones realizadas en el periodo
UR:</t>
    </r>
    <r>
      <rPr>
        <sz val="10"/>
        <rFont val="Montserrat"/>
      </rPr>
      <t xml:space="preserve"> TOM
Para la acción 207 Acciones para la igualdad entre mujeres y hombres durante el segundo trimestre se gestionaron, organizaron y difundieron los cursos en línea ?Inducción a la Igualdad entre mujeres y hombres? y ?¡Súmate al Protocolo!? del INMUJERES, asimismo se continuó con la promoción de la Convocatoria abierta al personal del CENACE para participar como Personas Consejeras, a través del correo electrónico CENACE Comunicados, con el objetivo de promover la construcción de una cultura igualitaria entre mujeres y hombres, de cero tolerancia al hostigamiento sexual y acoso sexual y fomentar ambientes laborales igualitarios libres de discriminación y de cualquier tipo de violencia, a través de la sensibilización tanto de los principios básicos de la igualdad y no discriminación, como de la normatividad vigente en la materia.;  Para la acción 231 Certificar, difundir y verificar el cumplimiento de la Norma Mexicana en Igualdad Laboral y No Discriminación NMX-R-025-SCFI-2015 (Norma) durante el segundo trimestre se elaboraron los Anexos Técnicos de los servicios de capacitación para el personal del CENACE que llevará a cabo la auditoría interna y la contratación del Organismo de Certificación para la recertificación, se llevó a cabo el registro del CENACE ante el Consejo Interinstitucional para realizar el proceso de recertificación en la Norma, se inició el Diagnóstico de Autoevaluación del CENACE, se llevó a cabo la Encuesta de Percepción de Clima Laboral de Clima Laboral y No Discriminación, se aprobó la actualización de la Política de Igualdad Laboral y No Discriminación del CENACE, la Declaración Explícita de la Prohibición de solicitudes de Certificados Médicos de No Embarazo y/o Virus de Inmunodeficiencia Humana y la difusión de diversos contenidos en la materia.</t>
    </r>
  </si>
  <si>
    <r>
      <t>Justificación de diferencia de avances con respecto a las metas programadas
UR:</t>
    </r>
    <r>
      <rPr>
        <sz val="10"/>
        <rFont val="Montserrat"/>
      </rPr>
      <t xml:space="preserve"> TOM
Para la acción 231 Certificar, difundir y verificar el cumplimiento de la Norma Mexicana en Igualdad Laboral y No Discriminación NMX-R-025-SCFI-2015 durante el segundo semestre se presenta un avance superior a la meta programada la cual es del 30% y se obtuvo un 50%.;  Para la acción 207 Acciones para la igualdad entre mujeres y hombres durante el segundo semestre se presenta un avance superior a la meta programada la cual es del 15% y se obtuvo un 63%, con lo cual se supera la meta anual del 30%</t>
    </r>
  </si>
  <si>
    <r>
      <t>Acciones de mejora para el siguiente periodo
UR:</t>
    </r>
    <r>
      <rPr>
        <sz val="10"/>
        <rFont val="Montserrat"/>
      </rPr>
      <t xml:space="preserve"> TOM
Para la acción 207 Acciones para la igualdad entre mujeres y hombres se prevé que derivado de las medidas adoptadas por el Gobierno Federal y el CENACE, ante la contingencia sanitaria del COVID-19 en el  país, las gestiones administrativas y actividades programadas se puedan realizar de manera remota, o en su defecto se informará oportunamente de la reprogramación de los plazos para cada actividad que lo requiera.;  Para la acción 231 Certificar, difundir y verificar el cumplimiento de la Norma Mexicana en Igualdad Laboral y No Discriminación NMX-R-025-SCFI-2015 se prevé que derivado de las medidas adoptadas por el Gobierno Federal y el CENACE, ante la contingencia sanitaria del COVID-19 en el  país, las gestiones administrativas y actividades programadas se puedan realizar de manera remota, o en su defecto se informará oportunamente de la reprogramación de los plazos para cada actividad que lo requiera.</t>
    </r>
  </si>
  <si>
    <r>
      <t>Acciones realizadas en el periodo
UR:</t>
    </r>
    <r>
      <rPr>
        <sz val="10"/>
        <rFont val="Montserrat"/>
      </rPr>
      <t xml:space="preserve"> RHQ
Durante el segundo trimestre, a través de los Comités Técnicos Estatales se dio continuidad a los procesos de asignación de los diferentes apoyos del Programa de Apoyos para el Desarrollo Forestal sustentable; también se realizaron los Talleres de Derechos y Obligaciones, en los cuales las personas beneficiarias conocen los compromisos y beneficios que adquieren al recibir el apoyo; así mismo se realizaron las firmas de convenios de colaboración y concertación los que dan legalidad y legitimidad a los apoyos recibidos.  Al cierre del Segundo trimestre de 2020, se presenta un avance de 461 apoyos asignados lo que representa un cumplimiento del 37.79%, y un cumplimiento del 78% respecto a la meta anual, es importante señalar que aún no se realizan otros procesos  de asignación de recurso en relación al Programa presupuestario S219 Apoyos para el Desarrollo Forestal Sustentable, por lo que para el siguiente trimestre se espera contar con un avance mayor.  </t>
    </r>
  </si>
  <si>
    <r>
      <t>Justificación de diferencia de avances con respecto a las metas programadas
UR:</t>
    </r>
    <r>
      <rPr>
        <sz val="10"/>
        <rFont val="Montserrat"/>
      </rPr>
      <t xml:space="preserve"> RHQ
Durante el segundo trimestre se tuvieron que realizar ajustes en el calendario operativo para las reglas de operación del Programa Apoyos para el Desarrollo Forestal Sustentable 2020 derivado del proceso de pandemia por el que se está transitando ante el COVID 19; sin embargo se tomaron medidas alternativas para poder avanzar en la asignación de los apoyos y firma de convenios.</t>
    </r>
  </si>
  <si>
    <r>
      <t>Acciones de mejora para el siguiente periodo
UR:</t>
    </r>
    <r>
      <rPr>
        <sz val="10"/>
        <rFont val="Montserrat"/>
      </rPr>
      <t xml:space="preserve"> RHQ
Durante el tercer trimestre del año se tiene programada la asignación de apoyos de algunos Componentes y conceptos de apoyo que emitirán una segunda convocatoria y también la conclusión de la firma de convenios e iniciar los procesos de verificación de acuerdo a las medidas sanitarias ante el la emergencia sanitaria por COVID-19.</t>
    </r>
  </si>
  <si>
    <r>
      <t>Acciones realizadas en el periodo
UR:</t>
    </r>
    <r>
      <rPr>
        <sz val="10"/>
        <rFont val="Montserrat"/>
      </rPr>
      <t xml:space="preserve"> F00
Al mes de junio el avance en el ejercicio del presupuesto es de $76.46 millones de pesos los cuales son 752 proyectos, 26 cursos de capacitación, 12 estudios técnicos  y 113 brigadas de contingencia ambiental, beneficiando a un total de  12,460 personas, de las cuales 6,226 son hombres (50.0%) y 6,234 son mujeres en 601 localidades de 249 municipios en 32 estados de la República Mexicana. La población indígena atendida es de 4,792 personas, que representa 38.45% de la población beneficiada de manera directa. Dentro de la población indígena la participación de mujeres fue de 2,526 (52.7%).</t>
    </r>
  </si>
  <si>
    <r>
      <t>Justificación de diferencia de avances con respecto a las metas programadas
UR:</t>
    </r>
    <r>
      <rPr>
        <sz val="10"/>
        <rFont val="Montserrat"/>
      </rPr>
      <t xml:space="preserve"> F00
Existen variaciones entre la meta programada y el avance, toda vez que, las acciones programadas del PROCODES se realizaron con base en un análisis del ejercicio fiscal 2019, aunado a que el PROCODES es un programa de convocatoria abierta y su ejecución depende del interés de la población objetivo para presentar solicitudes de subsidio, así mismo, una vez autorizadas pueden cancelarse. En cuanto a las Brigada de Contingencia Ambiental se ejecutan derivado de la necesidad de cubrir la presencia de incendios forestales, huracanes o algún fenómeno natural.</t>
    </r>
  </si>
  <si>
    <r>
      <t>Acciones de mejora para el siguiente periodo
UR:</t>
    </r>
    <r>
      <rPr>
        <sz val="10"/>
        <rFont val="Montserrat"/>
      </rPr>
      <t xml:space="preserve"> F00
No existen acciones de mejora.</t>
    </r>
  </si>
  <si>
    <r>
      <t>Acciones realizadas en el periodo
UR:</t>
    </r>
    <r>
      <rPr>
        <sz val="10"/>
        <rFont val="Montserrat"/>
      </rPr>
      <t xml:space="preserve"> 116
De enero a marzo en el marco de la conmemoración del Día Internacional de la Mujer  se realizó el Conversatorio Reflexión y Propuestas para la Igualdad con el objetivo de identificar acciones concretas en el tema y plasmarlas en un documento que será presentado al C. Secretario de Medio Ambiente y Recursos Naturales. Asimismo, se trabajó en conjunto con la Dirección General de Desarrollo Humano para dar  cumplimiento del Cuarto Transitorio del Protocolo para la prevención, atención y sanción del hostigamiento sexual y el acoso sexual (Pronunciamiento, campaña de sensibilización y términos de referencia para la contratación de la capacitación).  De abril a junio se realizaron actividades para la implementación del PROIGUALDAD 2020-2024, en materia de género y cambio climático, se atendieron requerimientos para el Relator de la ONU respecto a temas de género y biodiversidad y género y agua. Asimismo se realizó la difusión de campañas como #HeForSheDesdeCasa y ?#HombresEnSanaConvivencia,  y de temas como son: Conciliación de la vida familiar, laboral y personal, Ley General de Acceso de las Mujeres a una Vida Libre de Violencia y Política de Igualdad Laboral y no Discriminación de la SEMARNAT. (Anexo 3 Notas adicionales).  </t>
    </r>
  </si>
  <si>
    <r>
      <t>Justificación de diferencia de avances con respecto a las metas programadas
UR:</t>
    </r>
    <r>
      <rPr>
        <sz val="10"/>
        <rFont val="Montserrat"/>
      </rPr>
      <t xml:space="preserve"> 116
Con relación a las acciones programadas se informa lo siguiente:  Plan de Acción para la Igualdad Laboral y no Discriminación: se cuenta con un primer borrador que será enviado a revisión de los Titulares.  Videoconferencia de la Norma NMX-R- 025-SCFI-2015 en Igualdad Laboral y no Discriminación: está Conferencia se realizará como parte de las actividades de la Sesión de la Comisión de Igualdad Laboral y no Discriminación de la SEMARNAT la cual se encuentra en reestructura.  Seguimiento a la Estrategia de capacitación para el Sector Ambiental (SEMARNAT y SUS Órganos Desconcentrados y Descentralizados: se está espera del seguimiento por parte de INMUJERES.   Seguimiento al proceso de incorporación de las mujeres en el Programa de Restauración Ecológica de la Presa Endhó, Tula, Hidalgo: dada la Contingencia por COVID19 las acciones en campo están detenidas.  Elaboración de un documento que contenga los elementos a considerar para identificar la participación y las demandas de las mujeres del Proceso de la Consulta Indígena del Proyecto Modernización y Rehabilitación de la vía férrea del ferrocarril del Istmo de Tehuantepec, con una meta de 132.824 Km del Km 96+146_213+550 y del 226+200 al 241+280 en los Estados de Oaxaca y Veracruz?: se cuenta con un primer borrador en revisión.  </t>
    </r>
  </si>
  <si>
    <r>
      <t>Acciones de mejora para el siguiente periodo
UR:</t>
    </r>
    <r>
      <rPr>
        <sz val="10"/>
        <rFont val="Montserrat"/>
      </rPr>
      <t xml:space="preserve"> 116
Concluir las acciones programadas, las cuales se fueron posponiendo en su realización derivado de las acciones no planeadas. Dada la contingencia por COVID19  no ha sido posible ejercer recursos del Anexo 13.</t>
    </r>
  </si>
  <si>
    <r>
      <t>Acciones realizadas en el periodo
UR:</t>
    </r>
    <r>
      <rPr>
        <sz val="10"/>
        <rFont val="Montserrat"/>
      </rPr>
      <t xml:space="preserve"> 510
Vertiente Mejoramiento Integral de Barrios (Acción 101):    Se considera que el reporte de las metas se realizará una vez que se concluya el presente ejercicio fiscal, dado que los proyectos que se ejecutarán con recurso del Programa en el presente ejercicio fiscal, por sus características, se adjudicarán por licitaciones públicas. No obstante, se reportarán los avances que al final de cada trimestre se logren en los procesos de licitación y ejecución de la obra. Al finalizar al segundo trimestre del ejercicio presupuestal 2020, los proyectos a ejecutarse con  recursos del Programa, se encuentran en proceso de licitación.      Vertiente Regularización y Certeza Jurídica (Acción 102):    Vertiente de Regularización y Certeza Jurídica:  Hasta el 30 de junio se entregaron 408 Acuerdos de liberación del subsidio para la regularización de lotes de uso habitacional, que representan un monto de $4,896,000.00 pesos de subsidios entregados. De los 408 Acuerdos de liberación del subsidio para la regularización de lotes de uso habitacional, 110 se entregaron a hombres y 298 se entregaron a mujeres, es decir, 27% se entregaron a hombres, y el 73% del total se entregaron a una mujer jefa de familia.   Adicionalmente, se entregaron también 42 Acuerdos de Liberación del subsidio para la regularización de lotes para servicios públicos, que representan un monto de $37,248,779.41  Hasta el 30 de junio se han registrado en el Sistema de Información del Programa 409 Cédulas de Información del Programa (CIP antes CIVI), lo que representa un avance significativo tomando en cuenta las múltiples dificultades a las que se ha enfrentado la operación del programa, relacionadas con el suspenso momentáneo del presupuesto en el primer trimestre y la emergencia sanitaria provocada por la enfermedad covid19 en el segundo trimestre.</t>
    </r>
  </si>
  <si>
    <r>
      <t>Justificación de diferencia de avances con respecto a las metas programadas
UR:</t>
    </r>
    <r>
      <rPr>
        <sz val="10"/>
        <rFont val="Montserrat"/>
      </rPr>
      <t xml:space="preserve"> 510
Vertiente de Regularización y Certeza Jurídica:  Uno de los principales retos para la implementación óptima de la vertiente de Regularización y Certeza Jurídica es disposición de suelo para ejercer acciones de regularización en asentamientos humanos irregulares dentro de los municipios de las ciudades prioritarias del programa, y de acuerdo a los requisitos de elegibilidad establecidos en las Reglas de Operación Vigentes del Programa. Para avanzar en esta actividad, el INSUS realiza trabajos constantes para la suscripción de convenios de colaboración y contratos de mandatos con gobiernos estatales, municipales o particulares, que le permitan al Instituto ejercer las acciones de regularización en los asentamientos humanos irregulares que se hayan identificado, así como otras tareas de planeación de la vertiente.  Adicionalmente durante el primer trimestre del ejercicio 2020 la implementación de la vertiente se enfrentó a una dificultad relacionada con los atrasos presupuestarios que tuvo el programa, al estar los recursos detenidos por razones de adecuaciones presupuestales por realizarse. Esta razón impidió que se pudiera disponer de los recursos tanto para el ejercicio de los subsidios como para gastos de operación hasta casi terminado el primer trimestre del ejercicio en curso.   Por último y principalmente, durante el segundo trimestre, la operación de la vertiente de Regularización y Certeza Jurídica se vio afectada por la aparición de enfermedad denominada covid19, la cual provocó el establecimiento de una emergencia sanitaria en el país, se afectaron las actividades de la toda la administración pública federal, se han retrasado o detenido operaciones presupuestales de los programas públicos y particularmente se suspendió el trabajo de campo, el cual es imprescindible para la operación de la vertiente de regularización y certeza jurídica.</t>
    </r>
  </si>
  <si>
    <r>
      <t>Acciones de mejora para el siguiente periodo
UR:</t>
    </r>
    <r>
      <rPr>
        <sz val="10"/>
        <rFont val="Montserrat"/>
      </rPr>
      <t xml:space="preserve"> 510
No se establecieron acciones de mejora</t>
    </r>
  </si>
  <si>
    <r>
      <t>Acciones realizadas en el periodo
UR:</t>
    </r>
    <r>
      <rPr>
        <sz val="10"/>
        <rFont val="Montserrat"/>
      </rPr>
      <t xml:space="preserve"> 113
Derivado de la epidemia de enfermedad generada por el virus SARS-CoV2 (COVID-19), así como del DECRETO por el que se establecen las medidas de austeridad que deberán observar las dependencias y entidades de la Administración Pública Federal, publicado el 23 de abril de 2020, en el que se establece que  ?No se ejercerá el 75% del presupuesto disponible de las partidas de servicios generales y materiales y suministros. Esto también incluye a lo supuestamente comprometido.?  Al respecto, fue necesario suspender las acciones especificadas en el Plan de Trabajo inicial, hasta contar con la certeza de la suficiencia presupuestal. No obstante, se logró asegurar el recurso para el pago de los premios de la Convocatoria Mujeres en el Territorio que corresponde a $350,000.00 (trescientos cincuenta mil pesos MXN.  A manera general las acciones que se realizaron para la igualdad de género, fueron:  Segunda sesión Comité de Igualdad Laboral y No discriminación  Planes de trabajo con el sector vivienda, desarrollo urbano, agrario y ordenamiento territorial para el PROIGUALDAD  Publicación oficial de la Metodología CIUATL para Auditorías territoriales con necesidades de las mujeres y niñas.  Publicación oficial del estudio Violencia por Razón de Género, las voces de las Mujeres en la SEDATU.  Con el recorte presupuestal, el segundo trimestre se centró únicamente en la Primera Edición de la Convocatoria Mujeres en el Territorio, que contempló lo siguiente:  Coordinación interna e interinstitucional para la creación del micrositio ?Mujeres en el Territorio? el cual se apertura para el registro de aspirantes de la Convocatoria del mismo nombre. Difusión de todas las fases en las que se realizó la convocatoria. Los resultados fueron:  De 670 propuestas, serán únicamente 10 las mujeres que recibirán reconocimiento monetario, mismo que se pretende otorgar en el mes de agosto. La plataforma y resultados puede consultarse en el siguiente link: https://sistemas.sedatu.gob.mx/MET</t>
    </r>
  </si>
  <si>
    <r>
      <t>Justificación de diferencia de avances con respecto a las metas programadas
UR:</t>
    </r>
    <r>
      <rPr>
        <sz val="10"/>
        <rFont val="Montserrat"/>
      </rPr>
      <t xml:space="preserve"> 113
Los avances fueron en términos cualitativos, sin ejercer recurso. La diferencia radica en la planeación y respuesta de participación de la Convocatoria Mujeres en el Territorio.</t>
    </r>
  </si>
  <si>
    <r>
      <t>Acciones de mejora para el siguiente periodo
UR:</t>
    </r>
    <r>
      <rPr>
        <sz val="10"/>
        <rFont val="Montserrat"/>
      </rPr>
      <t xml:space="preserve"> 113
Derivado de los recortes presupuestales el próximo trimestre se contempla ejercer el recurso que la Secretaría de Hacienda nos destine, para utilizarlo en el proyecto de investigación para las mujeres rurales y la propiedad de la tierra.  Esto solo en caso de contar con recurso, pues derivado de la pandemia, la situación presupuestal es incierta.</t>
    </r>
  </si>
  <si>
    <r>
      <t>Acciones realizadas en el periodo
UR:</t>
    </r>
    <r>
      <rPr>
        <sz val="10"/>
        <rFont val="Montserrat"/>
      </rPr>
      <t xml:space="preserve"> 300
154 Promoción de la Inclusión laboral de mujeres y hombres en situación de vulnerabilidad.  Al segundo trimestre de 2020 el Programa ha beneficiado a 633,700 mujeres y 438,241 hombres de entre 18 a 29 años, este dato representa que el 59.12% de los aprendices beneficiarios del programa fueron mujeres. Cabe señalar que en lo que va de la presente administración, el Programa ha contado con 1,377,684 aprendices beneficiarios capacitándose en diversos centros de trabajo, de las cuales 793,071 son mujeres.</t>
    </r>
  </si>
  <si>
    <r>
      <t>Justificación de diferencia de avances con respecto a las metas programadas
UR:</t>
    </r>
    <r>
      <rPr>
        <sz val="10"/>
        <rFont val="Montserrat"/>
      </rPr>
      <t xml:space="preserve"> 300
Sin información</t>
    </r>
  </si>
  <si>
    <r>
      <t>Acciones de mejora para el siguiente periodo
UR:</t>
    </r>
    <r>
      <rPr>
        <sz val="10"/>
        <rFont val="Montserrat"/>
      </rPr>
      <t xml:space="preserve"> 300
Sin información</t>
    </r>
  </si>
  <si>
    <r>
      <t>Acciones realizadas en el periodo
UR:</t>
    </r>
    <r>
      <rPr>
        <sz val="10"/>
        <rFont val="Montserrat"/>
      </rPr>
      <t xml:space="preserve"> 310
Al segundo trimestre de 2020, se atendió a un total de 3,184 buscadores de empleo que acudieron al Servicio Nacional de Empleo (SNE) en alguna de sus 168 oficinas distribuidas en el territorio nacional para acceder a subsidios de apoyo a través de los subprogramas: Capacitación para la Empleabilidad. De estas personas 1,580 son mujeres (49.6%), a través de la capacitación los buscadores de trabajo, adquieren, fortalecen o reconvierten sus competencias laborales, con ello facilitan su inserción a un empleo formal.</t>
    </r>
  </si>
  <si>
    <r>
      <t>Justificación de diferencia de avances con respecto a las metas programadas
UR:</t>
    </r>
    <r>
      <rPr>
        <sz val="10"/>
        <rFont val="Montserrat"/>
      </rPr>
      <t xml:space="preserve"> 310
Como parte de las medidas de austeridad implementadas por el Gobierno Federal, los recursos presupuestales del capítulo 4000 originalmente asignados al Programa de Apoyo al Empleo fueron puestos en reserva, motivo por el cual no se dispone del presupuesto necesario para brindar los apoyos en el Subprograma de Capacitación para la Empleabilidad a los buscadores de empleo, razón por la cual no será posible cumplir las metas de originalmente planteadas.</t>
    </r>
  </si>
  <si>
    <r>
      <t>Acciones de mejora para el siguiente periodo
UR:</t>
    </r>
    <r>
      <rPr>
        <sz val="10"/>
        <rFont val="Montserrat"/>
      </rPr>
      <t xml:space="preserve"> 310
Sin información</t>
    </r>
  </si>
  <si>
    <r>
      <t>Acciones realizadas en el periodo
UR:</t>
    </r>
    <r>
      <rPr>
        <sz val="10"/>
        <rFont val="Montserrat"/>
      </rPr>
      <t xml:space="preserve"> 411
206 Reconocimiento del Convenio 189 de la OIT    Durante el segundo trimestre de 2020 se realizó una reunión para acordar la agenda de contenidos y la coordinación en materia de una plataforma digital para las personas trabajadoras del hogar en colaboración con la Agencia Francesa para el Desarrollo (AFD).  Además, se revisó el proyecto de documento para la licitación de la programación de la plataforma.;  Durante el segundo trimestre de 2020 se realizó una reunión para acordar la agenda de contenidos y la coordinación en materia de una plataforma digital para las personas trabajadoras del hogar en colaboración con la Agencia Francesa para el Desarrollo (AFD).  Además, se revisó el proyecto de documento para la licitación de la programación de la plataforma.;  212 Trabajo Domestico    Si bien la ejecución de esta acción mediante teletrabajo permitió dar continuidad a las actividades, los resultados durante el periodo de informe fueron afectados por la epidemia ocasionada por el virus SARS-CoV2 (COVID-19) y la consiguiente suspensión de las actividades consideradas no esenciales en términos del ?Acuerdo por el que se modifica el similar por el que se establecen acciones extraordinarias para atender la emergencia sanitaria generada por el virus SARS-CoV2, publicado el 31 de marzo de 2020?, emitido el 21 de abril del año en curso en el Diario Oficial.
</t>
    </r>
    <r>
      <rPr>
        <b/>
        <sz val="10"/>
        <rFont val="Montserrat"/>
      </rPr>
      <t>UR:</t>
    </r>
    <r>
      <rPr>
        <sz val="10"/>
        <rFont val="Montserrat"/>
      </rPr>
      <t xml:space="preserve"> 410
155 Promoción de las buenas prácticas laborales en materia de inclusión, igualdad, combate a la violencia laboral y conciliación trabajo familia.    Para la certificación de la Norma Mexicana NMX-R-025-SCFI-2015 para la Igualdad Laboral entre Mujeres y hombres, se realizaron se realizaron 224 acciones de difusión y asesoría en 95 empresas, organizaciones e instituciones públicas y privadas que operan en el país e implementan buenas prácticas laborales y acciones en inclusión, igualdad y no discriminación. Derivado de las asesorías, se beneficiaron un total de 33,803 personas de las cuales 15,436 son mujeres (45.7%) y 18,367 (54.3 %) son hombres.;  154 Promoción de la Inclusión Laboral de mujeres y hombres en situaciones de vulnerabilidad.     Durante el segundo trimestre de 2020 ante la emergencia sanitaria generada por el Coronavirus SARS-COV2 (COVID-19) las sesiones de las Redes Estatales de Vinculación Laboral se encuentran suspendidas. Asimismo, es necesario informar que el Sistema;  153 Evaluaciones con fines de certificación de competencias laborales de Jornaleras y Jornaleros Agrícolas:     Con la entrada en vigor del Tratado Comercial entre México, Estados Unidos y Canadá (T-MEC) se reconoce como objetivo comerciar únicamente mercancías que cumplan con las obligaciones del capítulo 23 del TMEC, entre las que se incluyen la libertad de asociación, la eliminación de todas las formas de trabajo forzoso u obligatorio, la abolición efectiva del trabajo infantil, así como la eliminación de la discriminación en materia de empleo y ocupación. Con el fin de atender a las causas que originan el trabajo infantil, combatir el trabajo forzado y mejorar las condiciones de los centros de trabajo se propone el establecimiento de un programa que atienda a la población jornalera en sus comunidades de origen, así como en los centros de trabajo. La ejecución de este plan de acción empezará en el mes de julio.  </t>
    </r>
  </si>
  <si>
    <r>
      <t>Justificación de diferencia de avances con respecto a las metas programadas
UR:</t>
    </r>
    <r>
      <rPr>
        <sz val="10"/>
        <rFont val="Montserrat"/>
      </rPr>
      <t xml:space="preserve"> 411
Sin información
</t>
    </r>
    <r>
      <rPr>
        <b/>
        <sz val="10"/>
        <rFont val="Montserrat"/>
      </rPr>
      <t>UR:</t>
    </r>
    <r>
      <rPr>
        <sz val="10"/>
        <rFont val="Montserrat"/>
      </rPr>
      <t xml:space="preserve"> 410
Sin información</t>
    </r>
  </si>
  <si>
    <r>
      <t>Acciones de mejora para el siguiente periodo
UR:</t>
    </r>
    <r>
      <rPr>
        <sz val="10"/>
        <rFont val="Montserrat"/>
      </rPr>
      <t xml:space="preserve"> 411
Si bien la ejecución de esta acción mediante teletrabajo permitió dar continuidad a las actividades, los resultados durante el periodo de informe fueron afectados por la epidemia ocasionada por el virus SARS-CoV2 (COVID-19) y la consiguiente suspensión de las actividades consideradas no esenciales en términos del ?Acuerdo por el que se modifica el similar por el que se establecen acciones extraordinarias para atender la emergencia sanitaria generada por el virus SARS-CoV2, publicado el 31 de marzo de 2020?, emitido el 21 de abril del año en curso en el Diario Oficial.
</t>
    </r>
    <r>
      <rPr>
        <b/>
        <sz val="10"/>
        <rFont val="Montserrat"/>
      </rPr>
      <t>UR:</t>
    </r>
    <r>
      <rPr>
        <sz val="10"/>
        <rFont val="Montserrat"/>
      </rPr>
      <t xml:space="preserve"> 410
La certificación de la competencia laboral de las y los jornaleros agrícolas enfrenta el obstáculo de poco presupuesto asignado para esta acción institucional.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Algunas funciones no operan de acuerdo a lo esperado, ocasionando con ello que se invierta más tiempo en el proceso de análisis de la información y por tanto la obtención de resultados finales.  No se han podido integrar nuevas variables en el SRNVL, con la finalidad de obtener mayor información sobre los servicios de inclusión laboral.  Es necesario realizar procesos de análisis alternos ya que la presentación actual de la información es limitada.;  Obstáculos:  Los obstáculos que se han presentado durante la operación se reducen a la resistencia cultural a la inclusión de la Perspectiva de Género en los mecanismos de gestión de los Recursos Humanos al interior de los centros de trabajo. Además de lo anterior, la idea generalizada de que la adopción de las Buenas Prácticas Laborales implica un costo para los centros de trabajo.  Áreas de Oportunidad:  Fortalecer la coordinación al interior de la Secretaría del Trabajo y Previsión Social y el Consejo Interinstitucional de la NMX-R-025-SCFI-2015.</t>
    </r>
  </si>
  <si>
    <r>
      <t>Acciones realizadas en el periodo
UR:</t>
    </r>
    <r>
      <rPr>
        <sz val="10"/>
        <rFont val="Montserrat"/>
      </rPr>
      <t xml:space="preserve"> A00
La Procuraduría Federal de la Defensa del Trabajo (PROFEDET), proporciona los servicios de Procuración de Justicia Laboral conforme a las atribuciones que se encuentran enmarcadas en la Ley Federal del Trabajo y su Reglamento. Al cierre del segundo trimestre del ejercicio 2020, la PROFEDET, en su primer nivel de atención denominado ?servicios iniciados?, atendió un total de 91,225 servicios de procuración de justicia laboral, integrado por 89,023 orientaciones y asesorías (97.6%), 1,445 conciliaciones iniciadas (1.6%), 746 juicios iniciados (0.8%) y 1 amparo interpuesto (0.001%). Del total de servicios atendidos 41,301 estuvieron asociados a la atención de las quejas y solicitudes relacionadas con la mujer trabajadora (45%).    En su segundo nivel de atención denominado ?asuntos terminados? éste Órgano Desconcentrado mostró capacidad para terminar 133,771 asuntos terminados de asesoría, orientación, conciliación, representación jurídica y amparos, para los trabajadores y sus beneficiarios. Del total señalado el 44.6% (59,667 asuntos), fue para mujeres.</t>
    </r>
  </si>
  <si>
    <r>
      <t>Justificación de diferencia de avances con respecto a las metas programadas
UR:</t>
    </r>
    <r>
      <rPr>
        <sz val="10"/>
        <rFont val="Montserrat"/>
      </rPr>
      <t xml:space="preserve"> A00
Sin información</t>
    </r>
  </si>
  <si>
    <r>
      <t>Acciones de mejora para el siguiente periodo
UR:</t>
    </r>
    <r>
      <rPr>
        <sz val="10"/>
        <rFont val="Montserrat"/>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</si>
  <si>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Acciones realizadas en el periodo
UR:</t>
    </r>
    <r>
      <rPr>
        <sz val="10"/>
        <rFont val="Montserrat"/>
      </rPr>
      <t xml:space="preserve"> 114
Durante el segundo trimestre del presente año, se realizó la revisión de contenidos y material de apoyo, con el fin de llevar a cabo la capacitación a través  de conferencias presenciales dirigidas al personal naval y civil de la Secretaría de Marina (mujeres y hombres) adscritos a los diversos Mandos Navales, Direcciones Generales, Direcciones Generales Adjuntas, Unidades y Establecimientos Navales del Área Metropolitana, mismas que estaban programadas para llevarse a cabo durante los meses de abril a noviembre del presente año, con lo cual se pretende impactar al 25% de las mujeres y un 5.65% de los hombres que laboran en la Institución.  Cabe mencionar, que debido a la adopción de las medidas de distanciamiento social por la emergencia sanitaria por el Covid-19, durante el segundo trimestre no fue posible iniciar la impartición de la capacitación a través de conferencias presenciales como se tenía programado.      Asimismo, se realizó la adquisición de 16,198 artículos de difusión en materia de Igualdad de Género, los cuales se encuentran pendientes de distribuir. En cuanto a sensibilización se realizó la evaluación y el trámite administrativo para llevar a cabo la contratación de los servicios de sensibilización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    </t>
    </r>
  </si>
  <si>
    <r>
      <t>Justificación de diferencia de avances con respecto a las metas programadas
UR:</t>
    </r>
    <r>
      <rPr>
        <sz val="10"/>
        <rFont val="Montserrat"/>
      </rPr>
      <t xml:space="preserve"> 114
Es necesario e indispensable seguir contando con presupuesto etiquetado en materia de Igualdad de Género, con lo cual se podrá mantener la continuidad de la capacitación, difusión y sensibilización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t>
    </r>
  </si>
  <si>
    <r>
      <t>Acciones de mejora para el siguiente periodo
UR:</t>
    </r>
    <r>
      <rPr>
        <sz val="10"/>
        <rFont val="Montserrat"/>
      </rPr>
      <t xml:space="preserve"> 114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t>
    </r>
  </si>
  <si>
    <r>
      <t>Acciones realizadas en el periodo
UR:</t>
    </r>
    <r>
      <rPr>
        <sz val="10"/>
        <rFont val="Montserrat"/>
      </rPr>
      <t xml:space="preserve"> 310
Para el segundo trimestre de 2020, se alcanzó un total de 5,461,800 personas a través de acciones de promoción de la salud en temas de higiene y sana distancia derivado de la pandemia COVID 19 en México. Así como temas de estilos de vida saludable como alimentación correcta y consumo de agua simple potable, promoción de la actividad física, cultura alimentaria tradicional, lactancia materna exclusiva y alimentación complementaria correcta.   
</t>
    </r>
    <r>
      <rPr>
        <b/>
        <sz val="10"/>
        <rFont val="Montserrat"/>
      </rPr>
      <t>UR:</t>
    </r>
    <r>
      <rPr>
        <sz val="10"/>
        <rFont val="Montserrat"/>
      </rPr>
      <t xml:space="preserve"> O00
Se realizó el tamizaje de 3,687,918 mujeres de 20 años y mas de edad responsabilidad de los 32 servicios estatales de salud, haciendo énfasis en las principales enfermedades cardiometabólicas (obesidad, diabetes mellitus tipo 2 e hipertensión arterial).</t>
    </r>
  </si>
  <si>
    <r>
      <t>Justificación de diferencia de avances con respecto a las metas programadas
UR:</t>
    </r>
    <r>
      <rPr>
        <sz val="10"/>
        <rFont val="Montserrat"/>
      </rPr>
      <t xml:space="preserve"> 310
Para el segundo trimestre se alcanzó 47.17% de la meta total de población que corresponde a 5,461,800 personas impactadas con acciones de promoción de la salud. La meta planeada es de 2,315,556 (20%) para el segundo trimestre. Sin embargo, a raíz de la pandemia por COVID 19 en el país, las actividades dirigidas a la población se intensificaron para difundir las recomendaciones de sana distancia, lavado de manos e higiene en general, alimentación correcta y cultura alimentaria tradicional, y promoción de la actividad física, lo que ha permitido superar la meta planteada.        A partir del mes de julio del presente año, ya no está disponible el sistema de registro interno de la DGPS, el cual, nos permitía contabilizar el número de población de hombres y mujeres impactados por cada entidad federativa, por lo que en este reporte, no se desagrega la población atendida por sexo. Por el historial, generalmente se distribuye un 65% de mujeres y 35% hombres. 
</t>
    </r>
    <r>
      <rPr>
        <b/>
        <sz val="10"/>
        <rFont val="Montserrat"/>
      </rPr>
      <t>UR:</t>
    </r>
    <r>
      <rPr>
        <sz val="10"/>
        <rFont val="Montserrat"/>
      </rPr>
      <t xml:space="preserve"> O00
El avance reportado al periodo, es información preliminar, dado las fechas que maneja la Dirección de Información en Salud (DGIS) en relación al registro de los datos por parte de las entidades federativas, motivo por el cual la consulta de este dato en fechas posteriores será diferente</t>
    </r>
  </si>
  <si>
    <r>
      <t>Acciones de mejora para el siguiente periodo
UR:</t>
    </r>
    <r>
      <rPr>
        <sz val="10"/>
        <rFont val="Montserrat"/>
      </rPr>
      <t xml:space="preserve"> 310
Para el siguiente trimestre se espera que las acciones de promoción de la salud se intensifiquen para procurar estilos de vida saludables, bajo la nueva normalidad implantada por la pandemia COVID 19, tomando en cuenta las recomendaciones sanitarias pertinentes de sana distancia, uso de mascarilla, lavado de manos y uso de gel antibacterial. Así  mismo, se espera que los responsables estatales del Programa, fortalezcan las acciones para incluir la igualdad de género en el desarrollo de los eventos educativos dirigidos a la población.     Por las razones de haber superado la meta planteada por las acciones ante la COVID 19, se espera estar en posibilidad de realizar ajuste de la meta.     
</t>
    </r>
    <r>
      <rPr>
        <b/>
        <sz val="10"/>
        <rFont val="Montserrat"/>
      </rPr>
      <t>UR:</t>
    </r>
    <r>
      <rPr>
        <sz val="10"/>
        <rFont val="Montserrat"/>
      </rPr>
      <t xml:space="preserve"> O00
Para el tercer trimestre del año, se reforzarán las acciones de tamizaje hacia la población sana para la identificación de factores asociados a enfermedades cardiometabólicas, confirmación diagnostica e ingreso a tratamiento de forma oportuna dentro de las unidades de salud del primer nivel de atención., con la finalidad de retrasar las complicaciones asociadas a estas patologías y mejorar el control de las personas que viven con estas. </t>
    </r>
  </si>
  <si>
    <r>
      <t>Acciones realizadas en el periodo
UR:</t>
    </r>
    <r>
      <rPr>
        <sz val="10"/>
        <rFont val="Montserrat"/>
      </rPr>
      <t xml:space="preserve"> M7F
Organización e impartición de 1 curso de capacitación para profesionales de la salud de diversas instituciones públicas y organizaciones sociales tanto de la Ciudad de México como del Estado de México en el tema de: 1) Estrés y salud mental (Documentos asociados: Anexo 1. Población capacitada). 
</t>
    </r>
    <r>
      <rPr>
        <b/>
        <sz val="10"/>
        <rFont val="Montserrat"/>
      </rPr>
      <t>UR:</t>
    </r>
    <r>
      <rPr>
        <sz val="10"/>
        <rFont val="Montserrat"/>
      </rPr>
      <t xml:space="preserve"> NCD
En la Acción 312 Atención a Cáncer Pulmonar en Mujeres, en el periodo comprendido de abril a junio no se corrieron perfiles mutacionales derivado de la contingencia sanitaria por COVID-19, motivo por el cual no pudieron identificarse mujeres con mutación al gen EGFR, aunado a que el medicamento que se les proporciona aún no llega al Instituto, debido a que en el mes de junio se adjudicó la compra consolidada del medicamento, coordinada por la Comisión Coordinadora de los Institutos Nacionales de Salud y Hospitales de Alta Especialidad, por lo que a la fecha se encuentra en proceso de formalización el pedido. Por lo anteriormente expuesto, al cierre del primer semestre no se reportan mujeres a las que se les otorgó tratamiento dirigido gratuito.    En la Acción 313 Atención Integral de Mujeres con Asma, debido a la pandemia por SARS-CoV2 la  atención de consulta externa y la realización de pruebas de laboratorio, imagen y de fisiología respiratoria se encuentra cerrada, por lo que las acciones han sido únicamente la entrega de medicamentos a 76 mujeres para mantener el control de su enfermedad.  Por lo que respecta a la Acción 314 Atención a las mujeres con enfermedad pulmonar intersticial difusa (EPID): neumonitis por hipersensibilidad y secundaria enfermedad autoinmunes /reumatológica, Al cierre del primer semestre se atendieron 53 pacientes de primera vez para definir su diagnóstico específico a través de la realización de estudios de laboratorio, pruebas de función respiratoria, tomografía de tórax, eco cardiograma transtorácico, broncoscopia diagnóstica y biopsia pulmonar con la finalidad de que las pacientes reciban un tratamiento dirigido y oportuno. Se realizaron 285 pruebas de función respiratoria de manera gratuita que han beneficiado a mujeres de bajos recursos para poder dar seguimiento a su padecimiento. Por otro lado 336 mujeres con diagnóstico de EPID recibieron tratamiento gratuito.  
</t>
    </r>
    <r>
      <rPr>
        <b/>
        <sz val="10"/>
        <rFont val="Montserrat"/>
      </rPr>
      <t>UR:</t>
    </r>
    <r>
      <rPr>
        <sz val="10"/>
        <rFont val="Montserrat"/>
      </rPr>
      <t xml:space="preserve"> NCG
Este presupuesto fue utilizado en este 2do  trimestre acorde a nuestras posibilidades, debido a que seguimos siendo centro de atención COVID y hemos cancelado la mayoría de nuestras consultas, para dar continuidad y ampliar la cobertura de los servicios de detección y atención oportuna de las lesiones del tracto genital inferior, particularmente en aquellos grupos de mujeres que presentan mayores riesgos o rezagos de atención. A lo largo de 7 años se ha consolidado la infraestructura necesaria para realizar tamizaje mediante citología cervical y detención del ADN del virus del papiloma humano (VPH), mediante captura de híbridos, a todas las pacientes que lo soliciten. Asimismo, se ha completado la infraestructura para establecer los diagnósticos definitivos y brindar tratamiento ambulatorio (en la mayoría de los casos) a quienes resulten afectadas de lesiones precursoras / preinvasoras, o cáncer. De igual manera con la implementación del Programa, el Instituto tuvo la capacidad de realizar  estudios complementarios a la mastografía como parte del proceso diagnóstico de tumores mamarios: ultrasonidos, biopsias, marcajes, drenajes percutáneos, clips de mama, BAAF por us y resonancias. Además, ofrecer quimio y radioterapia a las pacientes que resulten con neoplasias malignas en instalaciones especialmente dedicadas a ese fin. Se pretende constituir en el servicio de hospitalización un área dedicada a brindar información, consejería y examen clínico en aspectos referentes a la salud materna, sexual y reproductiva. Obtener muestras biológicas para tamizaje y/o diagnóstico de los cánceres de la mujer, y/o sus lesiones precursoras. Referir a las pacientes que se hayan identificado con problemas de salud reproductiva a los s</t>
    </r>
  </si>
  <si>
    <r>
      <t>Justificación de diferencia de avances con respecto a las metas programadas
UR:</t>
    </r>
    <r>
      <rPr>
        <sz val="10"/>
        <rFont val="Montserrat"/>
      </rPr>
      <t xml:space="preserve"> M7F
Se tuvo un avance del 96% en la meta programada para el segundo trimestre del año, al capacitar a 24 de las 25 personas esperadas. Se continuará con la difusión de los modelos de intervención del Instituto, para continuar con las acciones de capacitación planeadas.
</t>
    </r>
    <r>
      <rPr>
        <b/>
        <sz val="10"/>
        <rFont val="Montserrat"/>
      </rPr>
      <t>UR:</t>
    </r>
    <r>
      <rPr>
        <sz val="10"/>
        <rFont val="Montserrat"/>
      </rPr>
      <t xml:space="preserve"> NCD
Debido a la contingencia sanitaria que enfrenta nuestro país y a la reconversión hospitalaria del Instituto como Hospital 100% COVID-19, fue suspendida la atención ambulatoria a pacientes con patología respiratoria no COVID, con la finalidad de prevenir y reducir contagios, así como evitar la propagación del virus; situación que impacto en el cumplimiento de los siguientes indicadores:  En el indicador Porcentaje de mujeres a las que se les otorgo tratamiento dirigido por presentar mutaciones de gen EGFR, en el periodo comprendido de abril a junio no se corrieron perfiles mutacionales derivado de la contingencia sanitaria por COVID-19, motivo por el cual no pudieron identificarse mujeres con mutación al gen EGFR, por lo tanto, al cierre del primer semestre no se reportan mujeres a las que se les otorgó tratamiento dirigido gratuito. En lo que se refiere al indicador Porcentaje de mujeres con diagnóstico de asma a las que se les otorgó consulta y tratamiento gratuito, mostró un cumplimiento del 19.9%, presentando una disminución en las variables con respecto a lo programado, debido al cierre temporal de la consulta externa por la pandemia por SARS-CoV2. El Porcentaje de mujeres con EPID a quienes se les realizaron pruebas de función respiratoria de seguimiento gratuitas mostró un cumplimiento del 64.6%; el Porcentaje de mujeres a quienes se les realizaron estudios gratuitos para diagnóstico diferencial de EPID reflejo un cumplimiento del 75.7%. Por lo que se refiere al Porcentaje de mujeres con diagnóstico de EPID a las que se les otorgo tratamiento gratuito mostró un cumplimiento del 76.2%. Cabe hacer mención que el cumplimiento a nivel porcentaje fue satisfactorio; sin embargo, en las variables se presentan algunas diferencias derivado de que que el INER se encuentra en reconversión hospitalaria para la atención de pacientes con COVID-19, por lo que  la atención ambulatoria se encuentra suspendida.  
</t>
    </r>
    <r>
      <rPr>
        <b/>
        <sz val="10"/>
        <rFont val="Montserrat"/>
      </rPr>
      <t>UR:</t>
    </r>
    <r>
      <rPr>
        <sz val="10"/>
        <rFont val="Montserrat"/>
      </rPr>
      <t xml:space="preserve"> NCG
Este presupuesto fue utilizado en este 2do. trimestre para fortalecer y ampliar las actividades de prevención y control de cáncer cérvico uterino y cáncer de mama en la medida de lo posible, debido a que continuamos siendo centro de atención COVID, específicamente en aquellos nichos en los que aún existen rezagos que para superarse que requieren de una mayor inversión. En la actualidad no se cuenta con infraestructura hospitalaria dedicada a la atención de la salud materna, sexual y  reproductiva. Los servicios que requieren las mujeres hospitalizadas se proporcionan en la Consulta Externa, ubicada en  otro edificio. Las diversas consultas que atienden pacientes ambulatorias con problemas de salud materna, sexual y  reproductiva por lo regular ya están saturadas. La creación del servicio hospitalario redundará en mejorar la calidad de  la atención de todas las pacientes, ya sean ambulatorias u hospitalizadas.
</t>
    </r>
    <r>
      <rPr>
        <b/>
        <sz val="10"/>
        <rFont val="Montserrat"/>
      </rPr>
      <t>UR:</t>
    </r>
    <r>
      <rPr>
        <sz val="10"/>
        <rFont val="Montserrat"/>
      </rPr>
      <t xml:space="preserve"> 610
Como este será el primer año de operación no existen los estimados de los avances de las metas para cubrir los indicadores cada trimestre, es decir no tenemos línea base. Este año servirá para poder proyectar y realizar la correcta programación para los siguientes años.  
</t>
    </r>
    <r>
      <rPr>
        <b/>
        <sz val="10"/>
        <rFont val="Montserrat"/>
      </rPr>
      <t>UR:</t>
    </r>
    <r>
      <rPr>
        <sz val="10"/>
        <rFont val="Montserrat"/>
      </rPr>
      <t xml:space="preserve"> L00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Salud Sexual y Reproductiva. El principal obstáculo para informar el avance real del programa está relacionado con el rezago y la falta de oportunidad que presenta la plataforma que instrumentó la Dirección General de Información en Salud (DGIS), </t>
    </r>
  </si>
  <si>
    <r>
      <t>Acciones de mejora para el siguiente periodo
UR:</t>
    </r>
    <r>
      <rPr>
        <sz val="10"/>
        <rFont val="Montserrat"/>
      </rPr>
      <t xml:space="preserve"> M7F
Realizar difusión de los cursos para que un mayor número de personas de instituciones gubernamentales y organizaciones sociales que atienden a la población en las diferentes entidades del país se beneficien de su contenido y puedan aplicarlo en sus sitios de trabajo.
</t>
    </r>
    <r>
      <rPr>
        <b/>
        <sz val="10"/>
        <rFont val="Montserrat"/>
      </rPr>
      <t>UR:</t>
    </r>
    <r>
      <rPr>
        <sz val="10"/>
        <rFont val="Montserrat"/>
      </rPr>
      <t xml:space="preserve"> NCD
Ante la imposibilidad de conocer el tiempo en que el Instituto permanecerá reconvertido como Hospital 100% COVID-19, se espera que para finales del 2do semestre del año, se continue con la atención integral de las mujeres que se encuentran incluidas en los diferentes proyectos de este programa.
</t>
    </r>
    <r>
      <rPr>
        <b/>
        <sz val="10"/>
        <rFont val="Montserrat"/>
      </rPr>
      <t>UR:</t>
    </r>
    <r>
      <rPr>
        <sz val="10"/>
        <rFont val="Montserrat"/>
      </rPr>
      <t xml:space="preserve"> NCG
Se pretende continuar con el fortalecimiento y ampliación de la cobertura de mastografías y citologías en la población de pacientes atendidas en el Instituto dando mayor énfasis en aquellas mujeres que no cuentan con un estudio de tamizaje para cáncer de acuerdo a la periodicidad establecida por la norma oficial mexicana. De igual se requiere una mejor manera de brindar detección, diagnóstico y  tratamiento oportuno a los casos que se detectan. El programa se desarrolla de manera eficiente y oportuna. Se pretende mejorar la calidad de la atención de las mujeres hospitalizadas en todos aquellos aspectos relacionados a la Salud  Materna, Sexual y Reproductiva, a través de brindarles los servicios sin exponerlas a las incomodidades y riesgos que  implican su transportación al área de Consulta Externa ubicada en la Unidad del Paciente Ambulatorio. Con esta acción  también se pretende agilizar los servicios que requieran durante su hospitalización sin interferir con la atención que se  otorga a las mujeres que se atienden de manera ambulatoria.
</t>
    </r>
    <r>
      <rPr>
        <b/>
        <sz val="10"/>
        <rFont val="Montserrat"/>
      </rPr>
      <t>UR:</t>
    </r>
    <r>
      <rPr>
        <sz val="10"/>
        <rFont val="Montserrat"/>
      </rPr>
      <t xml:space="preserve"> 610
Este tiempo que no podemos operar, se está dedicando a desarrollar y validar todas las herramientas e instrumentos que se requieren y los ajustes necesarios para iniciar la operación en cuanto se indique.  
</t>
    </r>
    <r>
      <rPr>
        <b/>
        <sz val="10"/>
        <rFont val="Montserrat"/>
      </rPr>
      <t>UR:</t>
    </r>
    <r>
      <rPr>
        <sz val="10"/>
        <rFont val="Montserrat"/>
      </rPr>
      <t xml:space="preserve"> L00
Igualdad de Género en Salud. Durante el tercer trimestre de 2020 las acciones se concentrarán en el seguimiento de la Compra Consolidada de Insumos Anticonceptivos, en su distribución y recepción, así como el fortalecimiento de las recomendaciones para mantener la prestación de servicios esenciales de planificación familiar y anticoncepción ante la emergencia sanitaria del COVID-19.;  Cáncer de la Mujer. Se realizará capacitación al personal encargado de dirigir al programa  Se iniciará con visitas de supervisión para detectar áreas de oportunidad personalizadas por entidad con el fin de mejorar la operación del programa, para las entidades que no sean visitadas, se llevará a cabo sesiones de acompañamiento por medio de plataformas virtuales.  ;  Salud Materna y Perinatal. La supervisión y asesoría por parte de personal experimentado en muerte materna a las entidades federativas, la capacitación constante del personal de salud, la promoción de la salud en unidades médicas, la realizaci;  Igualdad de Género en Salud. Para el siguiente periodo se pretende reportar avances en materia de capacitación especializada y en temas en general en los SESA, por otro lado, se impulsará a las entidades para avanzar en el cumplimiento de los criterios para las ?Unidades de Salud que atienden con Mecanismos Incluyentes?. Por otro lado, se pretende reportar avances en materia de sondeos de cultura organizacional y planes de acción en el mismo sentido, para que las dependencias que conforman la SS, cuenten con procesos de planeación, intervención y evaluación de promoción de difusión y capacitación dirigida a trabajadoras y trabajadores de la SS.
</t>
    </r>
    <r>
      <rPr>
        <b/>
        <sz val="10"/>
        <rFont val="Montserrat"/>
      </rPr>
      <t>UR:</t>
    </r>
    <r>
      <rPr>
        <sz val="10"/>
        <rFont val="Montserrat"/>
      </rPr>
      <t xml:space="preserve"> NBV
Sin información
</t>
    </r>
    <r>
      <rPr>
        <b/>
        <sz val="10"/>
        <rFont val="Montserrat"/>
      </rPr>
      <t>UR:</t>
    </r>
    <r>
      <rPr>
        <sz val="10"/>
        <rFont val="Montserrat"/>
      </rPr>
      <t xml:space="preserve"> NDE
Todas estas condiciones han afectado de forma muy importante la productividad de Consulta Externa y de Hospitalización; sin embargo, se estima que han sido medidas necesarias para salvaguardar la seguridad de la población que accede al Instituto, así como también del propio personal que labora en este.</t>
    </r>
  </si>
  <si>
    <r>
      <t>Acciones realizadas en el periodo
UR:</t>
    </r>
    <r>
      <rPr>
        <sz val="10"/>
        <rFont val="Montserrat"/>
      </rPr>
      <t xml:space="preserve"> R00
Durante el segundo trimestre del año 2020 se elaboro el Rotafolio de Síndrome de Turner/Modelo de atención integrada, el cual ya tuvo una primera revisión, haciendo los cambios correspondientes y se encuentra pendiente una segunda y última evaluación para enviarse a la edición definitiva y su impresión para dar inicio a la distribución del mismo. También se continuaron aplicando en los Estados del país las Guías Clínicas de detección rápida de Sospecha de Síndrome de Turner. </t>
    </r>
  </si>
  <si>
    <r>
      <t>Justificación de diferencia de avances con respecto a las metas programadas
UR:</t>
    </r>
    <r>
      <rPr>
        <sz val="10"/>
        <rFont val="Montserrat"/>
      </rPr>
      <t xml:space="preserve"> R00
Debido a la contingencia por COVID-19 no se ha podido avanzar en las campañas de difusión planeadas por lo que se han tenido que replantear y se proyecta lanzarlas y cumplir la meta en el segundo semestre del año, por le contrario se pudo elaborar el Rotafolio de Turner el cual estaba planeado para el segundo semestre del año. </t>
    </r>
  </si>
  <si>
    <r>
      <t>Acciones de mejora para el siguiente periodo
UR:</t>
    </r>
    <r>
      <rPr>
        <sz val="10"/>
        <rFont val="Montserrat"/>
      </rPr>
      <t xml:space="preserve"> R00
Una de las debilidades del programa es la contrarreferencia de las pacientes al primer nivel de atención, por lo que ahora se incluyo su importancia y relevancia en el Rotafolio de Síndrome de Turner, así mismo dicho material se elaboro en Linea de vida abarcando desde la gestación hasta la adolescencia, ampliando la cobertura por grupo de edad. </t>
    </r>
  </si>
  <si>
    <r>
      <t>Acciones realizadas en el periodo
UR:</t>
    </r>
    <r>
      <rPr>
        <sz val="10"/>
        <rFont val="Montserrat"/>
      </rPr>
      <t xml:space="preserve"> K00
En el segundo trimestre, se proporcionó tratamiento con antirretrovirales (TAR) a 20,962 mujeres, con lo cual se logró un avance de 87.15% respecto de la meta anual programada (24,054). Con lo anterior, se mantiene el acceso universal a tratamiento de mujeres y hombres que son detectados y vinculados a los servicios de atención de la Secretaría de Salud.  En este segundo trimestre la razón mujer/hombre de indetectabilidad fue de 1.03 en personas adultas viviendo con VIH y en tratamiento en la Secretaría de Salud, lo que indica que no existen diferencias entre mujeres y hombres.
</t>
    </r>
    <r>
      <rPr>
        <b/>
        <sz val="10"/>
        <rFont val="Montserrat"/>
      </rPr>
      <t>UR:</t>
    </r>
    <r>
      <rPr>
        <sz val="10"/>
        <rFont val="Montserrat"/>
      </rPr>
      <t xml:space="preserve"> NCD
Al cierre del primer semestre del año se proporcionó atención clínica a 249 mujeres en las diferentes especialidades que otorga el Centro de Investigación en Enfermedades Infecciosas, CIENI. En el protocolo de investigación de embarazadas se reclutaron 89 mujeres, con el objeto de que tengan acceso a pruebas de detección de diversas infecciones para ser detectadas, tratadas, controladas o curadas y, en la mayoría de los casos, evitar que los productos adquieran las infecciones. Se realizaron 2,855 estudios de laboratorio en el LDV-CIENI, lo que permite que las mujeres tengan acceso a servicios de laboratorio de calidad para su seguimiento clínico y detección.   En lo que se refiere a los servicios de consejería en VIH, se otorgaron a 129 mujeres, el CIENI es uno de los pocos centros en México que ofertan este modelo de consejería que permite centrarse en los usuarios del servicio e implementar planes personalizados para reducir el riesgo de adquirir o transmitir la infección por VIH. En este periodo se registró el egreso por mejoría de 7 mujeres que fueron hospitalizadas para estabilizar su sistema inmunológico y mejorar su calidad de vida. Asimismo, se continúa con el énfasis en talleres psicoeducativos de generalidades del VIH y nutrición, intensivos, prevención positiva y prevención sexual positiva que tienen como objetivo disminuir las conductas de riesgo y aumentar la adherencia al tratamiento y seguimiento, en este periodo se tuvo una asistencia a los mismos de 53 mujeres. Es importante mencionar que durante el semestre se implementaron nuevos protocolos de investigación relacionados con la infección COVID-19, con lo que se incrementó el número de mujeres que se tenía programado captar (275), teniendo una participación de 572 mujeres, lo que representa un incremento del 100 por ciento con respecto a la meta original.    
</t>
    </r>
    <r>
      <rPr>
        <b/>
        <sz val="10"/>
        <rFont val="Montserrat"/>
      </rPr>
      <t>UR:</t>
    </r>
    <r>
      <rPr>
        <sz val="10"/>
        <rFont val="Montserrat"/>
      </rPr>
      <t xml:space="preserve"> NDE
En el periodo enero a junio la cobertura de estudios en mujeres fue de 3,305 tanto para VIH y otras ITS, a los hombres se le realizaron 430 estudios.
</t>
    </r>
    <r>
      <rPr>
        <b/>
        <sz val="10"/>
        <rFont val="Montserrat"/>
      </rPr>
      <t>UR:</t>
    </r>
    <r>
      <rPr>
        <sz val="10"/>
        <rFont val="Montserrat"/>
      </rPr>
      <t xml:space="preserve"> NBD
Se está ejecutando el Programa P016 Prevención y Atención de VIH/SIDA y otras ITS . Con una asignación de recursos para el ejercicio 2020 de $1 378,877.60 y acciones específicas para detención de Pacientes Mujeres con VIH/SIDA y otras ITS, por lo que anualmente ya se encuentra incluido en el Presupuesto de Egresos de la Federación del Hospital General de México.  Estas Acciones Afirmativas: Consultadas totales otorgadas 2, 251, 1er. vez 1 399, Subsecuente        852; Egresos Hospitalarios 256; Días Estancias 2,378; Promedio Días Estancias 9.72. Estudios de VIH al 2o Trimestre: Total de Estudios de VIH 1 140, Estudios a Mujeres 579, Estudios a Hombres   561.  Educación para la Salud: 2 cursos ¿Qué es la hepatitis A, B y C? 18 mujeres, 18 hombres 36 asistentes; 47 cursos Prevención Cáncer de mama 597 mujeres, 190 hombres, 787 asistentes;  1 curso Previniendo Sífilis 5 mujeres, 19 hombre, 24 asistentes; 2 cursos Previniendo VIH,15 mujres, 18 hombres, 33 asistentes; 11 cursos Salud Sexual Reproductiva y responsable 151 mujeres, 29 hombres ,180 asistentes; 10 cursos Lactancia Materna 94 mujeres, 60 hombres, 154 asistentes; 14 cursos Planificación Familiar 103 mujeres, 29 hombres, 132 asistentes; 10 cursos Prevención de Cáncer Cervicouterino 132 mujeres, 33 hombres, 165 asistentes: 11 cursos Reconocer los signos más frecuentes de violencia intrafamiliar 92 m</t>
    </r>
  </si>
  <si>
    <r>
      <t>Justificación de diferencia de avances con respecto a las metas programadas
UR:</t>
    </r>
    <r>
      <rPr>
        <sz val="10"/>
        <rFont val="Montserrat"/>
      </rPr>
      <t xml:space="preserve"> K00
En ambos indicadores, van de acuerdo a la meta programada.
</t>
    </r>
    <r>
      <rPr>
        <b/>
        <sz val="10"/>
        <rFont val="Montserrat"/>
      </rPr>
      <t>UR:</t>
    </r>
    <r>
      <rPr>
        <sz val="10"/>
        <rFont val="Montserrat"/>
      </rPr>
      <t xml:space="preserve"> NCD
El Porcentaje de mujeres que viven con VIH atendidas en las diferentes especialidades que otorga el CIENI en el periodo, alcanzó un cumplimiento del 20.3%, de las 566 mujeres que se tenía programado atender, solamente fueron atendidas 249, debido a que fueron suspendidos todos los servicios de consultas médicas de las especialidades. En cuanto al Porcentaje de mujeres reclutadas al protocolo de investigación de embarazadas a quienes se les realizaron pruebas de detección en el periodo, alcanzó un cumplimiento del 24.4%, de las 153 mujeres programadas a reclutar, solamente se reclutaron 89, debido a que por la pandemia las mujeres embarazadas no acudieron a las distintas sedes de reclutamiento por considerarse personas vulnerables. Respecto al Porcentaje de mujeres a quienes se les realizaron estudios de laboratorio en el Laboratorio de Diagnóstico Virológico (LDV-CIENI) en el periodo, presentó un cumplimiento del 13.8%, realizando 2,855 estudios de los 4,045 programados. El Porcentaje de mujeres que recibieron una consejería en VIH en el periodo; este indicador reporta un cumplimiento del 41.7%, durante este semestre se otorgaron 129 consejerías de las 271 programadas. En lo que respecta al Porcentaje de mujeres a quienes se les proporcionó algún taller psicoeducativo en VIH en el periodo, reflejó un cumplimiento del 27.0%, de las 142 mujeres programadas para asistir a algún taller, solamente asistieron 53. En el caso del indicador Porcentaje de mujeres quienes participan en algunos de los protocolos de investigación en VIH del CIENI en el periodo, mostró un incremento del 100 por ciento con respecto a la meta original, debido a que se implementaron nuevos protocolos de investigación relacionados con la infección COVID-19.  Es importante mencionar que el cumplimiento a nivel porcentaje fue satisfactorio, sin embargo, en las variables es donde se observan las disminuciones, las cuales se derivan de la contingencia sanitaria ocasionada por el virus COVID-19.  
</t>
    </r>
    <r>
      <rPr>
        <b/>
        <sz val="10"/>
        <rFont val="Montserrat"/>
      </rPr>
      <t>UR:</t>
    </r>
    <r>
      <rPr>
        <sz val="10"/>
        <rFont val="Montserrat"/>
      </rPr>
      <t xml:space="preserve"> NDE
En este periodo por cada hombre se atendieron 7.6 mujeres.
</t>
    </r>
    <r>
      <rPr>
        <b/>
        <sz val="10"/>
        <rFont val="Montserrat"/>
      </rPr>
      <t>UR:</t>
    </r>
    <r>
      <rPr>
        <sz val="10"/>
        <rFont val="Montserrat"/>
      </rPr>
      <t xml:space="preserve"> NBD
El Ind Porc de muj detectadas con VIH/SIDA y otras ITS se programó una meta 0.9(11/1,250) prog el resultado alcanzado 1.0(6/579) al 1er trim, se obtuvo un nivel de cumplimiento de (1.0/0.9)*100=111.1%. Son datos acumulados de los periodos del 1er. Trim y 2° trim, en el 2° periodo solo fueron 125 muj prog y no hubo muj positivas, por lo que el avance acumulado semtr fue de 579 que se les realizo la prueba prog y solo 6 con prueba positiva. Debido a la presentación de riesgo de infección para reducir la transmisión intrahospitalaria del virus SARS CoV-2; el HGML basado en los lineamientos emitidos donde se establecieron los criterios y directrices de actuación para la reconversión de Hosp COVID-19; se vio en la necesidad de reducir el otorgamiento de la atención médica prog, y promover la sana distancia al reconvertirse en Hospital COVID-19 y Porc de muj satisfechas con la Atención Méd en el área de VIH/SIDA y Otras ITS reg un alcanzado del 0 % en comparación con la met prog de 87.0 %, representa un cumplimiento de la met del 0%. Si hubo variación en el indicador y si hubo variación en variables. Fue debido a la Reconversión del Hospital General de México, ?Dr. Eduardo Liceaga? a Hospital COVID-19, para dar respuesta a la Pandemia por enfermedad del virus SARS-CoV2, otorgar la atención médica con calidad, uso eficiente y racional de los recursos; y asegurar la continuidad de la Atención Primaria para el acceso oportuno, se fijaron los mecanismos de acción y logística para reducir riesgos de infección y transmisión intrahospitalaria del virus, por lo que se redujo el otorgamiento de la atención médica programada; para respetar la sana distancia, por lo que no fue posible la aplicación de encuestas  a este periodo, modificándose los resultados.  Por otro lado en el caso del género masculino se programaron para la prueba a 561 var</t>
    </r>
  </si>
  <si>
    <r>
      <t>Acciones de mejora para el siguiente periodo
UR:</t>
    </r>
    <r>
      <rPr>
        <sz val="10"/>
        <rFont val="Montserrat"/>
      </rPr>
      <t xml:space="preserve"> K00
El número de mujeres en tratamiento para este trimestre es menor en comparación con el anterior. Debido a la pandemia de Cid-19, a muchas pacientes les fue entregado medicamento para un largo periodo y no han asistido a consulta, sin embargo, el número real es mayor.  Una de las principales barreras para asegurar el continua de la atención es el cambio de paradigma en la atención a las personas que viven con VIH, centrar la atención en las y los usuarios midiendo los impactos en salud en la población que se atiende. 
</t>
    </r>
    <r>
      <rPr>
        <b/>
        <sz val="10"/>
        <rFont val="Montserrat"/>
      </rPr>
      <t>UR:</t>
    </r>
    <r>
      <rPr>
        <sz val="10"/>
        <rFont val="Montserrat"/>
      </rPr>
      <t xml:space="preserve"> NCD
Ante la imposibilidad de conocer el tiempo en que el Instituto permanecerá reconvertido como Hospital 100% COVID-19, el CIENI continuará con las medidas adoptadas para poder otorgar a los pacientes, su tratamiento antirretroviral. Asimismo, se ha conformado un equipo de trabajo social que durante las últimas semanas ha estado procurando contactar vía telefónica a los usuarios para invitarles, de manera ordenada y a través de un sistema de citas, a recoger su medicamento a la brevedad posible y no suspendan su tratamiento antirretroviral, lo que les permitirá continuar con una condición estable de supresión virológica.   Por otro lado, se ha proporcionado a los usuarios de los servicios de CIENI, los teléfonos de atención, así como los correos institucionales de los Médicos Especialistas, para que puedan mantener comunicación con sus médicos tratantes durante el tiempo que, debido a la contingencia de la infección por SARS-CoV2, continúen las medidas de mitigación.  Se ha hecho uso de los medios digitales como Redes Sociales (https://www.facebook.com/pg/Centro-de-Investigacion-en-Enfermedades-Infecciosas-CIENI-107794849573 y https://twitter.com/cienimx) y Correo Electrónico (contacto@cieni.org.mx) para proporcionar información útil a los usuarios que tengan acceso a tecnologías de la información, así como para disponer de medios de comunicación que coadyuven a mantener una comunicación constante y así mismo permitir la difusión de información de utilidad como información de contacto, correos de los médicos tratantes del CIENI, información sobre cuidados de las PVVIH en tiempos de COVID19, Salud Mental y Prácticas Sexuales Seguras.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NBD
La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t>
    </r>
    <r>
      <rPr>
        <b/>
        <sz val="10"/>
        <rFont val="Montserrat"/>
      </rPr>
      <t>UR:</t>
    </r>
    <r>
      <rPr>
        <sz val="10"/>
        <rFont val="Montserrat"/>
      </rPr>
      <t xml:space="preserve"> NBV
Sin información</t>
    </r>
  </si>
  <si>
    <r>
      <t>Acciones realizadas en el periodo
UR:</t>
    </r>
    <r>
      <rPr>
        <sz val="10"/>
        <rFont val="Montserrat"/>
      </rPr>
      <t xml:space="preserve"> R00
Durante las actividades de la 1a Jornada Nacional de Salud Pública se aplicaron 20,895 dosis de vacuna VPH a las niñas de 5º grado de primaría y de 11 años no escolarizadas.</t>
    </r>
  </si>
  <si>
    <r>
      <t>Justificación de diferencia de avances con respecto a las metas programadas
UR:</t>
    </r>
    <r>
      <rPr>
        <sz val="10"/>
        <rFont val="Montserrat"/>
      </rPr>
      <t xml:space="preserve"> R00
Debido a las medidas de prevención y contención de la propagación de la enfermedad, generada por el coronavirus SARS-CoV2 (COVID-19), no se cumplió con la meta programada para el periodo.   </t>
    </r>
  </si>
  <si>
    <r>
      <t>Acciones de mejora para el siguiente periodo
UR:</t>
    </r>
    <r>
      <rPr>
        <sz val="10"/>
        <rFont val="Montserrat"/>
      </rPr>
      <t xml:space="preserve"> R00
Contar con las condiciones de seguridad sanitaria así como de  los insumos necesarios para la aplicación de la vacuna VPH en las niñas de 5o grado de primaria y de 11 años no escolarizadas de las áreas de responsabilidad de la Secretaria de Salud</t>
    </r>
  </si>
  <si>
    <r>
      <t>Acciones realizadas en el periodo
UR:</t>
    </r>
    <r>
      <rPr>
        <sz val="10"/>
        <rFont val="Montserrat"/>
      </rPr>
      <t xml:space="preserve"> X00
Se implementaron pruebas de tamizaje a las y los adolescentes, siempre considerando un trato preferencial a las mujeres, con el objetivo de  detectar y disminuir factores de riesgo que puedan detonar en un inicio de consumo de sustancias psicoactivas, sin embargo, derivado de la crisis sanitaria por COVID 19, durante abril, mayo y junio se suspendieron las clases de todos los niveles educativos, y es en dicho contexto donde se aplica el mayor porcentaje de tamizajes.    Se ha reforzado la información a las y los adolescentes sobre la importancia de recibir tratamiento para el consumo de sustancias psicoactivas, sin embargo,  por  la contingencia no fue posible llevar a cabo las actividades de tratamiento programadas.  </t>
    </r>
  </si>
  <si>
    <r>
      <t>Justificación de diferencia de avances con respecto a las metas programadas
UR:</t>
    </r>
    <r>
      <rPr>
        <sz val="10"/>
        <rFont val="Montserrat"/>
      </rPr>
      <t xml:space="preserve"> X00
No se logró llegar a la meta programada por la contingencia sanitaria del COVID 19.  Es importante señalar que las unidades operativas continuaron prestando servicios a la población, aunque disminuyeron las acciones presenciales; se continuó el trabajo vía remota. El indicador de tamizaje, no fue posible realizarlo bajo el esquema a distancia, porque está dirigido primordialmente a estudiantes, los cuales no asistieron a clases, y se prevé que tardaran en reincorporarse.  Es importante señalar que las y los  adolescentes en riesgo de consumir sustancias psicoactivas, que fueron detectados mediante pruebas de tamizaje en las escuelas y que fueron canalizados a tratamiento, no asistieron a los Centros de Atención Primaria en Adicciones (CAPA)  por  las medidas de sana distancia establecidas por el Gobierno Federal.  </t>
    </r>
  </si>
  <si>
    <r>
      <t>Acciones de mejora para el siguiente periodo
UR:</t>
    </r>
    <r>
      <rPr>
        <sz val="10"/>
        <rFont val="Montserrat"/>
      </rPr>
      <t xml:space="preserve"> X00
Bajo la coyuntura actual del COVID 19, el Gobierno Federal suspendió las actividades escolares nivel básico a partir del día 20 de marzo de 2020, una vez que se reanuden  las actividades en contextos educativos y se reestructure el calendario escolar, se continuará fortaleciendo la vinculación institucional  de los Centros de Atención Primaria en Adicciones  y  las instituciones educativas para seguir teniendo acceso a las escuelas y desarrollar las pruebas de tamizaje.      Se mejorará  la vinculación entre las Unidades CAPA y las instituciones de Salud locales y federales, esto con la finalidad de generar confianza y certeza en la población para que acuda a las instalaciones a recibir tratamiento.  </t>
    </r>
  </si>
  <si>
    <r>
      <t>Acciones realizadas en el periodo
UR:</t>
    </r>
    <r>
      <rPr>
        <sz val="10"/>
        <rFont val="Montserrat"/>
      </rPr>
      <t xml:space="preserve"> NDE
  131 Otorgar atención ambulatoria se determinó disminuir el riesgo de contagios, incluyendo la aplicación de las encuestas, hasta que las condiciones sean favorables.  134 Otorgar atención hospitalaria.  La mayoría de los egresos hospitalarios de este periodo salieron por mejoría o curación, y del total también la mayoría correspondió a población femenina (78.9%), que comparado con la meta programada, acumulada al semestre de 81.0%, muestra un comportamiento adecuado ya que el valor observado se ubica únicamente 2.6% por debajo de la programación.   El denominador de este indicador (el total de egresos hospitalarios), muestra una reducción relativa de 8.4%.  136 Abastecer oportunamente medicamentos, se mantiene el surtimiento de medicamentos mediante la prescripción electrónica en los diferentes turnos y a todos los servicios hospitalarios de adultas, suministrando por dosis individualizada favoreciendo el acceso a los medicamentos de forma oportuna, además se realiza el abastecimiento mediante dispensación automatizada en los servicios de cuidados intensivos adultos y urgencias los cuales son reabastecidos durante los tres turnos de atención médica.  137 Mejorar la calidad de la atención a la salud.  En este periodo el 60.3% de todos los procedimientos quirúrgicos practicados, lo fueron en población femenina, quedando el valor del indicador sólo 1.8% por arriba de la meta programada (59.2%); sin embargo al revisar cada una de las variables que compone este indicador, observamos que tanto el numerador como el denominador sufrieron una disminución con respecto a las cifras programadas: reducciones de 8% para el numerador y de 9.7% para el denominador.  En este semestre el 37.6% de los egresos hospitalarios de mujeres adultas ocurrió en población cuyo Índice de Masa Corporal fue de 30 o mayor, es decir pacientes obesas. Dicha cifra es muy próxima a la esperada de 39.4% (sólo 4.6% menor).   
</t>
    </r>
    <r>
      <rPr>
        <b/>
        <sz val="10"/>
        <rFont val="Montserrat"/>
      </rPr>
      <t>UR:</t>
    </r>
    <r>
      <rPr>
        <sz val="10"/>
        <rFont val="Montserrat"/>
      </rPr>
      <t xml:space="preserve"> 160
Las actividades de atención médica hospitalaria estan siendo priorizadas para la atención de urgencias obstetricas y respiratorias de acuerdo a las indicaciones de la emergencia sanitaria por el COVID-19.
</t>
    </r>
    <r>
      <rPr>
        <b/>
        <sz val="10"/>
        <rFont val="Montserrat"/>
      </rPr>
      <t>UR:</t>
    </r>
    <r>
      <rPr>
        <sz val="10"/>
        <rFont val="Montserrat"/>
      </rPr>
      <t xml:space="preserve"> NBB
En Consulta Externa; durante el período de enero a junio de 2020, se alcanzó un cumplimiento del indicador Porcentaje de pacientes mujeres atendidas en Consulta Externa del 91.10 por ciento con respecto a la meta programada del 63.0 por ciento; al lograrse que se otorgaran 21,394 consultas a pacientes mujeres, 57.39 por ciento de las 37,280 consultas otorgadas en esta área.  Así mismo se otorgaron los siguientes servicios a pacientes del sexo femenino en el área de consulta externa:   1,302 estudios citológicos; 50 vacunas de toxoide tetánico a mujeres embarazadas y en edad fértil;  56 colocaciones de dispositivos intrauterinos;  60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131 conse;  En Hospitalización durante el período de enero a junio de 2020, se alcanzó un cumplimiento del indicador Porcentaje de pacientes mujeres atendidas en hospitalización, del 88.02por ciento con respecto a la meta programada del 60.0 por ciento; al lograrse que el 52.81 por ciento (1,551) pacientes mujeres se atendieran en el área de hospitalización en relación a los 2,937 pacientes atendidos en esta área.  Las pacientes femeninas que egresaron fueron de los siguientes servicios: 664 de Cirugía, 164 de Pediatría; 248 de Medicina Interna y 475 de Ginecobstetricia.    Se realizaron los siguientes Eventos Obstétricos: 210       partos, 100       cesáreas, 19 laparotomía exploradora, 1          salpingooforectomía, 20       salpingectomía, 43 legrados, 2         histerectomía, 86      oclusiones tubáricas bilateral.  
</t>
    </r>
    <r>
      <rPr>
        <b/>
        <sz val="10"/>
        <rFont val="Montserrat"/>
      </rPr>
      <t>UR:</t>
    </r>
    <r>
      <rPr>
        <sz val="10"/>
        <rFont val="Montserrat"/>
      </rPr>
      <t xml:space="preserve"> NCD
Debido a la apa</t>
    </r>
  </si>
  <si>
    <r>
      <t>Justificación de diferencia de avances con respecto a las metas programadas
UR:</t>
    </r>
    <r>
      <rPr>
        <sz val="10"/>
        <rFont val="Montserrat"/>
      </rPr>
      <t xml:space="preserve"> NDE
131 No se aplicaron encuestas, hasta que las condiciones sean favorables,  Durante el primer trimestre de este año se presentaron acontecimientos que afectaron a los indicadores 134 y 137:  -Brote por virus sincicial respiratorio en la población de neonatos atendidos en la Unidad de Cuidados Intermedios del Recién Nacido (UCIREN), que orilló a reducir el número de cunas disponibles con el fin de poder mantener aislados los casos infectados.  -La necesidad de atender una serie de anomalías estructurales identificadas den la UCIN, por lo que se tuvieron que trasladar las cunas de dicho servicio a uno de los ambientes de la UCIREN, con lo que se redujo aún más el número de cunas disponibles se pasó de 45 cunas a 23.  -Desde el mes de marzo, en que se declaró la contingencia sanitaria por SARS-COV2, se establecieron una serie de medidas para tratar de reducir los contagios, entre ellas la suspensión de ingresos hospitalarios de pacientes ginecológicas sin condiciones de emergencia.   -Por la misa contingencia sanitaria hubo necesidad de reconvertir servicios para poder brindar atención a pacientes obstétricas y sus neonatos, positivos a COVID, con el propósito de mantenerlos aislados del resto de pacientes.   Las condiciones mencionadas en los puntos 2 a 4 continúan prevaleciendo y seguramente así permanecerán hasta que se dé por terminada la contingencia sanitaria.   136 Se observa una reducción en la meta programada del número de solicitudes,  como medida de protección a la población hospitalizada por la emergencia sanitaria por COVID-19 el porcentaje de abastecimiento se mantiene estable en un 99.4%.    149 Reforzar las acciones contra la obesidad.  En este semestre el 37.6% de los egresos hospitalarios de mujeres adultas ocurrió en población cuyo Índice de Masa Corporal fue de 30 o mayor, es decir pacientes obesas. Dicha cifra es muy próxima a la esperada de 39.4% (sólo 4.6% menor).  
</t>
    </r>
    <r>
      <rPr>
        <b/>
        <sz val="10"/>
        <rFont val="Montserrat"/>
      </rPr>
      <t>UR:</t>
    </r>
    <r>
      <rPr>
        <sz val="10"/>
        <rFont val="Montserrat"/>
      </rPr>
      <t xml:space="preserve"> 160
Al interior el indicador cumple con lo programado pero debido a la escasez de medicamentos e insumos para la atención médica especializada y la reconversión del hospital para atender pacientes con diagnóstico probable de COVID-19, se da atención de acuerdo a la capacidad instalada y el recursos humano disponible en el hospital disminuyendo el número de mujeres que son atendidas. 
</t>
    </r>
    <r>
      <rPr>
        <b/>
        <sz val="10"/>
        <rFont val="Montserrat"/>
      </rPr>
      <t>UR:</t>
    </r>
    <r>
      <rPr>
        <sz val="10"/>
        <rFont val="Montserrat"/>
      </rPr>
      <t xml:space="preserve"> NBB
En Consulta Externa durante el período de enero a junio de 2020, se alcanzó un cumplimiento del indicador Porcentaje de pacientes mujeres atendidas en Consulta Externa del 91.10 por ciento con respecto a la meta programada del 63.0 por ciento; al lograrse que se otorgaran 21,394 consultas a pacientes mujeres, 57.39 por ciento de las 37,280 consultas otorgadas en esta área.    La disminución en el total de consultas otorgadas a mujeres (21,394 consultas) con respecto a las programadas (54,319 consultas) se debió al cierre de la Consulta Externa por las medidas preventivas que se  implementaron a partir del 23 de marzo del 2020,  para la mitigación y control de los riesgos para la salud que implica la enfermedad por el virus SARS-CoV2 (COVID-19).  ;  En Hospitalizción durante el período de enero a junio de 2020, se alcanzó un cumplimiento del indicador Porcentaje de pacientes mujeres atendidas en hospitalización, del 88.01 por ciento con respecto a la meta programada del 60.0 por ciento; al lograrse que el 52.81 por ciento (1,551) pacientes mujeres se atendieran en el área de hospitalización en relación a los 2,937 pacientes atendidos en esta área.    Las pacientes femeninas que egresaron fueron de los siguientes servicios: 664 de Cirugía, 164 de Pediatría; 248 de Medicina Interna y 475 de Ginecobstetricia.    Durante este periodo disminuyó la demanda de pacientes mujeres para ser atendidas en hospitalización de 2,396 programadas a 1,551 pacientes mujeres, debido al cierre de la Consulta Externa por las medidas preventivas que se implementaron a partir del 23 de marzo del 2020, para la mitigación y control de los riesgos para la salud que implica la</t>
    </r>
  </si>
  <si>
    <r>
      <t>Acciones de mejora para el siguiente periodo
UR:</t>
    </r>
    <r>
      <rPr>
        <sz val="10"/>
        <rFont val="Montserrat"/>
      </rPr>
      <t xml:space="preserve"> NDE
A partir de la segunda quincena del mes de marzo, tras la declaratoria de contingencia sanitaria por SARS-COV2, se tomó la determinación de suspender las consulta de primera vez y subsecuentes, únicamente dejando activa la atención de urgencias, para evitar riesgos de contagio.
</t>
    </r>
    <r>
      <rPr>
        <b/>
        <sz val="10"/>
        <rFont val="Montserrat"/>
      </rPr>
      <t>UR:</t>
    </r>
    <r>
      <rPr>
        <sz val="10"/>
        <rFont val="Montserrat"/>
      </rPr>
      <t xml:space="preserve"> 160
En cuanto el semáforo epidemiológico lo permita, las actividades se reanudaran con normalidad en atención a la población que se atiende.   En relación a la escasez de los insumos y medicamentos mantener estrecha comunicación con el área administrativa para realizar las gestiones necesarias que garanticen su pronta distribución y recepción en el hospital.  
</t>
    </r>
    <r>
      <rPr>
        <b/>
        <sz val="10"/>
        <rFont val="Montserrat"/>
      </rPr>
      <t>UR:</t>
    </r>
    <r>
      <rPr>
        <sz val="10"/>
        <rFont val="Montserrat"/>
      </rPr>
      <t xml:space="preserve"> NBB
  En Consulta Externa, entre las acciones de mejora que se realizaron se encuentran:    1. Durante el primer trimestre del año se continuó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además de que se encuentra limitado debido a la falta de espacio e instalaciones para poder beneficiar a un número de pacientes, se tuvo que suspender durante el segundo trimestre debido a las medidas preventivas que se  implementaron a partir del 23 de marzo del 2020,  para la mitigación y control de los riesgos para la salud que i;  En Hospitalización; entre las acciones de mejora que se realizaron se encuentran:  1. Continuaron las reuniones diarias del Grupo de Directores y Subdirectores  y médicos para agilizar la atención  médica de pacientes, principalmente en el área de urgencias.  2. Debido a la pandemia del virus SARS-CoV2 (COVID-19), este Nosocomio fue declarado Hospital Hibrido, por lo que  se realizaron adecuaciones  en la estructura del Hospital para atender pacientes COVID y NO COVID.  
</t>
    </r>
    <r>
      <rPr>
        <b/>
        <sz val="10"/>
        <rFont val="Montserrat"/>
      </rPr>
      <t>UR:</t>
    </r>
    <r>
      <rPr>
        <sz val="10"/>
        <rFont val="Montserrat"/>
      </rPr>
      <t xml:space="preserve"> NCD
Ante la imposibilidad de conocer el tiempo en que el Instituto permanecerá reconvertido como Hospital 100% COVID-19, se espera que para finales del 2do semestre del año, se pueda dar continuidad a la atención médica especializada de mujeres con diagnóstico de enfermedades respiratorias de alta complejidad en los servicios de hospitalización. Asimismo, se continue con la identificación y atención de las enfermedades pulmonares asociadas a la inhalación de humo de leña, abogando por la salud respiratoria de las mujeres de zonas marginadas y en pobreza extrema que se exponen a altas concentraciones de humo de leña. Estas acciones pretenden disminuir la brecha de género, al llevar hasta sus comunidades la Campaña Respirar sin Humo.    
</t>
    </r>
    <r>
      <rPr>
        <b/>
        <sz val="10"/>
        <rFont val="Montserrat"/>
      </rPr>
      <t>UR:</t>
    </r>
    <r>
      <rPr>
        <sz val="10"/>
        <rFont val="Montserrat"/>
      </rPr>
      <t xml:space="preserve"> NBV
Sin información
</t>
    </r>
    <r>
      <rPr>
        <b/>
        <sz val="10"/>
        <rFont val="Montserrat"/>
      </rPr>
      <t>UR:</t>
    </r>
    <r>
      <rPr>
        <sz val="10"/>
        <rFont val="Montserrat"/>
      </rPr>
      <t xml:space="preserve"> NCK
A lo largo de los últimos años, la investigación sobre la EM ha avanzado en tal nivel que cada vez es más posible dar un tratamiento y diagnóstico más claro. Aunque de momento no se haya descubierto cómo paliarla del todo, sí se puede llevar una vida normal con la enfermedad. Existen varios pacientes que llevan conviviendo más de 15 años con la discapacidad sin sufrir ningún tipo de brote importante.</t>
    </r>
  </si>
  <si>
    <r>
      <t>Acciones realizadas en el periodo
UR:</t>
    </r>
    <r>
      <rPr>
        <sz val="10"/>
        <rFont val="Montserrat"/>
      </rPr>
      <t xml:space="preserve"> NDY
SE ANEXA ARCHIVO CON LAS ACCIONES REALIZADAS DURANTE EL 2o. TRIMESTRE 2020.
</t>
    </r>
    <r>
      <rPr>
        <b/>
        <sz val="10"/>
        <rFont val="Montserrat"/>
      </rPr>
      <t>UR:</t>
    </r>
    <r>
      <rPr>
        <sz val="10"/>
        <rFont val="Montserrat"/>
      </rPr>
      <t xml:space="preserve"> NDE
Se publicaron en el periodo, 3 artículos de alto nivel ( 2 de Grupo IV y 1 del Grupo V). A partir de 2019, la Dirección de Investigación estableció como política de mejoramiento en el ejercicio de los recursos presupuestales, otorgar el financiamiento a los proyectos aprobados en el ejercicio fiscal siguiente, esto significa que los proyectos autorizados en 2019 ejercerían recursos hasta 2020, y de esta manera, los aprobados en 2020 consecuentemente. Esto provocó un desfase en el desarrollo de los proyectos.            </t>
    </r>
  </si>
  <si>
    <r>
      <t>Justificación de diferencia de avances con respecto a las metas programadas
UR:</t>
    </r>
    <r>
      <rPr>
        <sz val="10"/>
        <rFont val="Montserrat"/>
      </rPr>
      <t xml:space="preserve"> NDY
Sin información
</t>
    </r>
    <r>
      <rPr>
        <b/>
        <sz val="10"/>
        <rFont val="Montserrat"/>
      </rPr>
      <t>UR:</t>
    </r>
    <r>
      <rPr>
        <sz val="10"/>
        <rFont val="Montserrat"/>
      </rPr>
      <t xml:space="preserve"> NDE
Durante el segundo trimestre en lo que corresponde al porcentaje de productos de la investigación, no se logró alcanzar la meta, ya que se quedaron en proceso de revisión 2 artículos.</t>
    </r>
  </si>
  <si>
    <r>
      <t>Acciones de mejora para el siguiente periodo
UR:</t>
    </r>
    <r>
      <rPr>
        <sz val="10"/>
        <rFont val="Montserrat"/>
      </rPr>
      <t xml:space="preserve"> NDY
Sin información
</t>
    </r>
    <r>
      <rPr>
        <b/>
        <sz val="10"/>
        <rFont val="Montserrat"/>
      </rPr>
      <t>UR:</t>
    </r>
    <r>
      <rPr>
        <sz val="10"/>
        <rFont val="Montserrat"/>
      </rPr>
      <t xml:space="preserve"> NDE
Los obstáculos son de carácter presupuestal, ya que aún y cuando no ha habido disminución en la asignación presupuestal, tampoco se ha incrementado.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  </t>
    </r>
  </si>
  <si>
    <r>
      <t>Acciones realizadas en el periodo
UR:</t>
    </r>
    <r>
      <rPr>
        <sz val="10"/>
        <rFont val="Montserrat"/>
      </rPr>
      <t xml:space="preserve"> NDE
E010 163 Este indicador no reporta avance a junio, la variación entre variables es a consecuencia de que las actividades educativas no se han realizado para evitar contagios por el COVID 19. Además es necesario considerar que el personal de salud está dedicado a la atención de pacientes por sobre cualquier otra actividad.  E010 302 Durante el segundo trimestre de 2020 se llevaron a cabo SEIS cursos Transversalidad de la Perspectiva de Género (primera y segunda emisión), Prevención y Atención del Acoso Sexual en la Administración Pública? (primera y segunda emisión) y Género y Derechos Humanos (primera y segunda emisión).
</t>
    </r>
    <r>
      <rPr>
        <b/>
        <sz val="10"/>
        <rFont val="Montserrat"/>
      </rPr>
      <t>UR:</t>
    </r>
    <r>
      <rPr>
        <sz val="10"/>
        <rFont val="Montserrat"/>
      </rPr>
      <t xml:space="preserve"> 160
Las actividades académicas asistenciales son suspendidas de acuerdo a las medidas sanitarias por el  COVID-19, sin embargo el área de Enseñanza Médica planea, organiza y coordina las actividades de los médicos en formación que permitan continuar con las actividades correspondientes al programa de estudios vigente con clases en línea y comunicación vía eléctronica con los médicos docentes de la institución. Además de impartir pláticas informativas para el manejo de paciente con diagnóstico probable de COVID-19 y para el manejo del equipo de protección personal indispensables para los médicos residentes en contacto directo con pacientes con esta enfermedad y de su propia salud. 
</t>
    </r>
    <r>
      <rPr>
        <b/>
        <sz val="10"/>
        <rFont val="Montserrat"/>
      </rPr>
      <t>UR:</t>
    </r>
    <r>
      <rPr>
        <sz val="10"/>
        <rFont val="Montserrat"/>
      </rPr>
      <t xml:space="preserve"> NCE
En el período de enero-junio no se ha implementado ninguna capacitación que coadyuve a la promoción de la salud de la mujer adulta mayor, en virtud de que la programación anual está prevista para el cuarto trimestre del año. 
</t>
    </r>
    <r>
      <rPr>
        <b/>
        <sz val="10"/>
        <rFont val="Montserrat"/>
      </rPr>
      <t>UR:</t>
    </r>
    <r>
      <rPr>
        <sz val="10"/>
        <rFont val="Montserrat"/>
      </rPr>
      <t xml:space="preserve"> NBV
Durante el primer trimestre del año, se concluyó el ciclo académico de los cursos de alta especialidad en medicina, graduando a un total de 16 médicos radiólogos. Se inició con el nuevo ciclo académico con un total de 17 inscritos a los cursos de alta especialidad.  Se desarrollaron las actualizaciones a los programas de actualización para médicos y técnicos, y la planeación de los cursos para el año 2020.  Durante el segundo trimestre, se continuaron los procesos administrativos para ejercer el recurso económico.    Los cursos de alta especialidad se están llevando a cabo siguiendo las indicaciones de las autoridades del INCan, para evitar contagios. Debido a esto, el inicio de las clases se tuvo que ajustar y debido al retraso para que se pueda ejercer el recurso, se utilizaron servicios en línea gratuitos, con las limitaciones que estos llevan.  Se dio inicio a la búsqueda de unidades para participar en el programa de Reconocimiento INCan.   
</t>
    </r>
    <r>
      <rPr>
        <b/>
        <sz val="10"/>
        <rFont val="Montserrat"/>
      </rPr>
      <t>UR:</t>
    </r>
    <r>
      <rPr>
        <sz val="10"/>
        <rFont val="Montserrat"/>
      </rPr>
      <t xml:space="preserve"> NDY
En el periodo enero a junio  2020 se conforma por 10 alumnas y alumnos, de los cuales 4 (40%) son mujeres y 6 (60%) son hombres; el alumnado graduado fue de un total de 30, de los cuales 19 (63%) son mujeres y 11  (37%) son hombres; el total de directoras y directores de tesis fue de un total de 28, de los cuales 13 (46%) son mujeres y 15  (54%) son hombres; el alumnado capacitado fue de un total de 442, de los cuales 181 (42%) son mujeres y 261 (59%) son hombres. Las temáticas que ofrece la Educación Continua no es exclusiva a un género, sin embargo, existen temas de mayor interés por parte de las mujeres debido a su campo laboral o su aspiración a insertarse en contextos laborales tradicionalmente integrados por hombres</t>
    </r>
  </si>
  <si>
    <r>
      <t>Justificación de diferencia de avances con respecto a las metas programadas
UR:</t>
    </r>
    <r>
      <rPr>
        <sz val="10"/>
        <rFont val="Montserrat"/>
      </rPr>
      <t xml:space="preserve"> NDE
E010 163 No se realizaron acciones por contingencia de COVID-19, se impartieron cursos sobre este tipo de pandemia para su capacitación. En los meses de marzo, abril y mayo se desarrollaron 4 cursos relacionados con COVID: tres sobre el uso adecuado del equipo de protección personal, y otro sobre Triage, Filtro y Área COVID.  E010 302 La diferencia para la Variable 1 entre la meta programada y el resultado alcanzado se debe a que no se han llevado a cabo en su totalidad los eventos contemplados en el Programa Anual de Capacitación 2020, como las Inducciones Institucionales, las acciones programadas por el Centro Nacional de Equidad de Género y Salud Reproductiva y el limitado cupo de los cursos en línea de SEMUJERES no ha permitido que sea mayor el número de participantes inscritos en cada emisión. También se contempló el cambio de modalidad de cursos presenciales a cursos a distancia y esto ha retrasado el procedimiento de contratación de las empresas para cumplir en su totalidad con el Programa. Todo lo anterior originado por la contingencia derivado de la Pandemia SARS CoV 2.  En la Variable 2 se tuvieron eventos masivos que incrementaron el número de participantes en el resultado alcanzado contra la meta programada. 
</t>
    </r>
    <r>
      <rPr>
        <b/>
        <sz val="10"/>
        <rFont val="Montserrat"/>
      </rPr>
      <t>UR:</t>
    </r>
    <r>
      <rPr>
        <sz val="10"/>
        <rFont val="Montserrat"/>
      </rPr>
      <t xml:space="preserve"> 160
No hay cambios para este trimestre porque el indicador es anual. 
</t>
    </r>
    <r>
      <rPr>
        <b/>
        <sz val="10"/>
        <rFont val="Montserrat"/>
      </rPr>
      <t>UR:</t>
    </r>
    <r>
      <rPr>
        <sz val="10"/>
        <rFont val="Montserrat"/>
      </rPr>
      <t xml:space="preserve"> NCE
En el período de enero-junio no se ha implementado ninguna capacitación que coadyuve a la promoción de la salud de la mujer adulta mayor, en virtud de que la programación anual está prevista para el cuarto trimestre del año. Por lo anterior, a la fecha de corte aún no se cuenta con número de participantes y curso.
</t>
    </r>
    <r>
      <rPr>
        <b/>
        <sz val="10"/>
        <rFont val="Montserrat"/>
      </rPr>
      <t>UR:</t>
    </r>
    <r>
      <rPr>
        <sz val="10"/>
        <rFont val="Montserrat"/>
      </rPr>
      <t xml:space="preserve"> NBV
Sin información
</t>
    </r>
    <r>
      <rPr>
        <b/>
        <sz val="10"/>
        <rFont val="Montserrat"/>
      </rPr>
      <t>UR:</t>
    </r>
    <r>
      <rPr>
        <sz val="10"/>
        <rFont val="Montserrat"/>
      </rPr>
      <t xml:space="preserve"> NDY
Sin información</t>
    </r>
  </si>
  <si>
    <r>
      <t>Acciones de mejora para el siguiente periodo
UR:</t>
    </r>
    <r>
      <rPr>
        <sz val="10"/>
        <rFont val="Montserrat"/>
      </rPr>
      <t xml:space="preserve"> NDE
Para el segundo trimestre los curso de Transversalidad de la Perspectiva de Género (primera y segunda emisión) tienen como finalidad que las personas servidoras públicas adquieran los conocimientos básicos que permitirán incorporar la perspectiva de género en todas las fases de elaboración de la política pública en el Marco de la Igualdad Sustantiva para la Ciudad de México, los cursos de Prevención y Atención del Acoso Sexual en la Administración Pública (primera y segunda emisión) contemplan que las personas servidoras públicas reconozcan la importancia de prevenir y atender conductas de acoso y hostigamiento sexual al interior de sus entes públicos, así como impulsar acciones para la construcción de una cultura laboral libre de violencia y espacios igualitarios y los cursos de Género y Derechos Humanos (primera y segunda emisión) tienen como objetivo que las personas servidoras públicas comprendan la importancia de los derechos humanos de las mujeres en el Sistema de Derechos Humanos, mediante el reconocimiento de su proceso histórico y su vigencia.
</t>
    </r>
    <r>
      <rPr>
        <b/>
        <sz val="10"/>
        <rFont val="Montserrat"/>
      </rPr>
      <t>UR:</t>
    </r>
    <r>
      <rPr>
        <sz val="10"/>
        <rFont val="Montserrat"/>
      </rPr>
      <t xml:space="preserve"> 160
En cuanto el semáforo epidemidiológico lo permita reanudar las actividades asistenciales conforme al programa. 
</t>
    </r>
    <r>
      <rPr>
        <b/>
        <sz val="10"/>
        <rFont val="Montserrat"/>
      </rPr>
      <t>UR:</t>
    </r>
    <r>
      <rPr>
        <sz val="10"/>
        <rFont val="Montserrat"/>
      </rPr>
      <t xml:space="preserve"> NCE
En el período de enero-junio no se ha implementado ninguna capacitación, en virtud de que la programación anual está prevista para el cuarto trimestre del año. 
</t>
    </r>
    <r>
      <rPr>
        <b/>
        <sz val="10"/>
        <rFont val="Montserrat"/>
      </rPr>
      <t>UR:</t>
    </r>
    <r>
      <rPr>
        <sz val="10"/>
        <rFont val="Montserrat"/>
      </rPr>
      <t xml:space="preserve"> NBV
Sin información
</t>
    </r>
    <r>
      <rPr>
        <b/>
        <sz val="10"/>
        <rFont val="Montserrat"/>
      </rPr>
      <t>UR:</t>
    </r>
    <r>
      <rPr>
        <sz val="10"/>
        <rFont val="Montserrat"/>
      </rPr>
      <t xml:space="preserve"> NDY
Sin información</t>
    </r>
  </si>
  <si>
    <r>
      <t>Acciones realizadas en el periodo
UR:</t>
    </r>
    <r>
      <rPr>
        <sz val="10"/>
        <rFont val="Montserrat"/>
      </rPr>
      <t xml:space="preserve"> O00
Las acciones realizadas durante el primer trimestre del ejercicio fiscal 2020 fueron la entrega de 308,007 becas de las cuales el 55.3% se entregaron a mujeres. Para el segundo trimestre del año se tuvo una estimación de entrega de 300 mil becas por lo que la meta del 50% de becas entregadas a mujeres se superó.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</si>
  <si>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Justificación de diferencia de avances con respecto a las metas programadas
UR:</t>
    </r>
    <r>
      <rPr>
        <sz val="10"/>
        <rFont val="Montserrat"/>
      </rPr>
      <t xml:space="preserve"> O00
Sin información</t>
    </r>
  </si>
  <si>
    <r>
      <t>Acciones de mejora para el siguiente periodo
UR:</t>
    </r>
    <r>
      <rPr>
        <sz val="10"/>
        <rFont val="Montserrat"/>
      </rPr>
      <t xml:space="preserve"> O00
El presupuesto parece quedarse corto para el interés que puede despertar esta beca por lo que se puede presentar una sobredemanda de la misma.</t>
    </r>
  </si>
  <si>
    <r>
      <t>Acciones realizadas en el periodo
UR:</t>
    </r>
    <r>
      <rPr>
        <sz val="10"/>
        <rFont val="Montserrat"/>
      </rPr>
      <t xml:space="preserve"> O00
Durante el segundo trimestre de 2020 la CNBBBJ ha otorgado 3,936,500 becas de educación media superior a través del Pp U084, de las cuales 2,027,599 (51.5%) han sido asignadas a mujeres.</t>
    </r>
  </si>
  <si>
    <r>
      <t>Justificación de diferencia de avances con respecto a las metas programadas
UR:</t>
    </r>
    <r>
      <rPr>
        <sz val="10"/>
        <rFont val="Montserrat"/>
      </rPr>
      <t xml:space="preserve"> O00
Se propone una meta del 50% de recursos asignados a mujeres, sin embargo, en el Anexo 13 se consideró un porcentaje del 25%  por lo que este umbral se cumple con holgura.        </t>
    </r>
  </si>
  <si>
    <r>
      <t>Acciones de mejora para el siguiente periodo
UR:</t>
    </r>
    <r>
      <rPr>
        <sz val="10"/>
        <rFont val="Montserrat"/>
      </rPr>
      <t xml:space="preserve"> O00
Asignar cuentas bancarias que con la nueva normatividad en la materia, los becarios pueden acceder.</t>
    </r>
  </si>
  <si>
    <r>
      <t>Acciones realizadas en el periodo
UR:</t>
    </r>
    <r>
      <rPr>
        <sz val="10"/>
        <rFont val="Montserrat"/>
      </rPr>
      <t xml:space="preserve"> 515
Las Escuelas Normales Públicas participantes una vez que reciban el recurso, iniciarán las acciones de los programas de asesoría y tutoría para cada uno de los estudiantes inscritos en dichos planteles. La población de estudiantes normalistas es mayoritariamente mujeres y la población docente también, por lo que intrínsecamente se desarrollan acciones y actividades con igualdad de género.
</t>
    </r>
    <r>
      <rPr>
        <b/>
        <sz val="10"/>
        <rFont val="Montserrat"/>
      </rPr>
      <t>UR:</t>
    </r>
    <r>
      <rPr>
        <sz val="10"/>
        <rFont val="Montserrat"/>
      </rPr>
      <t xml:space="preserve"> 511
ACCION.- 291 Actividades realizadas por las Instituciones de Educación Superior:  Actualmente las Instituciones de Educación Superior que tienen proyectos para fomentar la capacitación y sensibilización en promover la igualdad entre mujeres y hombres apoyados en el marco del PROFEXCE tienen suspendidas sus actividades presenciales debido a que la pandemia originada por el COVID-19 obligo al cierre de las instalaciones educativas y a la suspensión de los eventos que implicaran la reunión de varias personas.    Se tiene contemplado apoyar con recursos a 17 Instituciones de Educación Superior para que puedan llevar a cabo diversos proyectos de capacitación (cursos, talleres y/o conferencias) con los recursos etiquetados en el Anexo 13 del PEF en el marco del PROFEXCE.    Actividades realizadas por la instancia normativa del programa Fortalecimiento de la Calidad Educativa:  Se elaboró el módulo de Seguimiento Académico y Financiero para poder controlar los avances, reportados por las IES,;  ACCION 290.-Actividades realizadas por las Instituciones de Educación Superior:  Actualmente las Instituciones de Educación Superior que tienen proyectos de guarderías infantiles apoyados en el marco del PROFEXCE no los tienen operando debido a que la pandemia originada por el COVID-19 originó el cierre de las instalaciones educativas.    En el marco del Programa se contempla el apoyo, para el ejercicio fiscal 2020, de 8 proyectos ubicados en 7 Instituciones de Educación Superior.  Actividades realizadas por la instancia normativa del programa Fortalecimiento de la Calidad Educativa:  Se elaboró el módulo de Seguimiento Académico y Financiero para poder controlar los avances, reportados por las IES, en el ejercicio de los recursos.    Es importante señalar que, a la fecha, los recursos presupuestados en el marco del Programa no han sido liberados por parte de la SHCP.  </t>
    </r>
  </si>
  <si>
    <r>
      <t>Justificación de diferencia de avances con respecto a las metas programadas
UR:</t>
    </r>
    <r>
      <rPr>
        <sz val="10"/>
        <rFont val="Montserrat"/>
      </rPr>
      <t xml:space="preserve"> 515
Para que se puedan ministrar los recursos es necesario enviar a las Autoridades Educativas Locales, los convenios de colaboración, lineamientos internos de coordinación y su anexo que se realizan para formalizar el otorgamiento y/o ministración de los apoyos descritos en las Reglas de Operación del Programa. Una vez recibidos los convenios debidamente firmados, estos se entregan al área de recursos financieros y jurídico de la Subsecretaría de Educación Superior con el propósito de formalizar el otorgamiento de subsidios a cargo del programa, una vez puestos en operación los recursos asignados, las Escuelas Normales Públicas participantes iniciarán las acciones de los programas de asesoría y tutoría para cada uno de los estudiantes inscritos en dichos planteles, sin demérito del genero.          
</t>
    </r>
    <r>
      <rPr>
        <b/>
        <sz val="10"/>
        <rFont val="Montserrat"/>
      </rPr>
      <t>UR:</t>
    </r>
    <r>
      <rPr>
        <sz val="10"/>
        <rFont val="Montserrat"/>
      </rPr>
      <t xml:space="preserve"> 511
Los recursos económicos que se entregan en el marco del Programa presupuestario S300 Fortalecimiento a la Excelencia Educativa (PROFEXCE), tenían como fecha de autorización para ser ejercidos, de conformidad con las Reglas de Operación vigentes, a partir del 1° de abril del presente año. Sin embargo, a la fecha la Secretaría de Hacienda y Crédito Público no ha emitido la liberación de estos; lo anterior aunado a la suspensión de actividades definida por las autoridades sanitarias para mitigar los efectos causados por el COVID-19 ha generado que las actividades programadas a ser realizadas en el marco del PROFEXCE hayan tenido que recalendarizarse por lo que a la fecha no se cuenta con resultados que reportar.                            Es importante señalar que para todos los indicadores que se reportan actualmente no se cuenta con la información necesaria que permita registrar los valores planificados por trimestre, esto debido a que el proceso de Reprogramación de los proyectos apoyados, definido en las Reglas de operación vigentes, no ha podido realizarse.   Los valores reportados tanto en el denominador como en el numerador serán debidamente ajustados, de conformidad con lo que definan las Instituciones de Educación Superior beneficiadas, en cuanto se restablezca la operación normal del Programa y sus participantes.                                                                                                  </t>
    </r>
  </si>
  <si>
    <r>
      <t>Acciones de mejora para el siguiente periodo
UR:</t>
    </r>
    <r>
      <rPr>
        <sz val="10"/>
        <rFont val="Montserrat"/>
      </rPr>
      <t xml:space="preserve"> 515
No se ha ministrado el recurso de 2020, sin embargo, una vez puestos en operación los recursos asignados, las Escuelas Normales Públicas participantes iniciarán las acciones de los programas de asesoría y tutoría para cada uno de los estudiantes inscritos en dichos planteles, sin demérito del genero.
</t>
    </r>
    <r>
      <rPr>
        <b/>
        <sz val="10"/>
        <rFont val="Montserrat"/>
      </rPr>
      <t>UR:</t>
    </r>
    <r>
      <rPr>
        <sz val="10"/>
        <rFont val="Montserrat"/>
      </rPr>
      <t xml:space="preserve"> 511
ACCION 290.-Es importante destacar que la Dirección General de Educación Superior Universitaria (DGESU), es la responsable de la implementación y seguimiento del Programa presupuestario S300 Fortalecimiento a la Excelencia Educativas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Es importante señalar que el presupuest;  ACCION 291.-Es importante destacar que la Dirección General de Educación Superior Universitaria (DGESU), es la responsable de la implementación y seguimiento del Programa presupuestario S300 Fortalecimiento a la Excelencia Educativas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Es importante señalar que el presupuesto asignado al programa, en apego a lo establecido en las Reglas de Operación vigentes, se encontraba programado para ser ejercido a partir del 1° de abril del presente año.   </t>
    </r>
  </si>
  <si>
    <r>
      <t>Acciones realizadas en el periodo
UR:</t>
    </r>
    <r>
      <rPr>
        <sz val="10"/>
        <rFont val="Montserrat"/>
      </rPr>
      <t xml:space="preserve"> 313
Para el presente periodo, debido a la contingencia sanitaria por presencia del virus SARS-CoV-2, solo los estados de Coahuila, Morelos, Nayarit, Nuevo León y Veracruz tuvieron posibilidad de realizar acciones de fortalecimiento académico, contextualización y equipamiento específico, para fortalecer la práctica educativa en el aula, con la finalidad de fortalecer el aprendizaje del alumnado migrante.</t>
    </r>
  </si>
  <si>
    <r>
      <t>Justificación de diferencia de avances con respecto a las metas programadas
UR:</t>
    </r>
    <r>
      <rPr>
        <sz val="10"/>
        <rFont val="Montserrat"/>
      </rPr>
      <t xml:space="preserve"> 313
La meta programada para el presente trimestre fue rebasada, a pesar de que sólo cinco estados llevaron a cabo acciones. Lo cual  tiene que ver con las facilidades  que dan las Reglas de operación del Programa, al señalar   La DGEI podrá autorizar la selección de centros que no se apeguen a los lineamientos antes mencionados, siempre y cuando la AEL explique el motivo, por el cual son incorporadas al PAT y lo solicite mediante oficio. En este sentido se atendió población escolar migrante en centros educativos que no necesariamente  tienen una clave específica de Centro Migrante.        </t>
    </r>
  </si>
  <si>
    <r>
      <t>Acciones de mejora para el siguiente periodo
UR:</t>
    </r>
    <r>
      <rPr>
        <sz val="10"/>
        <rFont val="Montserrat"/>
      </rPr>
      <t xml:space="preserve"> 313
La contingencia sanitaria por la que atraviesa el país ha dificultado que todas las entidades cumplan con las acciones programadas en sus Planes Anuales de Trabajo.</t>
    </r>
  </si>
  <si>
    <r>
      <t>Acciones realizadas en el periodo
UR:</t>
    </r>
    <r>
      <rPr>
        <sz val="10"/>
        <rFont val="Montserrat"/>
      </rPr>
      <t xml:space="preserve"> 313
Para el presente periodo, debido a la contingencia sanitaria por presencia del virus SARS-CoV-2, solo los estados de Hidalgo y Morelos tuvieron posibilidad de realizar acciones de contextualización para fortalecer la práctica educativa de los docentes en escuelas de educación indígena, con la finalidad de fortalecer el aprendizaje del alumnado que asiste a ellas.     </t>
    </r>
  </si>
  <si>
    <r>
      <t>Justificación de diferencia de avances con respecto a las metas programadas
UR:</t>
    </r>
    <r>
      <rPr>
        <sz val="10"/>
        <rFont val="Montserrat"/>
      </rPr>
      <t xml:space="preserve"> 313
  Debido a la situación de contingencia por la que atraviesa el País, sólo dos entidades tuvieron la posibilidad de realizar acciones de contextualización que beneficiaron a la población escolar que se reporta. Se espera que en el tercer trimestre existan mejores condiciones para la implementación de las acciones y cumplir con las metas programadas.         </t>
    </r>
  </si>
  <si>
    <r>
      <t>Acciones de mejora para el siguiente periodo
UR:</t>
    </r>
    <r>
      <rPr>
        <sz val="10"/>
        <rFont val="Montserrat"/>
      </rPr>
      <t xml:space="preserve"> 313
La contingencia sanitaria por la que atraviesa el país no ha permitido que se cumplan con las acciones programadas en los Planes Anuales de Trabajo.</t>
    </r>
  </si>
  <si>
    <r>
      <t>Acciones realizadas en el periodo
UR:</t>
    </r>
    <r>
      <rPr>
        <sz val="10"/>
        <rFont val="Montserrat"/>
      </rPr>
      <t xml:space="preserve"> 312
No hay acciones dado que, por Reglas de Operación, las Autoridades Educativas Locales Responsables del Programa emiten el Segundo Informe Técnico Pedagógico el 14 de julio, y previo a ello, los Planes Anuales de Trabajo, se terminaron de validar en la primera quincena de junio.</t>
    </r>
  </si>
  <si>
    <r>
      <t>Justificación de diferencia de avances con respecto a las metas programadas
UR:</t>
    </r>
    <r>
      <rPr>
        <sz val="10"/>
        <rFont val="Montserrat"/>
      </rPr>
      <t xml:space="preserve"> 312
1.-indicador.-Tasa de absorción escolar en los servicios de educación especial.-No se puede reportar un avance al segundo trimestre dado que, por Reglas de Operación, las Autoridades Educativas Locales Responsables del Programa emiten el Segundo Informe Técnico Pedagógico el 14 de julio, y previo a ello, los Planes Anuales de Trabajo, se terminaron de validar en la primera quincena de junio.  2.-indicador.-Porcentaje de servicios de educación especial (USAER y CAM) fortalecidos con acciones del programa en el año t.-No se puede reportar un avance al segundo trimestre dado que, por Reglas de Operación, las Autoridades Educativas Locales Responsables del Programa emiten el Segundo Informe Técnico Pedagógico el 14 de julio, y previo a ello, los Planes Anuales de Trabajo, se terminaron de validar en la primera quincena de junio.  3.-indicador.-Porcentaje de servicios de educación especial que realizan el fortalecimiento de los agentes educativos.-No se puede reportar un avance al segundo trimestre dado que, por Reglas de Operación, las Autoridades Educativas Locales Responsables del Programa emiten el Segundo Informe Técnico Pedagógico el 14 de julio, y previo a ello, los Planes Anuales de Trabajo, se terminaron de validar en la primera quincena de junio.  4.-indicador.-Porcentaje de servicios de educación especial que realizan acciones para el equipamiento de sus centros educativos.-No se puede reportar un avance al segundo trimestre dado que, por Reglas de Operación, las Autoridades Educativas Locales Responsables del Programa emiten el Segundo Informe Técnico Pedagógico el 14 de julio, y previo a ello, los Planes Anuales de Trabajo, se terminaron de validar en la primera quincena de junio.  </t>
    </r>
  </si>
  <si>
    <r>
      <t>Acciones de mejora para el siguiente periodo
UR:</t>
    </r>
    <r>
      <rPr>
        <sz val="10"/>
        <rFont val="Montserrat"/>
      </rPr>
      <t xml:space="preserve"> 312
No hay acciones dado que, por Reglas de Operación, las Autoridades Educativas Locales Responsables del Programa emiten el Segundo Informe Técnico Pedagógico el 14 de julio, y previo a ello, los Planes Anuales de Trabajo, se terminaron de validar en la primera quincena de junio.</t>
    </r>
  </si>
  <si>
    <r>
      <t>Acciones realizadas en el periodo
UR:</t>
    </r>
    <r>
      <rPr>
        <sz val="10"/>
        <rFont val="Montserrat"/>
      </rPr>
      <t xml:space="preserve"> 310
Actualización y elaboración de la línea temática de desarrollo de habilidades para la vida (Entornos escolares seguros) del Fichero Promover la cultura de paz en y desde la escuela.  Elaboración del documento La escuela como espacio de participación infantil y adolescente para la formación ciudadana (formato impreso)  Infografías impresas y en formato digital, sobre las temáticas del Programa.    b) Documento Entornos Escolares Seguros.     Evaluación interna del PNCE correspondiente al ciclo escolar 2019-2020. Se realizó el diseño de instrumentos y el protocolo para su realización y se cuenta con las bases de datos de las escuelas que participarán en su realización. Se está trabajando en el diseño de la plataforma para su desarrollo.  </t>
    </r>
  </si>
  <si>
    <r>
      <t>Justificación de diferencia de avances con respecto a las metas programadas
UR:</t>
    </r>
    <r>
      <rPr>
        <sz val="10"/>
        <rFont val="Montserrat"/>
      </rPr>
      <t xml:space="preserve"> 310
Sin información</t>
    </r>
  </si>
  <si>
    <r>
      <t>Acciones de mejora para el siguiente periodo
UR:</t>
    </r>
    <r>
      <rPr>
        <sz val="10"/>
        <rFont val="Montserrat"/>
      </rPr>
      <t xml:space="preserve"> 310
Obstáculos  La principal problemática que enfrenta el Programa es la movilidad del personal de la Coordinaciones Locales, equipos de trabajo no consolidados, y la presión de grupos sindicales en las entidades que limitan la operación del PNCE en la entrega oportuna, en tiempo y forma, de materiales educativos a las escuelas; así como de la evaluación interna que se realiza.   Oportunidades  Fortalecer al equipo central y a los equipos estatales en los aspectos técnicos pedagógicos para la implementación y desarrollo del programa, con un enfoque de gestión democrática para impulsar una convivencia escolar que permita la mayor participación de niñas, niños y adolescentes en la toma de decisiones responsables en asuntos de su interés.  </t>
    </r>
  </si>
  <si>
    <r>
      <t>Acciones realizadas en el periodo
UR:</t>
    </r>
    <r>
      <rPr>
        <sz val="10"/>
        <rFont val="Montserrat"/>
      </rPr>
      <t xml:space="preserve"> 314
Se ha diseñado y difundido entre las Autoridades Educativas Estatales una Estrategia Nacional de Formación Continua 2020, la cual representa el documento normativo y operativo para los procesos de formación docente para el personal educativo de tipo básico adscrito a planteles públicos; las acciones de formación planeadas para dicha estrategia, tienen su fundamento en el Programa presupuestario S247, Programa para el Desarrollo Profesional Docente, tipo básico (PRODEP), el cual tiene por objetivo general, de acuerdo a sus Reglas de Operación 2020: Contribuir a fortalecer el perfil necesario para el desempeño de las funciones de los profesores de tiempo completo, personal docente y personal con funciones de. dirección, supervisión o asesoría técnico-pedagógica, mediante el acceso y/o conclusión de programas de formación, actualización académica, capacitación y/o proyectos de investigación.  De dicha Estrategia Nacional, se desprenden las estrategias estatales de formación continua de cada entidad federativa, en las cuales se describen los procesos de formación que se desarrollaran en cada estado durante el ejercicio, al corte del segundo trimestre se han recibido en esta Dirección General la totalidad de estrategias estatales; así mismo en los primeros días de junio, se tuvieron de manera virtual reuniones de seguimiento con representantes de las Autoridades Educativas Estatales para definir actividades en el marco de la operación de las estrategias estatales de formación continua, en las que se incluyeron el seguimiento al proceso de formación vinculado al Anexo 13 del PEF, que comprende las temáticas de perspectiva de género, derechos humanos y convivencia escolar pacífica.  </t>
    </r>
  </si>
  <si>
    <r>
      <t>Justificación de diferencia de avances con respecto a las metas programadas
UR:</t>
    </r>
    <r>
      <rPr>
        <sz val="10"/>
        <rFont val="Montserrat"/>
      </rPr>
      <t xml:space="preserve"> 314
sin informacion</t>
    </r>
  </si>
  <si>
    <r>
      <t>Acciones de mejora para el siguiente periodo
UR:</t>
    </r>
    <r>
      <rPr>
        <sz val="10"/>
        <rFont val="Montserrat"/>
      </rPr>
      <t xml:space="preserve"> 314
La emergencia sanitaria por la que atraviesa el país como consecuencia del virus COVID19, ha complicado la operación de acciones planificadas para el ejercicio, las gestiones para poner en marcha los procesos de formación docente se han extendido, lo que ha dificultado la articulación de actividades entre la Autoridad Educativa Federal y las Autoridades Estatales; sin embargo, se ha logrado en la medida de lo posible replantear escenarios, que han redituado en un trabajo colaborativo a distancia, con resultados poco a poco visibles, con el firme propósito de no frenar procesos y dar continuidad a las acciones operativas y académicas necesarias para ofrecer programas de formación docente de calidad, incluyentes y acorde a las necesidades de maestras y maestros desde un enfoque regional.</t>
    </r>
  </si>
  <si>
    <r>
      <t>Acciones realizadas en el periodo
UR:</t>
    </r>
    <r>
      <rPr>
        <sz val="10"/>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?Causas atribuibles al rendimiento escolar: perfiles de ingreso inadecuados y falta de hábitos de estudio.   ?Causas físicas: problemas de salud y alimentación inadecuada.      Como Institución pública, la UAM ha implementado varias medidas para tratar de mitigar algunas de estas causas y que les permitan a los alumnos una vida saludable y plena. Ejemplo de ello es la línea de apoyo psicológico que a lo largo de sus 14 años de existencia, ofrece un servicio de orientación e información sobre los diversos problemas emocionales. De igual manera, podemos citar el proyecto Universitario para Alumnos Saludables (PUERTAS) de la Unidad Cuajimalpa, en el cual, se detectó que más del 30% de los estudiantes podrían ver afectada su trayectoria académica por trastornos de pánico, depresión, déficit de atención e hiperactividad, dependencia a drogas o al alcohol, tendencias suicidas, así como por violencia física psicológica o sexual en el entorno familiar.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
</t>
    </r>
    <r>
      <rPr>
        <b/>
        <sz val="10"/>
        <rFont val="Montserrat"/>
      </rPr>
      <t>UR:</t>
    </r>
    <r>
      <rPr>
        <sz val="10"/>
        <rFont val="Montserrat"/>
      </rPr>
      <t xml:space="preserve"> B00
De acuerdo con Programa Nacional de Becas, el Instituto Politécnico Nacional como instancia ejecutora debe adherirse a las disposiciones que establezca la SEP por conducto de las Reglas de Operación.    Sin embargo, en la Convocatoria General de Becas del IPN 2019-2020, para favorecer la equidad de género, se contempla los siguientes criterios de priorización: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t>
    </r>
    <r>
      <rPr>
        <b/>
        <sz val="10"/>
        <rFont val="Montserrat"/>
      </rPr>
      <t>UR:</t>
    </r>
    <r>
      <rPr>
        <sz val="10"/>
        <rFont val="Montserrat"/>
      </rPr>
      <t xml:space="preserve"> A00
Al cierre del segundo trimestre del año la UPN entregó el recurso de la beca de Manutención a 750 estudiantes beneficiados.
</t>
    </r>
    <r>
      <rPr>
        <b/>
        <sz val="10"/>
        <rFont val="Montserrat"/>
      </rPr>
      <t>UR:</t>
    </r>
    <r>
      <rPr>
        <sz val="10"/>
        <rFont val="Montserrat"/>
      </rPr>
      <t xml:space="preserve"> 313
na
</t>
    </r>
    <r>
      <rPr>
        <b/>
        <sz val="10"/>
        <rFont val="Montserrat"/>
      </rPr>
      <t>UR:</t>
    </r>
    <r>
      <rPr>
        <sz val="10"/>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 convocatoria de la beca solicitada. Por otro lado, de acuerdo a lo establecido a las Reglas de Operación del Programa de Becas Elisa Acuña para el ejercicio fiscal 2020, cuando los recursos disponibles sean insuficientes para otorgar una beca a todos/as los/as solicitantes, el Programa de Becas Elisa Acuña utiliza los siguientes criterios de priorización prevista en sus convocatorias de becas para el ejercicio fiscal 2020:  a) Estudiantes provenientes de escuelas ubicadas en localidades o municipios indígenas de alto o muy al</t>
    </r>
  </si>
  <si>
    <r>
      <t>Justificación de diferencia de avances con respecto a las metas programadas
UR:</t>
    </r>
    <r>
      <rPr>
        <sz val="10"/>
        <rFont val="Montserrat"/>
      </rPr>
      <t xml:space="preserve"> A2M
ind1.-Porcentaje de alumnas becadas que cursan el último año de estudios de nivel licenciatura.-El indicador considera una frecuencia de medición anual. Será en el último trimestre en donde se reporten los datos respectivos  ind2.-Porcentaje de alumnas becadas que cursan el último año de estudios de nivel posgrado .-El indicador considera una frecuencia de medición anual. Será en el último trimestre en donde se reporten los datos respectivos  ind3.-Porcentaje de estudiantes becadas de licenciatura y posgrado con respecto a lo programado en el año t.-Justificació del segundo trimestre: No se alcanza la meta planeada debido a los siguientes factores:    1.  Tres de las modalidades (Excelencia, Grupos vulnerables y Continuación de estudios), aún se encuentran en la última etapa del proceso para el otorgamiento de beca.  2. Retraso en la publicación de convocatorias.  3. Derivado de la contingencia sanitaria, la Junta de Coordinación de Movilidad y el Comité de Becas de Movilidad determinaron la cancelación de las estancias de movilidad presencial durante el 2020 .  4. Los resultados de la convocatoria de la beca para participar en Eventos de Difusión y de Investigación no han sido publicados.     ind4.-    Porcentaje de alumnas de licenciatura que terminaron sus estudios en el año t.-El indicador considera una frecuencia de medición anual. Será en el último trimestre en donde se reporten los datos respectivos                                                       
</t>
    </r>
    <r>
      <rPr>
        <b/>
        <sz val="10"/>
        <rFont val="Montserrat"/>
      </rPr>
      <t>UR:</t>
    </r>
    <r>
      <rPr>
        <sz val="10"/>
        <rFont val="Montserrat"/>
      </rPr>
      <t xml:space="preserve"> A3Q
ind1.-Porcentaje de permanencia de estudiantes becadas  en los niveles medio superior, superior y posgrado.-Al cierre del segundo trimestre, no se cuenta con avances, derivado de que la medición es anual.  A la fecha se tiene un registró de  46,653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ind2.-Porcentaje de presupuesto asignado a becas para alumnas respecto al presupuesto asignado al programa presupuestario.-  Al segundo trimestre, se registro un monto de $151,651,384  erogados para el otorgamiento de becas para alumnas.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B00
El porcentaje de cumplimiento de alumnas becadas corresponde al 48.6% en el segundo trimestres del periodo 20-2.        
</t>
    </r>
    <r>
      <rPr>
        <b/>
        <sz val="10"/>
        <rFont val="Montserrat"/>
      </rPr>
      <t>UR:</t>
    </r>
    <r>
      <rPr>
        <sz val="10"/>
        <rFont val="Montserrat"/>
      </rPr>
      <t xml:space="preserve"> A00
Durante el segundo trimestre del año la UPN entregó 750 becas de Manutención, de las cuales 622 fueron para mujeres, lo anterior debido a que la CNBBBJ es la instancia que instruye a la Universidad cuál es la parte del patrón total de beneficiarios al que les entregará el recurso. La CNBBBJ realizó el pago a 1238 beneficiarios adicionales es decir, que al segundo trimestre del año, la UPN cuenta con padrón total  de 1988 beneficiados.          Durante el segundo trimestre del año la UPN entregó 750 becas de Manutención, de las cuales 622 fueron para mujeres, lo anterior debido a que la CNBBBJ es la instancia que instruye a la Universidad cuál es la parte del patrón total de beneficiarios al que les entregará el recurso. La CNBBBJ realizó el pago a 1238 beneficiarios adicionales es decir, que al segundo trimestre del año, la UPN cuenta con padrón total  de 1988 beneficiados.          
</t>
    </r>
    <r>
      <rPr>
        <b/>
        <sz val="10"/>
        <rFont val="Montserrat"/>
      </rPr>
      <t>UR:</t>
    </r>
    <r>
      <rPr>
        <sz val="10"/>
        <rFont val="Montserrat"/>
      </rPr>
      <t xml:space="preserve"> 313
na
</t>
    </r>
    <r>
      <rPr>
        <b/>
        <sz val="10"/>
        <rFont val="Montserrat"/>
      </rPr>
      <t>UR:</t>
    </r>
    <r>
      <rPr>
        <sz val="10"/>
        <rFont val="Montserrat"/>
      </rPr>
      <t xml:space="preserve"> 600
Es importante mencionar que el Programa otorga becas de acuerdo a la demanda y al cumplimiento de los requisitos específicos, es decir, depende del número de mujeres que esten realizando su formación dual en el plantel que se encuentren inscritas y que son postulados por el Comite Técnico de los planteles, por lo que es necesario que las alumnas soliciten la beca y realicen el procedimiento en estricto apego a lo estipulado e</t>
    </r>
  </si>
  <si>
    <r>
      <t>Acciones de mejora para el siguiente periodo
UR:</t>
    </r>
    <r>
      <rPr>
        <sz val="10"/>
        <rFont val="Montserrat"/>
      </rPr>
      <t xml:space="preserve"> A2M
1. Rezago en las convocatorias emitidas derivado de la contingencia sanitaria.  2. la Junta de Coordinación de Movilidad y el Comité de Becas de Movilidad determinaron la cancelación de las estancias de movilidad presencial durante el 2020. Lo anterior derivado de la contingencia sanitaria.  Se espera que, en los trimestres siguientes, se regularicen los trámites y procesos pendientes.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t>
    </r>
    <r>
      <rPr>
        <b/>
        <sz val="10"/>
        <rFont val="Montserrat"/>
      </rPr>
      <t>UR:</t>
    </r>
    <r>
      <rPr>
        <sz val="10"/>
        <rFont val="Montserrat"/>
      </rPr>
      <t xml:space="preserve"> B00
? Los alumnos que registran su solicitud de becas en el Sistema Informático de Becas del IPN, no cumplen con la totalidad de requisitos y no concluyen con el trámite de validación para poder dar continuidad a su beca durante el periodo escolar 2020-2.    ? La constante rotación de personal que se presenta entre los responsables de becas de las diferentes unidades académicas dificulta la continuidad en la operación de los procesos.    ? Ante la contingencia sanitaria derivada de la pandemia por COVID-19 y en atención a las medidas dictadas por las autoridades educativas, el proceso de sustitución para el periodo 2020-2 fue cancelado, por lo que no se pudo llevar a cabo el otorgamiento de becas durante el periodo 2020-2.  
</t>
    </r>
    <r>
      <rPr>
        <b/>
        <sz val="10"/>
        <rFont val="Montserrat"/>
      </rPr>
      <t>UR:</t>
    </r>
    <r>
      <rPr>
        <sz val="10"/>
        <rFont val="Montserrat"/>
      </rPr>
      <t xml:space="preserve"> A00
A partir de 2019 el programa presupuestario S243 Programa de Becas Elisa Acuña, ha sufrido algunas modificaciones en su operación, anteriormente la convocatoria se publicaba de acuerdo al ciclo escolar ahora corresponde al año fiscal, el registro se realiza directamente en la CNBBJ, también se definieron cinco bimestres de beca y se definió un monto único para todos los beneficiarios independientemente del semestre que estén cursando.
</t>
    </r>
    <r>
      <rPr>
        <b/>
        <sz val="10"/>
        <rFont val="Montserrat"/>
      </rPr>
      <t>UR:</t>
    </r>
    <r>
      <rPr>
        <sz val="10"/>
        <rFont val="Montserrat"/>
      </rPr>
      <t xml:space="preserve"> 313
No hay avances cualitativos toda vez que no se han ejercido los recursos.
</t>
    </r>
    <r>
      <rPr>
        <b/>
        <sz val="10"/>
        <rFont val="Montserrat"/>
      </rPr>
      <t>UR:</t>
    </r>
    <r>
      <rPr>
        <sz val="10"/>
        <rFont val="Montserrat"/>
      </rPr>
      <t xml:space="preserve"> 600
Las becas otorgadas dependen de la demanda de cada estudiante y su otorgamiento del cumplimiento de los requisitos establecidos en las Reglas de Operación y en la convocatoria.
</t>
    </r>
    <r>
      <rPr>
        <b/>
        <sz val="10"/>
        <rFont val="Montserrat"/>
      </rPr>
      <t>UR:</t>
    </r>
    <r>
      <rPr>
        <sz val="10"/>
        <rFont val="Montserrat"/>
      </rPr>
      <t xml:space="preserve"> O00
Se reciben pocas solicitudes de beca por parte de mujeres embarazadas o madres jefas de familia, por lo que no es posible asignar más becas a dichos grupos de la población.</t>
    </r>
  </si>
  <si>
    <r>
      <t>Acciones realizadas en el periodo
UR:</t>
    </r>
    <r>
      <rPr>
        <sz val="10"/>
        <rFont val="Montserrat"/>
      </rPr>
      <t xml:space="preserve"> O00
  Las acciones realizadas durante el segundo trimestre del ejercicio fiscal 2020 fueron la entrega de 3,517,254 becas de las cuales 98% se entregaron a familias con mujeres como titulares beneficiarias. Para el segundo trimestre del año se tuvo una estimación de 98% de familias con mujeres como titulares beneficiarias ante el Programa, meta que se cumplió.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</si>
  <si>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Justificación de diferencia de avances con respecto a las metas programadas
UR:</t>
    </r>
    <r>
      <rPr>
        <sz val="10"/>
        <rFont val="Montserrat"/>
      </rPr>
      <t xml:space="preserve"> O00
NA</t>
    </r>
  </si>
  <si>
    <r>
      <t>Acciones de mejora para el siguiente periodo
UR:</t>
    </r>
    <r>
      <rPr>
        <sz val="10"/>
        <rFont val="Montserrat"/>
      </rPr>
      <t xml:space="preserve"> O00
Debido a que el apoyo se otorga por familia y no de forma individual, no es posible cuantificar el número de niñas, niños y adolescentes beneficiarios, por lo que el desglose por género que puede reportarse es de las y los tutores de cada familia beneficiaria.</t>
    </r>
  </si>
  <si>
    <r>
      <t>Acciones realizadas en el periodo
UR:</t>
    </r>
    <r>
      <rPr>
        <sz val="10"/>
        <rFont val="Montserrat"/>
      </rPr>
      <t xml:space="preserve"> 700
En el componente enfocado a la incorporación de las perspectivas de género y de derechos humanos en las prácticas institucionales desarrolladas por las áreas, se realizó lo siguiente:  Se elaboraron dos documentos de análisis del cumplimiento de la SEP: Informe de avance en la atención de las recomendaciones del Comité de los Derechos del Niño  y el documento Derecho a la Educación en tiempos del COVID 19?   Se brindó orientación a 10 áreas que solicitaron asesoría para incorporar la perspectiva de género y derechos humanos en sus documentos normativos;   Se emitieron observaciones y recomendaciones a los proyectos de modificación de las Reglas de Operación publicadas para el ejercicio fiscal 2020 de seis programas presupuestales.  En el componente enfocado al fortalecimiento del clima laboral en la SEP se llevaron a cabo las siguientes acciones:  Se desarrollaron dos campañas: 1)Lactancia Materna y COVID 19 2) ¿Qué es la Paternidad Activa?  Se elaboró la versión ejecutiva del  ?Diagnóstico sobre las necesidades de capacitación y difusión en materia de igualdad de género, derechos humanos y no discriminación, a partir del análisis de los resultados de la Encuesta de Clima y Cultura Organizacional (ECCO), 2019?   Se brindó orientación a 10 áreas  respecto a la instrumentación del Protocolo para la prevención, atención y sanción del hostigamiento sexual y acoso sexual en la Administración Pública Federal.    Se han empleado herramientas tecnológicas con las que ya cuenta la SEP o gratuitas como es el TEAMS, ZOOM, y WEBEX, para mantener las actividades necesarias para la incorporación de las perspectivas de género y de derechos humanos en las prácticas institucionales desarrolladas por las áreas.    </t>
    </r>
  </si>
  <si>
    <r>
      <t>Justificación de diferencia de avances con respecto a las metas programadas
UR:</t>
    </r>
    <r>
      <rPr>
        <sz val="10"/>
        <rFont val="Montserrat"/>
      </rPr>
      <t xml:space="preserve"> 700
no aplica</t>
    </r>
  </si>
  <si>
    <r>
      <t>Acciones de mejora para el siguiente periodo
UR:</t>
    </r>
    <r>
      <rPr>
        <sz val="10"/>
        <rFont val="Montserrat"/>
      </rPr>
      <t xml:space="preserve"> 700
Debido a la contingencia sanitaria ocasionada por el COVID 19 ha sido necesario eficientar la comunicación vía remota para realizar las actividades comprometidas en el trimestre. </t>
    </r>
  </si>
  <si>
    <r>
      <t>Acciones realizadas en el periodo
UR:</t>
    </r>
    <r>
      <rPr>
        <sz val="10"/>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 A partir de la pandemia mundial del COVID-19 las acciones se han llevado en forma virtual para orientar y apoyar a la mujer en el confinamiento. </t>
    </r>
  </si>
  <si>
    <r>
      <t>Justificación de diferencia de avances con respecto a las metas programadas
UR:</t>
    </r>
    <r>
      <rPr>
        <sz val="10"/>
        <rFont val="Montserrat"/>
      </rPr>
      <t xml:space="preserve"> A3Q
ind1.-Porcentaje actividades académicas con perspectiva de género realizadas respecto a las programadas a realizar en el año.-El segundo trimestre se realizaron dos actividades académicas con perspectiva de género, derechos humanos, derechos de las personas con discapacidad y la no discriminación, logrando obtener el 50 por ciento sobre la meta programada, derivado de la pandemia mundial COVID-19 que impidió el desarrollo de las actividades presenciales programadas.  Las actividades realizadas fueron:  Diálogo virtual Bichas y Jotos: una reflexión acerca de la diversidad sexual y de género en cárceles brasileñas y mexicanas.  Conversatorio ?Desafíos de los movimientos sociales ante el punitivismo: Reflexiones feministas y queer más allá de la pandemia?.    ind2.-Porcentaje de mujeres asistentes a las actividades académicas con perspectiva de género  .-La meta alcanzada durante el segundo trimestre fue de 126 mujeres participantes de un total de 157 a las actividades académicas con perspectiva de género, derechos humanos, derechos de las personas con discapacidad y no discriminación,  motivado por el interés de la población universitaria y público en general, en este tipo de actividades.                              </t>
    </r>
  </si>
  <si>
    <r>
      <t>Acciones de mejora para el siguiente periodo
UR:</t>
    </r>
    <r>
      <rPr>
        <sz val="10"/>
        <rFont val="Montserrat"/>
      </rPr>
      <t xml:space="preserve"> A3Q
Durante la operación, no se presentan obstáculos y oportunidades, derivado de que al momento no se cuenta aún con resultados ya que el indicador es de medición anual.</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</si>
  <si>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Segundo Trimestre  Para el periodo que se reporta se tenían programadas 11 acciones de sensibilización, capacitación, formación, investigación y promoción de la perspectiva de género, de las cuales se ejecutaron 8, esto fue posible gracias a que se rediseñaron a un formato virtual haciendo uso de medios electrónicos. Otras actividades se tuvieron que cancelar como es el caso de la II Feria por la Diversidad Politécnica, dirigida a la población estudiantil, con una estimación de afluencia superior a 500 personas, así como la suspensión del Pilotaje del Taller de Mentorías, en el que se trabaja desde las vivencias, el intercambio de experiencias con actividades lúdicas y abriendo espacios de reflexión. Este taller se tiene programado retomar en el mes de octubre, conforme a la viabilidad que se observa en el calendario escolar.  Los cambios en el calendario escolar y las cargas académicas han propiciado que sean más compleja la participación del estudiantado y personal docente en las actividades que están dirigidas a esa población. Para ello se lleva un análisis estadístico del número, perfil y horarios de los participantes de las actividades, en conjunto con el calendario escolar, para identificar fechas, horarios viables para la programación de las actividades y eficientar las convocatorias.Por lo que respecta a las actividades que deben llevar a cabo las Redes de Género se ha complicado la realización de sus actividades, además de que se ha tenido que reseñar las actividades, no todos los integrantes de las Redes cuentan con los medios. De una meta programa de 321 actividades para el periodo, solo se lograron llevar a cabo 22 acciones.     En el periodo abril-junio se recibieron 121 denuncias de la comunidad politécnica  en la plataforma ?Denuncia Segura?, de ellas 83 son de mujeres, 34 de hombres y 4 anónimas. Las audiencias para la atención a las denuncias se suspendieron,         </t>
    </r>
  </si>
  <si>
    <r>
      <t>Justificación de diferencia de avances con respecto a las metas programadas
UR:</t>
    </r>
    <r>
      <rPr>
        <sz val="10"/>
        <rFont val="Montserrat"/>
      </rPr>
      <t xml:space="preserve"> A3Q
ind1.-Porcentaje de mujeres que acceden y permanecen en la educación superior y de posgrado.-  Durante el segundo trimestre el indicador reflejó un porcentaje de 100.2 por ciento, equivalente a 129,831 mujeres que acceden y permanecen en la educación superior y posgrado con respecto de 250,249 estudiantes de educación superior y posgrado en la UNAM.  A través de este indicador se logró dar seguimiento de los servicios educativos ofertados en el nivel de licenciatura y posgrado enfocados a la igualdad de género.    ind2.-Porcentaje de planes y programas de estudio que incorporan la perspectiva de género.-    No se reporta en este trimestre porque la medición es anual.                        
</t>
    </r>
    <r>
      <rPr>
        <b/>
        <sz val="10"/>
        <rFont val="Montserrat"/>
      </rPr>
      <t>UR:</t>
    </r>
    <r>
      <rPr>
        <sz val="10"/>
        <rFont val="Montserrat"/>
      </rPr>
      <t xml:space="preserve"> B00
ind1.-Porcentaje de acciones realizadas de sensibilización, capacitación, formación, investigación y promoción de la perspectiva de género en el IPN..-La metas y calendarización se establecieron conforme a los compromisos  creados en la Planeación Institucional, antes de que se diera  la Emergencia Sanitaria, por lo que muy probablemente  será  revisada la programación de actividades.  Segundo Trimestre:  Debido a que se continúo con el confinamiento como medida sanitaria, el cierre de las Unidads académicas y ajustes en el calenario escolar,se tuvo que suspender y rediseñar las actividades que se tenían programadas.      ind2.-Porcentaje de acciones en perspectiva de género realizadas por la Redes de Género en el IPN. perspectiva de género en el IPN.-La metas y calendarización se establecieron conforme a los compromisos  creados en la Planeación Institucional, antes de que se diera  la Emergencia Sanitaria, por lo que muy probablemente  será  revisada la programación de actividades.  Asimismo es importante señalar, que ante la eventualidad mencionada no se recibió el informe de actividades de varias Redes.    En el periodo abri-junio, por el confinamiento como medida sanitaria para evitar la propagación del COVID-19 y en consecuencia el cierre de las instalaciones del IPN, no fue posible que las ReG continuaran con las actividades programadas en su plan anual, sin embargo la UPGPG continúa trabajando con ellas en la reconfiguración de las actividades considerando la nueva normalidad. Mientras tanto las/os integrantes de las 97 Redes en operación han participado en las conferencias, pláticas y cátedras virtuales que la UPGPG ha realizado para continuar con su sensibilización y capacitación.    ind3.-Porcentaje de denuncias de violencia de género atendidas.-ae espera que como resultado de las acciones de prevención, atención y sanción a la  violencia de género, el número de denuncias disminuya a lo largo del año.    . </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</si>
  <si>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Uno de las principales dificultades que se ha identificado es la falta de voluntad política de algunos directivos/as para apoyar la operación. Aunado a ello, existe una constante movilidad del personal que integra las Redes de Género, situación que incide en la operatividad para el cumplimiento de las metas en la materia.  Segundo trimestre  Se ha tenido el apoyo tanto de la Dirección General como de la Secretaría General del IPN para poder continuar con las actividades con perspectiva de género, las cuales se han tenido que suspender o reconfigurar su diseño adaptándolas al confinamiento y a los nuevos calendarios escolares del Instituto.  El reajuste en el calendario escolar ha complicado la participación del estudiantado y del personal docente en nuestras actividades, no obstante, se continúa analizando las listas de participantes y horarios de asistencia de las últimas acciones, así como del calendario escolar para la programación de nuevas actividades y eficientar convocatorias.   </t>
    </r>
  </si>
  <si>
    <r>
      <t>Acciones realizadas en el periodo
UR:</t>
    </r>
    <r>
      <rPr>
        <sz val="10"/>
        <rFont val="Montserrat"/>
      </rPr>
      <t xml:space="preserve"> 112
La emergencia sanitaria obligó al Programa a facilitar las condiciones de la entrega de los apoyos, pero también ha impedido el avance de las acciones de capacitación y asesoría.  Al 30 de junio de 2020, 133,164 personas se han convertido en beneficiarias, de las cuales un 62.9% son mujeres. </t>
    </r>
  </si>
  <si>
    <r>
      <t>Justificación de diferencia de avances con respecto a las metas programadas
UR:</t>
    </r>
    <r>
      <rPr>
        <sz val="10"/>
        <rFont val="Montserrat"/>
      </rPr>
      <t xml:space="preserve"> 112
La situación de emergencia sanitaria ha dificultado la colocación de microcréditos. Se privilegiará la colocación a mujeres en el segundo semestre del año.  La meta anual correcta es de 453,565 personas beneficiarias (que incluye recursos del PEF y del Fideicomiso de Microcréditos para el Bienestar), de los cuales 362,852 se estimaron para mujeres (80%).</t>
    </r>
  </si>
  <si>
    <r>
      <t>Acciones de mejora para el siguiente periodo
UR:</t>
    </r>
    <r>
      <rPr>
        <sz val="10"/>
        <rFont val="Montserrat"/>
      </rPr>
      <t xml:space="preserve"> 112
Se privilegiará la colocación de apoyos a mujeres en los meses siguientes.</t>
    </r>
  </si>
  <si>
    <r>
      <t>Acciones realizadas en el periodo
UR:</t>
    </r>
    <r>
      <rPr>
        <sz val="10"/>
        <rFont val="Montserrat"/>
      </rPr>
      <t xml:space="preserve"> 710
En atención a las circunstancias de Emergencia Sanitaria por las que atraviesa el país, por las que el Gobierno Federal ha suspendido actividades no esenciales mediante diversos ACUERDOS publicados en el DOF, la Unidad de Igualdad de Género se ha visto imposibilitada para realizar acciones y ejercer recursos etiquetados en el Pp M001. Sin embargo, se han realizado acciones de sensibilización a través de boletines informativos sobre temas fundamentales para prevenir la violencia y fomentar la inclusión en el sistema de cuidados de la familia.</t>
    </r>
  </si>
  <si>
    <r>
      <t>Justificación de diferencia de avances con respecto a las metas programadas
UR:</t>
    </r>
    <r>
      <rPr>
        <sz val="10"/>
        <rFont val="Montserrat"/>
      </rPr>
      <t xml:space="preserve"> 710
Se tuvo un alcance mayor al esperado en virtud de que, si bien se tenía previsto iniciar con el Programa Anual de Capacitación durante el segundo trimestre del año, es clave el establecimiento del regreso a las actividades normales del personal de la Secretaría. Por lo que las acciones de sensibilización ejecutadas, fueron a través de boletines por medios electrónicos, logrando una difusión mayor a la esperada. Sin embargo, y  en consecuencia de que no existe una fecha establecida para el retorno físico del personal, la Unidad de Igualdad de Género tuvo que replantear su programa anual de trabajo, así como el plan anual de capacitación, considerando los recursos con los que se cuentan, así como todas las medidas de seguridad e higiene para garantizar la salud y seguridad del personal que labora en esta Dependencia.</t>
    </r>
  </si>
  <si>
    <r>
      <t>Acciones de mejora para el siguiente periodo
UR:</t>
    </r>
    <r>
      <rPr>
        <sz val="10"/>
        <rFont val="Montserrat"/>
      </rPr>
      <t xml:space="preserve"> 710
Se tiene previsto iniciar con el Programa Anual de Capacitación durante el tercer trimestre del año. Dado que no existe una fecha establecida para el retorno del personal a sus labores, la Unidad de Igualdad de Género replanteó su programa anual de trabajo, así como el plan anual de capacitación, considerando los recursos con los que se cuentan, así como todas las medidas de seguridad e higiene para garantizar la salud y seguridad del personal que labora en esta Dependencia.</t>
    </r>
  </si>
  <si>
    <r>
      <t>Acciones realizadas en el periodo
UR:</t>
    </r>
    <r>
      <rPr>
        <sz val="10"/>
        <rFont val="Montserrat"/>
      </rPr>
      <t xml:space="preserve"> 300
En este segundo trimestre 2020, las áreas que realizaron trabajo en materia de incorporación de la perspectiva de género del sector de comunicaciones y transportes fueron: 11 centros SCT, 10 áreas centrales, así como 4 descentralizados, que se describen a continuación:   Centros SCT; Baja California, Coahuila, Durango, Hidalgo, Estado de México, Morelos, Oaxaca, Puebla, Quintana Roo, Tabasco, Tlaxcala.   Áreas Centrales; Unidad de Igualdad de Género, Agencia Espacial Mexicana, Dirección General de Marina Mercante, Aeropuerto Internacional de la Ciudad de México, S.A. de C.V., Servicios Aeroportuarios de la Ciudad de México, S.A. de C.V., Subsecretaría de Infraestructura, Oficina del C. Secretario, Dirección General de Carreteras de la SCT., Agencia Reguladora del Transporte Ferroviario, Coordinación de la Sociedad de la Información y el Conocimiento.</t>
    </r>
  </si>
  <si>
    <r>
      <t>Justificación de diferencia de avances con respecto a las metas programadas
UR:</t>
    </r>
    <r>
      <rPr>
        <sz val="10"/>
        <rFont val="Montserrat"/>
      </rPr>
      <t xml:space="preserve"> 300
La pandemia del Covid-19 generó cambios a nivel internacional, en materia laboral y de comunicación, esto se presentó como un obstáculo mayor ya que las actividades ya programadas se dejaron de realizar y por un momento la administración pública entro en receso para entrar en una nueva dinámica de acción.    En el caso de la secretaria de comunicaciones y transportes se tenía programada una reunión con la red de personas embajadoras de genero para generar directrices a partir del PROIGUALDAD,PND y ODS, esta reunión al cabo del tiempo fue reprogramada en una nueva modalidad de video conferencia, a partir de las nuevas dinámicas de comunicación. </t>
    </r>
  </si>
  <si>
    <r>
      <t>Acciones de mejora para el siguiente periodo
UR:</t>
    </r>
    <r>
      <rPr>
        <sz val="10"/>
        <rFont val="Montserrat"/>
      </rPr>
      <t xml:space="preserve"> 300
? La Unidad de Igualdad de género difunde de forma permanente, Infografías en materia de igualdad de género, con temas referentes a eliminar la discriminación y la violencia hacia las mujeres; así como las nuevas formas de ejercer la masculinidad desde una óptica no violenta y la paternidad responsable y afectiva.  Así como de materiales que el INMUJERES promueve, así mismo para la Unidad de Igualdad es importante difundir la campaña que promueve el  INDESOL  denominada Alas para el cambio. </t>
    </r>
  </si>
  <si>
    <r>
      <t>Justificación de diferencia de avances con respecto a las metas programadas
UR:</t>
    </r>
    <r>
      <rPr>
        <sz val="10"/>
        <rFont val="Montserrat"/>
      </rPr>
      <t xml:space="preserve"> 400
En el segundo trimestre no hay resultados debido a que el presupuesto total asignado al Programa de Desarrollo Rural en el Presupuesto de Egresos de la Federación 2020 (cien millones de pesos dentro de los que se encuentran los treinta millones de pesos correspondientes al Anexo 13), ha sido reservado por la Secretaría de Hacienda y Crédito Público para atender programas prioritarios orientados a mitigar los efectos económicos de la pandemia generada por el virus SARS-CoV2 (COVID 19), lo que significa que el Programa de Desarrollo Rural no operará durante el ejercicio 2020.    </t>
    </r>
  </si>
  <si>
    <r>
      <t>Acciones de mejora para el siguiente periodo
UR:</t>
    </r>
    <r>
      <rPr>
        <sz val="10"/>
        <rFont val="Montserrat"/>
      </rPr>
      <t xml:space="preserve"> 400
Sin información</t>
    </r>
  </si>
  <si>
    <r>
      <t>Acciones realizadas en el periodo
UR:</t>
    </r>
    <r>
      <rPr>
        <sz val="10"/>
        <rFont val="Montserrat"/>
      </rPr>
      <t xml:space="preserve"> 215
Al segundo trimestre de operaciones del Programa, se tiene un avance de 617,298 mujeres con predios  apoyados, lo que representa el 31.1% respecto del total de productores beneficiados en dicho periodo (1,984,043).</t>
    </r>
  </si>
  <si>
    <r>
      <t>Justificación de diferencia de avances con respecto a las metas programadas
UR:</t>
    </r>
    <r>
      <rPr>
        <sz val="10"/>
        <rFont val="Montserrat"/>
      </rPr>
      <t xml:space="preserve"> 215
La meta al mes de junio se programó considerando que se requeriría recalendarizar el presupuesto programado mensual original, en virtud de que las Reglas de Operación del Programa, publicadas el 7 de febrero de 2020, establecían como requisito que los productores debían entregar una carta compromiso de siembra de sus predios para poder recibir el apoyo, lo cual no permitiría operar el pago automático (entrega de apoyo a los productores sin acudir a ventanillas).    No obstante, dado la emergencia sanitaria provocada por el virus SARS-CoV2 (COVID-19), dicho requisito se eliminó en la modificación de las Reglas de Operación citadas de fecha 6 de abril de 2020, lo cual permitió operar el pago automático referido.    Además de lo anterior, la operación no se detuvo, por lo que fue posible ejercer el presupuesto programado mensual original y apoyar a más productoras que las programadas.</t>
    </r>
  </si>
  <si>
    <r>
      <t>Acciones de mejora para el siguiente periodo
UR:</t>
    </r>
    <r>
      <rPr>
        <sz val="10"/>
        <rFont val="Montserrat"/>
      </rPr>
      <t xml:space="preserve"> 215
Las  productoras cuentan con liquidez para realizar las labores productivas en sus predios.</t>
    </r>
  </si>
  <si>
    <r>
      <t>Acciones realizadas en el periodo
UR:</t>
    </r>
    <r>
      <rPr>
        <sz val="10"/>
        <rFont val="Montserrat"/>
      </rPr>
      <t xml:space="preserve"> JBP
Para el caso de la leche tenemos que se logró superar la meta por casi el doble, ya que se había planteado atender a 192 productoras de 341 registradas. El número de productoras atendidas fue de 338, lo que representó una atención del 99.12%. El estado donde más se apoyaron productoras fue Chihuahua con 93, siguiéndole Jalisco con 83 productoras. ;  Al igual que en el caso del frijol, no se logró  superar la meta en Trigo. Esto porque se había planteado atender a 3,007 productoras de un total de 10,069. Esto implicaría que se atendería a casi el 30% del total de productoras, pero solo se logró atender al 0.94%. En otras palabras, solo se atendió a 95 productoras de trigo para el segundo trimestre. Lo que ocurre para el caso del trigo y el arroz, es que SEGALMEX negocia la compra de trigo de manera directa con la Cámara Nacional de la Industria Molinera de Trigo (CANIMOLT), por lo que la participación de las mujeres esta en gran medida sujeta a la participación de éstas dentro de la CAN;  Para el Arroz se tenía una meta de 108 productoras de un total de 709. En otras palabras, se pretendía dar atención al 15.23% del total de productoras entre abril y junio. Se logró superar la meta planteada, ya que se atendió a 198 productoras, o al 27.93% del total.  El estado que contó con el mayor número de productoras apoyadas con precio de garantía fue Nayarit con 72. </t>
    </r>
  </si>
  <si>
    <r>
      <t>Justificación de diferencia de avances con respecto a las metas programadas
UR:</t>
    </r>
    <r>
      <rPr>
        <sz val="10"/>
        <rFont val="Montserrat"/>
      </rPr>
      <t xml:space="preserve"> JBP
Lo que ocurre para el caso del trigo, es que SEGALMEX negocia la compra de manera directa con la Cámara Nacional de la Industria Molinera de Trigo (CANIMOLT), por lo que la participación de las mujeres está en gran medida sujeta a que formen parte de dicha Cámara.    Para el caso de frijol tenemos que SEGALMEX planteó atender a 505 productoras de un universo de 12,204 productoras, lo que implica un porcentaje de atención de 4.14%. No se logró cumplir con las metas, lo cual se explica principalmente por la caída en el número de productoras que decidieron  no vender su producto a SEGALMEX.  </t>
    </r>
  </si>
  <si>
    <r>
      <t>Acciones de mejora para el siguiente periodo
UR:</t>
    </r>
    <r>
      <rPr>
        <sz val="10"/>
        <rFont val="Montserrat"/>
      </rPr>
      <t xml:space="preserve"> JBP
Continuar expandiendo el número de beneficiaras, productoras de leche, maíz, trigo, arroz y frijol, con precios de garantía a sus productos. </t>
    </r>
  </si>
  <si>
    <r>
      <t>Acciones realizadas en el periodo
UR:</t>
    </r>
    <r>
      <rPr>
        <sz val="10"/>
        <rFont val="Montserrat"/>
      </rPr>
      <t xml:space="preserve"> VSS
La meta, en términos absolutos,  planteada para el segundo trimestre era que 15,550 tiendas contaran con una mujer como encargada, para un total de 25,567 tiendas. En otras palabras, que 60.82% del total de tiendas fuera dirigida por mujeres.   Actualmente el programa cuenta con un mayor número de mujeres que fungen como encargadas de las tiendas Diconsa.  Aunque la meta proyectada para el segundo trimestre no se cumplió en términos del número de encargadas mujeres, si se observa que en términos relativos se superó la meta por 0.23 por ciento. Esto quiere decir que hubo una caída en el total de tiendas, lo que provocó que la proporción de mujeres encargadas con respecto a los hombres fuera mucho mayor a la meta del segundo trimestre.  El número total de tiendas para el segundo trimestre de 2020 fue de 25,186 tienda, de las cuales 15, 408 tiendas tienen a mujeres como encargadas. Esto quiere decir que solo 9,778 tiendas tienen a hombres como encargados. Relativamente, las mujeres representan el 61.18% del universo de los encargados de tiendas Diconsa.   Si bien, en términos absolutos el número de tiendas es menor a la meta, no ocurre así en términos relativos ya que hubo una contracción del total de tiendas por 381. Este cierre de tiendas se explica por diversas causas como la pandemia y la nueva política de depuración. Sin embargo, Diconsa ha seguido garantizando que la proporción de mujeres encargadas de tienda sea incluso mayor a la meta para este trimestre.  Si analizamos los resultados del programa por estado, podemos ver que casi en todos los estados la participación de las mujeres como encargadas es mayor a la mitad (solo en Coahuila y Tabasco ocurre lo contrario).   </t>
    </r>
  </si>
  <si>
    <r>
      <t>Justificación de diferencia de avances con respecto a las metas programadas
UR:</t>
    </r>
    <r>
      <rPr>
        <sz val="10"/>
        <rFont val="Montserrat"/>
      </rPr>
      <t xml:space="preserve"> VSS
Si bien, en términos absolutos el número de tiendas es menor a la meta, no ocurre así en términos relativos ya que hubo una contracción del total de tiendas por 381. Este cierre de tiendas se explica por diversas causas como la pandemia y la nueva política de depuración. Sin embargo, Diconsa ha seguido garantizando que la proporción de mujeres encargadas de tienda sea incluso mayor a la meta para este trimestre.</t>
    </r>
  </si>
  <si>
    <r>
      <t>Acciones de mejora para el siguiente periodo
UR:</t>
    </r>
    <r>
      <rPr>
        <sz val="10"/>
        <rFont val="Montserrat"/>
      </rPr>
      <t xml:space="preserve"> VSS
DICONSA está trabajando en la consolidación de una base de datos que muestre la distribución de la edad de los encargados de las tiendas por estado.  La entidad se compromete a presentar la distribución de las encargadas por edad y estado de la República para el siguiente trimestre.  </t>
    </r>
  </si>
  <si>
    <r>
      <t>Acciones realizadas en el periodo
UR:</t>
    </r>
    <r>
      <rPr>
        <sz val="10"/>
        <rFont val="Montserrat"/>
      </rPr>
      <t xml:space="preserve"> 115
Durante el segundo trimestre se realizaron los tramites administrativos para la contratación de los servicios de los Diplomados La enseñanza-aprendizaje con perspectiva de género para la y los instructores del S.E.M., sobre Violencia Familiar y Derechos Humanos, igualdad de género y empoderamiento de la mujer, prevención y atención de la violencia de género, Cursos de sensibilización en derechos humanos, género y prevención de la violencia de género, sobre igualdad y Violencia de Genero, igualdad de género para el personal discente de la Escuela Militar de Enfermería, de igualdad de género, Estereotipos de Género y de capacitación en materia de Igualdad, Equidad y Violencia de Género; asimismo, 60 Talleres de Sensibilización de Género y 60 Talleres para la Prevención de la Violencia de Género.
</t>
    </r>
    <r>
      <rPr>
        <b/>
        <sz val="10"/>
        <rFont val="Montserrat"/>
      </rPr>
      <t>UR:</t>
    </r>
    <r>
      <rPr>
        <sz val="10"/>
        <rFont val="Montserrat"/>
      </rPr>
      <t xml:space="preserve"> 111
Durante el segundo trimestre se llevaron a cabo los tramites para la obtención de las claves de cartera de Construcción de alojamientos para mujeres militares de la planta del Colegio del Aire (Zapopan, Jal.), Campo Mil. No. 27-F (Pie de la cuesta, Gro.), Bases Aéreas Militares Nos. B.A.M. Nos. 3 (El Ciprés, B.C.), 5 (Zapopan, Jal.), 8 (Mérida, Yuc.), 9 (La Paz, B.C.S.), 10 (Culiacán, Sin.), 13 (Chihuahua, Chih.), 15 (San Juan Bautista la Raya, Oax.); así como para Mujeres y Hombres de la planta de la Prisión Militar de la III R.M. (Mazatlán, Sin.) y la Ampliación de las instalaciones del Cen.D.I. No. 2 (Lomas de Sotelo, Cd. Méx.) y Remodelación de las instalaciones del Cen.D.I. No. 3 (Campo Mil. No. 1-A, Cd. Méx.); de igual forma el Equipamiento del gimnasio del Heroico Colegio Militar
</t>
    </r>
    <r>
      <rPr>
        <b/>
        <sz val="10"/>
        <rFont val="Montserrat"/>
      </rPr>
      <t>UR:</t>
    </r>
    <r>
      <rPr>
        <sz val="10"/>
        <rFont val="Montserrat"/>
      </rPr>
      <t xml:space="preserve"> 138
Durante el segundo trimestre se llevaron a cabo los tramites administrativos para la contratación de servicios de la Campaña de Difusión Interna</t>
    </r>
  </si>
  <si>
    <r>
      <t>Justificación de diferencia de avances con respecto a las metas programadas
UR:</t>
    </r>
    <r>
      <rPr>
        <sz val="10"/>
        <rFont val="Montserrat"/>
      </rPr>
      <t xml:space="preserve"> 115
En el segundo trimestre no se cumplió con la meta establecida, debido a la contingencia que surge el país por la pandemia COVID-19, por lo que para el 3er. trimestre se lograra alcanzar la meta programada.
</t>
    </r>
    <r>
      <rPr>
        <b/>
        <sz val="10"/>
        <rFont val="Montserrat"/>
      </rPr>
      <t>UR:</t>
    </r>
    <r>
      <rPr>
        <sz val="10"/>
        <rFont val="Montserrat"/>
      </rPr>
      <t xml:space="preserve"> 111
en el segundo trimestre no se cumplio con la meta establecida, debido a la contingencia que sufre el país por la pandemia COVID-19, por lo que para el 3er. trimestre se lograra alcanzar la meta programada.
</t>
    </r>
    <r>
      <rPr>
        <b/>
        <sz val="10"/>
        <rFont val="Montserrat"/>
      </rPr>
      <t>UR:</t>
    </r>
    <r>
      <rPr>
        <sz val="10"/>
        <rFont val="Montserrat"/>
      </rPr>
      <t xml:space="preserve"> 138
En el segundo trimestre no se cumplió con la meta establecida, debido a la contingencia que surge el país por la pandemia COVID-19, por lo que para el 3er. trimestre se lograra alcanzar la meta programada.</t>
    </r>
  </si>
  <si>
    <r>
      <t>Acciones de mejora para el siguiente periodo
UR:</t>
    </r>
    <r>
      <rPr>
        <sz val="10"/>
        <rFont val="Montserrat"/>
      </rPr>
      <t xml:space="preserve"> 115
Ninguna
</t>
    </r>
    <r>
      <rPr>
        <b/>
        <sz val="10"/>
        <rFont val="Montserrat"/>
      </rPr>
      <t>UR:</t>
    </r>
    <r>
      <rPr>
        <sz val="10"/>
        <rFont val="Montserrat"/>
      </rPr>
      <t xml:space="preserve"> 111
Ninguna
</t>
    </r>
    <r>
      <rPr>
        <b/>
        <sz val="10"/>
        <rFont val="Montserrat"/>
      </rPr>
      <t>UR:</t>
    </r>
    <r>
      <rPr>
        <sz val="10"/>
        <rFont val="Montserrat"/>
      </rPr>
      <t xml:space="preserve"> 138
Ninguna</t>
    </r>
  </si>
  <si>
    <r>
      <t>Acciones realizadas en el periodo
UR:</t>
    </r>
    <r>
      <rPr>
        <sz val="10"/>
        <rFont val="Montserrat"/>
      </rPr>
      <t xml:space="preserve"> 711
Durante el segundo trimestre de 2020, el avance es el siguiente:  Indicador 157 acciones estratégicas en temas de igualdad entre mujeres y hombres (foros, talleres, eventos y marco jurídico, entre otros).- Se realizaron 2 acciones  estratégicas en materia de igualdad entre mujeres y hombres con las cuales se logró sensibilizar y capacitar a 120 servidoras y servidores públicos cuyo perfil corresponde a las Personas que integran la Red de Enlaces de Género , así como personal de mandos medios y de toma de decisiones de las dependencias del Sector Hacendario (Central y Coordinado). Indicador 160 capacitación y sensibilización.- La Secretaría de Hacienda y Crédito Público, mediante la Unidad de Igualdad de Género emitió un documento con la oferta de capacitación a distancia disponible en plataformas de diversas instituciones de la Administración Pública Federal y organismos internacionales, dirigida al personal de la Secretaría. Se sensibilizaron y capacitaron 176 personas en materia de igualdad entre mujeres y hombres, mediante 19 cursos y/o diplomados en línea. Indicador 610 difusión-campañas.- Se diseñaron 14 instrumentos de difusión (4 infografías y 10 cartas informativas), mismas que se distribuyeron entre todo el personal de la SHCP a través de los medios institucionales. Las temáticas difundidas son: discriminación contra el autismo; las niñas en las TIC; terminología sobre homofobia, transfobia, bifobia e intersexfobia; abuso y maltrato en la vejez; cero tolerancia a las conductas de hostigamiento sexual y acoso sexual; una vida libre de violencias; política nacional sobre inclusión financiera; equidad frente a igualdad; derechos humanos de las personas mayores; y la oferta de capacitación en línea.  </t>
    </r>
  </si>
  <si>
    <r>
      <t>Justificación de diferencia de avances con respecto a las metas programadas
UR:</t>
    </r>
    <r>
      <rPr>
        <sz val="10"/>
        <rFont val="Montserrat"/>
      </rPr>
      <t xml:space="preserve"> 711
En el primer trimestre de 2020, ocurrió lo siguiente.  Indicador 157 acciones estratégicas en temas de igualdad entre mujeres y hombres (foros, talleres, eventos y marco jurídico, entre otros).- Debido a la implementación de la Jornada Nacional de Sana Distancia en México a partir del reconocimiento de la epidemia de enfermedad por el virus SARS-CoV2 (COVID-19) como una enfermedad grave de atención prioritaria en México, no se programaron acciones en este indicador durante el segundo trimestre. Sin embargo, se realizaron 2 acciones estratégicas: 1) doce reuniones especializadas y 2) una reunión específica, todas en el marco del diseño del ?Programa para la Igualdad y no Discriminación de la Secretaría de Hacienda y Crédito Público 2020-2024?. Indicador 160 capacitación y sensibilización.- A partir del panorama institucional a casusa de la emergencia sanitaria producida por el Covid-19, se programaron 200 personas sensibilizadas y capacitadas. Aun cuando se ofertaron los cursos y diplomados en línea de diversas dependencias de la APF y de organismos internacionales (como ONU Mujeres), se beneficiaron 176 servidoras y servidores públicos del sector hacendario (central y coordinado), a través de 19 cursos y diplomados. Además, las acciones de capacitación presencial tuvieron que reprogramarse ante este contexto. Indicador 610 difusión-campañas.- Se difundieron 14 acciones en medios electrónicos (correo institucional, página institucional e intranet) de las 3 actividades programadas en el trimestre. Se logró realizar la meta debido a los medio de difusión utilizados.  </t>
    </r>
  </si>
  <si>
    <r>
      <t>Acciones de mejora para el siguiente periodo
UR:</t>
    </r>
    <r>
      <rPr>
        <sz val="10"/>
        <rFont val="Montserrat"/>
      </rPr>
      <t xml:space="preserve"> 711
Indicador 157 acciones estratégicas en temas de igualdad entre mujeres y hombres (foros, talleres, eventos y marco jurídico, entre otros).- Ante la declaratoria de la pandemia por el Covid-19 en México, se pretende continuar e implementar nuevas estrategias de trabajo en línea y a distancia para dar cumplimiento a las acciones y metas comprometidas durante 2020. Indicador 160 capacitación y sensibilización.- Implementar mecanismos de difusión más eficientes para ofertar los cursos y diplomados en línea y a distancia que se ofrecen en diversas plataformas de instituciones reconocidas en el país (académicas, de gobierno, organismos internacionales y de organizaciones de la sociedad civil) para todo el personal de la Secretaría. Indicador 103 difusión-campañas.- En el segundo trimestre, se implementó una estrategia de vinculación con las 22 dependencias del sector coordinado para distribuir al interior de las mismas los instrumentos de difusión y campañas de comunicación que se elaboran desde la Unidad de Igualdad de Género de la SHCP. Esta estrategia podría continuar debido a los resultados positivos.</t>
    </r>
  </si>
  <si>
    <r>
      <t>Acciones realizadas en el periodo
UR:</t>
    </r>
    <r>
      <rPr>
        <sz val="10"/>
        <rFont val="Montserrat"/>
      </rPr>
      <t xml:space="preserve"> 812
Sin información</t>
    </r>
  </si>
  <si>
    <r>
      <t>Justificación de diferencia de avances con respecto a las metas programadas
UR:</t>
    </r>
    <r>
      <rPr>
        <sz val="10"/>
        <rFont val="Montserrat"/>
      </rPr>
      <t xml:space="preserve"> 812
El periodo reportado coincidió con el establecimiento del estado de emergencia provocado por la COVID-19 a nivel nacional. En este sentido, la fase 2 de la epidemia fue decretada el 24 de marzo y para el 21 de abril se declaró la fase 3 por el rápido ascenso de personas contagiadas y muertes por COVID-19.  Las distintas fases de la pandemia a nivel nacional e internacional provocaron que durante el trimestre reportado se postergarán o cancelaran diversos eventos que tienen por objetivo la promoción de la igualdad de género, tales como el Foro Generación Igualdad, que tendría lugar en México en mayo y el 44 periodo de sesiones del Consejo de Derechos Humanos de las Naciones Unidas, que se celebraría en junio en Ginebra, Suiza.</t>
    </r>
  </si>
  <si>
    <r>
      <t>Acciones de mejora para el siguiente periodo
UR:</t>
    </r>
    <r>
      <rPr>
        <sz val="10"/>
        <rFont val="Montserrat"/>
      </rPr>
      <t xml:space="preserve"> 812
Sin información</t>
    </r>
  </si>
  <si>
    <r>
      <t>Acciones realizadas en el periodo
UR:</t>
    </r>
    <r>
      <rPr>
        <sz val="10"/>
        <rFont val="Montserrat"/>
      </rPr>
      <t xml:space="preserve"> 610
 La titular del Área de Política de Igualdad de Género participó en el Conversatorio Virtual ?Experiencias del personal LGBT+ en el Servicio Exterior Mexicano?, el   cual fue organizado por el Consulado General de México en Miami.                  - Se difundió al personal de la SRE los siguientes temas:         Maneras de mantener la salud mental durante el confinamiento COVID-19  ¿Cómo organizar las tareas del hogar durante la cuarentena?  ¿Cómo explicar la situación actual a tus hijas o hijos?  Si durante el confinamiento sientes?  Home office es trabajo en casa, nadie te puede obligar ir a un restaurante o café.  Acuerdo por la Igualdad Entre Mujeres y Hombres emitido por nuestro presidente, Andrés Manual López Obrador  Acoso Sexual y Hostigamiento Sexual por medios de comunicación  Pronunciamiento Cero Tolerancia a las conductas de hostigamiento y acoso sexual en la SRE  Licencia de Paternidad                                - Se registralos 114 representaciones de México en el exterior, Delegaciones Foráneas y Delegaciones Metropolitanas así como oficinas centrales, reportando el   informe trimestral correspondiente a este segundo periodo.                 - Finalmente, el Área colaboro en el taller ?Sensibilización en perspectiva de género?, impartido por el Instituto Matías Romero y en el cual la Unidad de Género tuvo colaboración en los siguientes temas:   Revisión y actualización de términos y documentos oficiales en el contenido del curso en línea ?Sensibilización en perspectiva de género? del Instituto Matías Romero. (Entrega 10 al 15 de abril 2020).  Tutoría Grupo 3 del Curso en línea ?Sensibilización en Perspectiva de Género? del Instituto Matías Romero. Del 20 de abril al 14 de junio de 2020.</t>
    </r>
  </si>
  <si>
    <r>
      <t>Justificación de diferencia de avances con respecto a las metas programadas
UR:</t>
    </r>
    <r>
      <rPr>
        <sz val="10"/>
        <rFont val="Montserrat"/>
      </rPr>
      <t xml:space="preserve"> 610
Las justificaciones que motivaron la variación en el cumplimiento de las metas:               El 11 de marzo de 2020 la Organización Mundial de la Salud (OMS) declaró el brote de coronavirus COVID-19 como pandemia, recomendando que los países tomen medidas tempranas y firmes de contención y control para detener, contener, controlar, retrasar y reducir el impacto del virus. Como parte de las acciones tomadas en México por parte del Gobierno Federal, la Secretaría de Salud recomendó diversas medidas básicas de prevención durante la Jornada Nacional de Sana Distancia que inició el 23 de marzo de 2020. Debido a esta contingencia, no fue posible para el Área de Política de Igualdad de Género realizar y organizar capacitaciones de manera presencial. Por lo que la meta que se había presentado al principio de este año no fue posible alcanzarla (capacitar a un total de 1,000 personas, capacitando a 250 personas por trimestre.)</t>
    </r>
  </si>
  <si>
    <r>
      <t>Acciones de mejora para el siguiente periodo
UR:</t>
    </r>
    <r>
      <rPr>
        <sz val="10"/>
        <rFont val="Montserrat"/>
      </rPr>
      <t xml:space="preserve"> 610
Continuar con sensibilización en los temas de Igualdad, inclusión y una vida libre de violencia para el personal de la Secretaría de Relaciones Exteriores y para las personas que rodean a cada uno de los trabajadores de esta institución. Esto al finalizar el brote de coronavirus COVID-19, ya que aún se deben tomar medidas de contención y control para detener, contener, controlar, retrasar y reducir el impacto del virus, Jornada Nacional de Sana Distancia que inició el 23 de marzo de 2020.</t>
    </r>
  </si>
  <si>
    <r>
      <t>Acciones realizadas en el periodo
UR:</t>
    </r>
    <r>
      <rPr>
        <sz val="10"/>
        <rFont val="Montserrat"/>
      </rPr>
      <t xml:space="preserve"> 211
Cabe mencionar que el indicador que da seguimiento a los casos de mujeres, niñas, niños y adultos mayores mexicanos en el exterior, en situación de maltrato bajo el subprograma Igualdad de Género y el indicador  referente a los casos de mujeres mexicanas recluidas en el extranjero atendidas bajo el subprograma Igualdad de Género presentan un cumplimiento por debajo a la meta trimestral programada, derivado de un menor número de solicitudes de asistencia y/o protección consular en este tema durante el periodo que comprende el trimestre del año. En parte se debe a la reducción de actividades de los consulados como consecuencia de las acciones para la contención de la pandemia causada por el virus COVID-19. Lo anterior también se presenta en el indicador de casos de personas mexicanas en el exterior víctimas de trata atendidas bajo el subprograma Protección consular y asistencia a las personas mexicanas víctimas de trata de personas en el exterior.      Por su parte el indicador que da seguimiento a los casos de personas mexicanas en situación de maltrato y/o vulnerabilidad, atendidas para su repatriación a México superó la meta trimestral programada como resultado de una mayor de presencia de solicitudes de repatriación a territorio nacional, particularmente a raíz de la pandemia ocasionada por el virus COVID-19.      Adicionalmente, se debe señalar que la asistencia y protección consular a personas mexicanas en el exterior se brinda a petición de parte y es voluntaria.     </t>
    </r>
  </si>
  <si>
    <r>
      <t>Justificación de diferencia de avances con respecto a las metas programadas
UR:</t>
    </r>
    <r>
      <rPr>
        <sz val="10"/>
        <rFont val="Montserrat"/>
      </rPr>
      <t xml:space="preserve"> 211
Se debe señalar que la asistencia y protección consular a personas mexicanas en el exterior se brinda a petición de parte y es voluntaria, asimismo existen factores externas que pueden hacer que la meta programada sufra variaciones.</t>
    </r>
  </si>
  <si>
    <r>
      <t>Acciones de mejora para el siguiente periodo
UR:</t>
    </r>
    <r>
      <rPr>
        <sz val="10"/>
        <rFont val="Montserrat"/>
      </rPr>
      <t xml:space="preserve"> 211
La Dirección General de Protección a Mexicanos en el Exterior (DGPME) concentra esfuerzos en la aplicación de la perspectiva de la igualdad de género en las gestiones diarias de la protección consular en las RMEs. Una acción afirmativa que se continúa instrumentado es la estrategia de la Ventanilla de Atención Integral para la Mujer (VAIM) en la red consular de México en Estados Unidos, la cual durante el segundo trimestre de 2020 la red consular en EUA reportó haber realizado 91 eventos relacionados con la VAIM, a los que asistieron 7,776 personas.     </t>
    </r>
  </si>
  <si>
    <r>
      <t>Acciones realizadas en el periodo
UR:</t>
    </r>
    <r>
      <rPr>
        <sz val="10"/>
        <rFont val="Montserrat"/>
      </rPr>
      <t xml:space="preserve"> EZQ
El indicador -Porcentaje de avance en las acciones de la campaña de difusión que contribuye al cambio cultural en favor de la Igualdad y la No Discriminación - es de carácter anual, en este sentido, las acciones realizadas para la difusión de la campaña institucional serán reportadas en el último trimestre del 2020. Sin embargo, se presenta un reporte de las actividades llevadas a cabo en el segundo trimestre de 2020.  </t>
    </r>
  </si>
  <si>
    <r>
      <t>Justificación de diferencia de avances con respecto a las metas programadas
UR:</t>
    </r>
    <r>
      <rPr>
        <sz val="10"/>
        <rFont val="Montserrat"/>
      </rPr>
      <t xml:space="preserve"> EZQ
Al segundo trimestre de 2020, no hubo desviaciones en el cumplimiento de la meta, ya que la periodicidad del indicador es anual, en este sentido los avances serán reportados en el último trimestre del año.  </t>
    </r>
  </si>
  <si>
    <r>
      <t>Acciones de mejora para el siguiente periodo
UR:</t>
    </r>
    <r>
      <rPr>
        <sz val="10"/>
        <rFont val="Montserrat"/>
      </rPr>
      <t xml:space="preserve"> EZQ
No hay acciones de mejora para el segundo trimestre de 2020.</t>
    </r>
  </si>
  <si>
    <r>
      <t>Acciones realizadas en el periodo
UR:</t>
    </r>
    <r>
      <rPr>
        <sz val="10"/>
        <rFont val="Montserrat"/>
      </rPr>
      <t xml:space="preserve"> 911
Se atendieron 23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65 personas, correspondiendo 43 a mujeres y 22 a hombres, como se señala en el anexo 1, se hace la aclaración que una solicitud puede contener a 2 o más personas solicitantes de medidas.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Segundo trimestre como se detalla a continuación:  Octogésima Tercera Sesión Ordinaria, llevada a cabo el 30 de marzo de 2020.  Octogésima Cuarta Sesión Ordinaria, llevada a cabo el 28 de mayo de 2020.  Octogésima Quinta Sesión Ordinaria, llevada a cabo el 30 de junio de 2020.
</t>
    </r>
    <r>
      <rPr>
        <b/>
        <sz val="10"/>
        <rFont val="Montserrat"/>
      </rPr>
      <t>UR:</t>
    </r>
    <r>
      <rPr>
        <sz val="10"/>
        <rFont val="Montserrat"/>
      </rPr>
      <t xml:space="preserve"> 914
Porcentaje de atención a víctimas de trata de personas en refugios, albergues y casas de medio camino.  Para el segundo trimestre, se programó la realización de 1 actividad, sin que se haya desarrollado, derivada de la de la situación de contingencia por el COVID-19 decretada desde marzo de 23 de 2020 hasta la fecha.;  Porcentaje de estrategia conmemorativa del Día Mundial contra la Trata de Personas.  Para el segundo trimestre, se programó la realización de 1 actividad, sin que se haya desarrollado, derivada de la de la situación de contingencia por el COVID-19 decretada desde marzo de 23 de 2020 hasta la fecha.;  Porcentaje de casos registrados en el BANAVIM. Para el segundo trimestre se registraron 54,299 casos de violencia contra las mujeres por parte de las diferentes entidades Federativas, lo cual corresponde a un avance trimestral del 164.54% respecto a la meta programada. Al segundo trimestre se lleva un porcentaje de acumulado del 90.96% respecto a la meta anual.;  Porcentaje ;  Porcentaje de acciones para el fortalecimiento del Banco BANAVIM. Durante el segundo trimestre del año 2020 las reuniones se llevaron a cabo de manera virtual, principalmente con personal de los estados de Oaxaca, Ciudad de México, Guanajuato, Guerrero, Coahuila, Tamaulipas y Morelos a efecto de llevar a cabo la presentación de los objetivos, alcances y contenidos del BANAVIM, así como el informe de acciones generadas con dichos Estados. Destaca la participación en la XXXVII Sesión Ordinaria de la Comisión de Erradicación donde se analizaron los principales cambios a los Lineamientos para la conformación, organización y funcionamiento de la Comisiones de Prevención, Atención, Sanción y Erradicación del SNPASEVM a cargo de la CONAVIM, así como el desarrollo de un Taller para la integración del Programa de trabajo de la comisión en el que se analizaron los objetivos estratégicos y líneas de acción del PIPASEVM 2020-2024. Así como la la presentación del análisis estadístico de los indicadores BANAVIM.</t>
    </r>
  </si>
  <si>
    <r>
      <t>Justificación de diferencia de avances con respecto a las metas programadas
UR:</t>
    </r>
    <r>
      <rPr>
        <sz val="10"/>
        <rFont val="Montserrat"/>
      </rPr>
      <t xml:space="preserve"> 911
Se reitera la aclaración que una solicitud de evaluación de riesgo puede contener a 2 o más personas solicitantes de medidas, derivado de ello es que se presenta el incremento en el segundo trimestre   Es importante comentar que en el primer trimestre se atendieron a 44 personas y en el segundo trimestre se atendieron a 65 personas con lo cual se rebasa la meta anual, lo anterior por el incremento en la demanda de la atención.
</t>
    </r>
    <r>
      <rPr>
        <b/>
        <sz val="10"/>
        <rFont val="Montserrat"/>
      </rPr>
      <t>UR:</t>
    </r>
    <r>
      <rPr>
        <sz val="10"/>
        <rFont val="Montserrat"/>
      </rPr>
      <t xml:space="preserve"> 914
Porcentaje de atención a víctimas de trata de personas en refugios, albergues y casas de medio camino. Se llevó a cabo durante el primer trimestre la solicitud de información para integrar el Padrón de albergues, refugios y casas de medio camino. Se empezaron a recibir respuesta en marzo de 2020, pero derivada de la situación de contingencia por el COVID-19 desde marzo de 23 de 2020 hasta la fecha, no se recibió la información completa, por lo que el padrón se encuentra en un 40% integrado.;  Porcentaje de estrategia conmemorativa del Día Mundial contra la Trata de Personas.  Derivada de la de la situación de contingencia por el COVID-19 decretada desde marzo de 23 de 2020 hasta la fecha, la planeación de los talleres en el marco del día mundial no fue posible. Como mecanismo alternativo para la conmemoración del día mundial contra la trata de personas, se está trabajando en una estrategia de difusión para dicha conmemoración con el Grupo de Trabajo de Campañas de Prevención y Estrateg;  Porcentaje de acciones para el fortalecimiento del BANAVIM. El avance de este indicador corresponde a las acciones de coordinación y seguimiento que se han realizado con distintas instituciones y dependencias de las entidades federativas, aunado a que el período de contingencia COVID-19, permitió llevar a cabo reuniones virtuales; lo cual incrementó el número de las actividades programadas.</t>
    </r>
  </si>
  <si>
    <r>
      <t>Acciones de mejora para el siguiente periodo
UR:</t>
    </r>
    <r>
      <rPr>
        <sz val="10"/>
        <rFont val="Montserrat"/>
      </rPr>
      <t xml:space="preserve"> 911
En proceso de cumplir la meta, con mejoras constantes de revisión.
</t>
    </r>
    <r>
      <rPr>
        <b/>
        <sz val="10"/>
        <rFont val="Montserrat"/>
      </rPr>
      <t>UR:</t>
    </r>
    <r>
      <rPr>
        <sz val="10"/>
        <rFont val="Montserrat"/>
      </rPr>
      <t xml:space="preserve"> 914
Sin información</t>
    </r>
  </si>
  <si>
    <r>
      <t>Acciones realizadas en el periodo
UR:</t>
    </r>
    <r>
      <rPr>
        <sz val="10"/>
        <rFont val="Montserrat"/>
      </rPr>
      <t xml:space="preserve"> G00
Para el segundo trimestre de 2020, derivado de la emergencia sanitaria provocada por el Covid-19 no se registraron avance en las acciones en este trimestre.</t>
    </r>
  </si>
  <si>
    <r>
      <t>Justificación de diferencia de avances con respecto a las metas programadas
UR:</t>
    </r>
    <r>
      <rPr>
        <sz val="10"/>
        <rFont val="Montserrat"/>
      </rPr>
      <t xml:space="preserve"> G00
Para el segundo trimestre de 2020, derivado de la emergencia sanitaria provocada por el Covid-19 no se registraron avance en las acciones en este trimestre.    Cabe hacer mención que por error involuntario se cargo mal el avance físico programado en el primer trimestre por lo que en lo posterior se mandará de forma correcta.</t>
    </r>
  </si>
  <si>
    <r>
      <t>Acciones de mejora para el siguiente periodo
UR:</t>
    </r>
    <r>
      <rPr>
        <sz val="10"/>
        <rFont val="Montserrat"/>
      </rPr>
      <t xml:space="preserve"> G00
La protección integral de los derechos de los niños, niñas y adolecentes representa uno de los principales retos en la agenda pública del país, y aunque el estado mexicano a logrado avances en el reconocimiento, y respecto de tales derechos, las acciones públicas para garantizar su pleno ejercicio y goce siguen siendo un desafío.</t>
    </r>
  </si>
  <si>
    <r>
      <t>Acciones realizadas en el periodo
UR:</t>
    </r>
    <r>
      <rPr>
        <sz val="10"/>
        <rFont val="Montserrat"/>
      </rPr>
      <t xml:space="preserve"> V00
Porcentaje de avance en la aplicación de los lineamientos para la obtención y aplicación de recursos destinados a las acciones de coadyuvancia para las declaratorias de AVGM en Estados y Municipios: La meta para el segundo trimestre se cumplió al 100%, toda vez que durante el segundo trimestre se realizó lo siguiente: constatación de la notificación por parte de las Instancias Estatales Responsables y solicitud de remisión de documentos para apertura de cuenta bancaria; revisión y adecuación delos 53 convenios y anexos técnicos por parte de la Unidad General de Asuntos Jurídicos de Gobernación.;  Porcentaje de avance en las acciones para la instrumentación y seguimiento de algunas líneas de la SEGOB conforme a la LGIMH: La meta del indicador no se cumplió al 100% , toda vez que debido a la contingencia sanitaria COVID-19 que enfrenta el país; varias capacitaciones, talleres, conferencias, reuniones y asesorías programadas para el segundo trimestre fueron cancelados.;  Porcentaje de ava;  Tasa de variación trimestral de mujeres atendidas en los CJM: La meta para el segundo trimestre,  fue superada en un 4.7%, toda vez que, los 48 Centros de Justicia para las Mujeres que operan en las 28 entidades federativas han registrado de manera adecuada el número de usuarias que acuden a solicitar algunos de los servicios brindados en dichos centros. </t>
    </r>
  </si>
  <si>
    <r>
      <t>Justificación de diferencia de avances con respecto a las metas programadas
UR:</t>
    </r>
    <r>
      <rPr>
        <sz val="10"/>
        <rFont val="Montserrat"/>
      </rPr>
      <t xml:space="preserve"> V00
Porcentaje de avance de las acciones de coadyuvancia para las AVGM: Debido a la contingencia sanitaria COVID-19 que enfrenta el país, la meta del indicador no se cumplió al 100% durante el segundo trimestre de 2020.;  Porcentaje de avance en las acciones para la instrumentación y seguimiento de algunas líneas de la SEGOB conforme a la LGIMH: Debido a la contingencia sanitaria COVID-19 que enfrenta el país; las capacitaciones, talleres, conferencias, reuniones y asesorías programadas para el segundo trimestre fueron cancelados. ;  Tasa de variación trimestral de mujeres atendidas en los CJM: La existencia de estos Centros de Justicia para las Mujeres, tan tenido un impacto significativo en la calidad de vida de las mujeres, adolescentes y niñas, al facilitar su acceso a la justicia y a servicios integrales de atención médica, psicológica, jurídica, refugios o casas de acogida,  capacitación y empoderamiento. </t>
    </r>
  </si>
  <si>
    <r>
      <t>Acciones de mejora para el siguiente periodo
UR:</t>
    </r>
    <r>
      <rPr>
        <sz val="10"/>
        <rFont val="Montserrat"/>
      </rPr>
      <t xml:space="preserve"> V00
Sin información</t>
    </r>
  </si>
  <si>
    <t xml:space="preserve">Avance en los Programas Presupuestarios con Erogaciones para la Igualdad entre Mujeres y Hombres, Anexo 13, PEF 2020
    Periodo Enero - Junio  </t>
  </si>
  <si>
    <t>Presupuesto anual aprobado para el Programa presupuestario registrado en el Anexo 13 del PEF 2020</t>
  </si>
  <si>
    <t>94.81</t>
  </si>
  <si>
    <t>188.38</t>
  </si>
  <si>
    <t>301.19</t>
  </si>
  <si>
    <t>UR: HHG</t>
  </si>
  <si>
    <t>440.54</t>
  </si>
  <si>
    <t>HHG</t>
  </si>
  <si>
    <t>Porcentaje de insumos enviados a las IMEF para apoyar en la elaboración de productos derivados de los proyectos  en el marco del FOBAM 2020</t>
  </si>
  <si>
    <t>Porcentaje de sesiones ordinarias y de reuniones de trabajo de las comisiones del Sistema Nacional para la Igualdad entre Mujeres y Hombres realizadas con respecto a las programadas.</t>
  </si>
  <si>
    <t>Porcentaje de avance en las acciones de promoción de la Norma Mexicana NMX-R-025-SCFI-2015 en Igualdad Laboral y No Discriminación</t>
  </si>
  <si>
    <t>36.36</t>
  </si>
  <si>
    <t>72.72</t>
  </si>
  <si>
    <t>Porcentaje de personas certificadas en estándares para la igualdad de género</t>
  </si>
  <si>
    <t>76.26</t>
  </si>
  <si>
    <t xml:space="preserve">Porcentaje de personas capacitadas en igualdad de género presencialmente y en línea </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</si>
  <si>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</si>
  <si>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</si>
  <si>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</si>
  <si>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94</t>
  </si>
  <si>
    <t>(Instituto Nacional de las Mujeres)</t>
  </si>
  <si>
    <t>440.5</t>
  </si>
  <si>
    <t>Fortalecimiento de la Igualdad Sustantiva entre Mujeres y Hombres</t>
  </si>
  <si>
    <t>P010</t>
  </si>
  <si>
    <t>361.64</t>
  </si>
  <si>
    <t>365.35</t>
  </si>
  <si>
    <t>95.85</t>
  </si>
  <si>
    <t>95.80</t>
  </si>
  <si>
    <t>Convenio</t>
  </si>
  <si>
    <t>Porcentaje de Convenios Específicos de Colaboración formalizados para la ejeccución de los proyectos</t>
  </si>
  <si>
    <t>Porcentaje de recurso transferido a los Mecanismos para el Adelanto de las Mujeres en relación con el presupuesto modificado del Programa</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</si>
  <si>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</si>
  <si>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365.3</t>
  </si>
  <si>
    <t>Fortalecimiento a la Transversalidad de la Perspectiva de Género</t>
  </si>
  <si>
    <t>S010</t>
  </si>
  <si>
    <t>Informes Sobre la Situación Económica, las Finanzas
Públicas y la Deuda Pública, Anexos</t>
  </si>
  <si>
    <t>Segundo Trimestre de 2020</t>
  </si>
  <si>
    <t>EVOLUCIÓN DE LAS EROGACIONES CORRESPONDIENTES AL ANEXO PARA LA IGUALDAD ENTRE MUJERES Y HOMBRES</t>
  </si>
  <si>
    <t>Avance de los indicadores reportados respecto a la meta programada al período</t>
  </si>
  <si>
    <t>Total</t>
  </si>
  <si>
    <t>Sin meta al
periodo
(N/A)</t>
  </si>
  <si>
    <t>Con avance</t>
  </si>
  <si>
    <t>Sin avance</t>
  </si>
  <si>
    <t>Hasta 50</t>
  </si>
  <si>
    <t>Más de 50
hasta 75</t>
  </si>
  <si>
    <t>Más de 75
menos de
100</t>
  </si>
  <si>
    <t>100 o más</t>
  </si>
  <si>
    <t>TOTAL</t>
  </si>
  <si>
    <t>Porcentaje respecto de su total</t>
  </si>
  <si>
    <t>EVOLUCIÓN DE LAS EROGACIONES CORRESPONDIENTES AL ANEXO PARA LA IGUALDAD ENTRE MUJERES Y HOMBRES
(Pesos)</t>
  </si>
  <si>
    <t>Programas
Presupuestarios</t>
  </si>
  <si>
    <t>Indicadores
Reportados</t>
  </si>
  <si>
    <t>Avance en el ejercicio del presupuesto</t>
  </si>
  <si>
    <t>Aprobado
anual</t>
  </si>
  <si>
    <t>Autorizado
anual</t>
  </si>
  <si>
    <t>Autorizado
al período</t>
  </si>
  <si>
    <t>Gasto Pagado
Enero-junio</t>
  </si>
  <si>
    <t>Porcentaje de avance</t>
  </si>
  <si>
    <t>Autorizado al
período</t>
  </si>
  <si>
    <t>(a)</t>
  </si>
  <si>
    <t>(b)</t>
  </si>
  <si>
    <t>(c)</t>
  </si>
  <si>
    <t>(d)</t>
  </si>
  <si>
    <t>(d)/(b)*100</t>
  </si>
  <si>
    <t>(d)/(c)*100</t>
  </si>
  <si>
    <r>
      <t xml:space="preserve">Energía </t>
    </r>
    <r>
      <rPr>
        <vertAlign val="superscript"/>
        <sz val="10"/>
        <color indexed="8"/>
        <rFont val="Montserrat"/>
      </rPr>
      <t>1/</t>
    </r>
  </si>
  <si>
    <r>
      <t>Instituto Mexicano del Seguro Social</t>
    </r>
    <r>
      <rPr>
        <vertAlign val="superscript"/>
        <sz val="10"/>
        <color indexed="8"/>
        <rFont val="Montserrat"/>
      </rPr>
      <t xml:space="preserve"> 2/</t>
    </r>
  </si>
  <si>
    <r>
      <t xml:space="preserve">Instituto de Seguridad y Servicios Sociales de los Trabajadores del Estado </t>
    </r>
    <r>
      <rPr>
        <vertAlign val="superscript"/>
        <sz val="10"/>
        <color indexed="8"/>
        <rFont val="Montserrat"/>
      </rPr>
      <t>2/</t>
    </r>
  </si>
  <si>
    <r>
      <t xml:space="preserve">Petróleos Mexicanos </t>
    </r>
    <r>
      <rPr>
        <vertAlign val="superscript"/>
        <sz val="10"/>
        <color indexed="8"/>
        <rFont val="Montserrat"/>
      </rPr>
      <t>2/</t>
    </r>
  </si>
  <si>
    <r>
      <t xml:space="preserve">Comisión Federal de Electricidad </t>
    </r>
    <r>
      <rPr>
        <vertAlign val="superscript"/>
        <sz val="10"/>
        <color indexed="8"/>
        <rFont val="Montserrat"/>
      </rPr>
      <t>2/</t>
    </r>
  </si>
  <si>
    <t>2/ El presupuesto no se suma en el total por ser recursos propios.</t>
  </si>
  <si>
    <t>Fuente: Dependencias y entidades de la Administración Pública Federal.</t>
  </si>
  <si>
    <r>
      <t>Acciones realizadas en el periodo
UR:</t>
    </r>
    <r>
      <rPr>
        <sz val="10"/>
        <rFont val="Montserrat"/>
      </rPr>
      <t xml:space="preserve"> HHG
Al segundo trimestre el indicador no presentó avance  respecto a la meta programada.    Acciones: Se modificaron y enviaron por correo electrónico los Convenios Específicos de Colaboración a los Mecanismos para el Adelanto de las Mujeres y se está dando seguimiento a la formalización de éstos.</t>
    </r>
  </si>
  <si>
    <r>
      <t>Justificación de diferencia de avances con respecto a las metas programadas
UR:</t>
    </r>
    <r>
      <rPr>
        <sz val="10"/>
        <rFont val="Montserrat"/>
      </rPr>
      <t xml:space="preserve"> HHG
Con relación al indicador Porcentaje de Convenios Específicos de Colaboración formalizados para la ejeccución de los proyectos, se aclara que par el primer trimestre, no hubo avance   603/0.     Se modifica la meta anual original (denominador 554).    Causas: La meta programada no se cumplió ya que el 23 de abril de 2020 se publicó en el Diario Oficial de la Federación el Decreto por el que se establecen las medidas de austeridad que deberan observar las dependencias y entidades de la Administración Pública Federal bajo los criterios que en el mismo se indican, mediante el cual se establece que se posponen acciones y gastos del gobierno.    Derivado de lo anterior, el INMUJERES publicó el 25 de junio de 2020 en el Diario Oficial de la Federación, el Acuerdo por el que se modifican diversos numerales de las Reglas de Operación del Programa de Fortalecimiento a la Transversalidad de la Perspectiva de Género para el ejercicio fiscal 2020, en el cual se establece entre otros aspectos, que la radicación de los recursos se podrá realizar hasta en 7 ministraciones y se amplía el periodo de cierre para los proyectos beneficiados, al 31 de diciembre de 2020. Por ello, fue necesario realizar la modificación de los Convenios Específicos de Colaboración.</t>
    </r>
  </si>
  <si>
    <r>
      <t>Acciones de mejora para el siguiente periodo
UR:</t>
    </r>
    <r>
      <rPr>
        <sz val="10"/>
        <rFont val="Montserrat"/>
      </rPr>
      <t xml:space="preserve"> HHG
Riesgos: Al mes de junio dos municipios del estado de Puebla, declinaron su participación. Existe la posibilidad de que más Mecanismos para el Adelanto de las Mujeres declinen su participación, derivado de la ampliación de la contingencia sanitaria por el COVID 19.</t>
    </r>
  </si>
  <si>
    <r>
      <t>Acciones realizadas en el periodo
UR:</t>
    </r>
    <r>
      <rPr>
        <sz val="10"/>
        <rFont val="Montserrat"/>
      </rPr>
      <t xml:space="preserve"> HHG
Con relación al indicador Porcentaje de cumplimiento de los acuerdos: El 24 de abril del presente, se llevó a cabo de manera virtual la Vigésima Sesión Ordinaria del Sistema Nacional para la Igualdad entre Mujeres y Hombres (SNIMH), en la cual se estableció el acuerdo 40:24/04/2020 relativo a que el ?Inmujeres enviará el proyecto de Reglas para la organización y funcionamiento del Sistema Nacional para la Igualdad entre Mujeres y Hombres a las integrantes, coadyuvantes e invitados del Sistema Nacional para la Igualdad entre Mujeres y Hombres para su revisión y comentarios?.  En cumplimiento al citado acuerdo, el 30 de abril del presente el Inmujeres envío mediante correo electrónico a las instituciones integrantes del SNIMH el proyecto de Reglas para la organización y funcionamiento del SNIMH, para revisión y comentarios. Se destaca que los comentarios emitidos fueron revisados y se valoró su incorporación en el proyecto de las Reglas, las cuales se encuentran en revisión y serán prese;  Durante el periodo enero a junio, se llevaron a cabo dos acciones de promoción de la Norma Mexicana NMX-R-025-SCFI-2015 en Igualdad Laboral y No Discriminación:     1) En coordinación con la Unidad de Igualdad de Género de la Secretaría de Hacienda y Crédito Público, se llevó a cabo una sesión de asesoría para promover la certificación dirigida al sector hacendario. Ésta se llevó a cabo el 7 de febrero de 2020 con la participación de 41 personas (34 mujeres y 7 hombres).    2) El 21 de mayo, se realizó el Foro Virtual de Implementación de la Norma Mexicana NMX-R-025-SCFI-2015 en Igualdad Laboral y No Discriminación, en coordinación con la Asociación Mexicana de Mujeres Jefas de Empresa, A.C. (AMMJE), la Secretaría del Trabajo y Previsión Social y el Consejo Nacional para Prevenir la Discriminación, con el objetivo de promover la certificación entre las empresas interesadas. Se inscribieron 105 personas de 14 entidades federativas (98 mujeres y 7 hombres) y se registró la participación de 61 personas (número máximo de afluencia en la plataforma electrónica).</t>
    </r>
  </si>
  <si>
    <r>
      <t>Justificación de diferencia de avances con respecto a las metas programadas
UR:</t>
    </r>
    <r>
      <rPr>
        <sz val="10"/>
        <rFont val="Montserrat"/>
      </rPr>
      <t xml:space="preserve"> HHG
Con relación al indicador Porcentaje de personas capacitadas en igualdad de género presencialmente y en línea,   Causas: Se superó la meta establecida debido ya que  las  condiciones de confinamiento incrementó la inscripción a los cursos en línea ofrecidos.  Acciones: Se dará seguimiento a la implementación del programa de capacitación.  Riesgos: No existe ningún riesgo para el cumplimiento de los resultados por lo que se continuará atendiendo las solicitudes de capacitación presencial y en línea que se reciban.;  Con relación al indicador Porcentaje de cumplimiento de los acuerdos del SNIM, Causas:  Se superó la meta programada para este trimestre, toda vez que en el marco de la Vigésima Sesión Ordinaria del Sistema Nacional para la Igualdad entre Mujeres y Hombres (SNIMH) se lograron establecer y dar cumplimiento a dos acuerdos en donde el Inmujeres es la institución responsable de su cumplimiento.   Acciones: Se dará seguimiento a las metas programadas mediante la celebración de ac;  Causas: No se logró alcanzar la meta programada debido a que una de las acciones de promoción, se llevará a cabo en el tercer trimestre de manera virtual debido a la restricción de eventos presenciales por la pandemia del COVID-19.  Acciones: Se están adaptando los contenidos de la promoción de  la Norma Mexicana para ser presentados de manera virtual, además de realizar gestiones de  coordinación con la Secretaría del Trabajo y Previsión Social y el Consejo Nacional  para Prevenir la Discriminación para determinarla fecha de realización y la convocatoria.  Riesgos: No existen riesgos, ya que se tiene programado alcanzar la meta anual y realizar las acciones de manera virtual.</t>
    </r>
  </si>
  <si>
    <r>
      <t>Acciones de mejora para el siguiente periodo
UR:</t>
    </r>
    <r>
      <rPr>
        <sz val="10"/>
        <rFont val="Montserrat"/>
      </rPr>
      <t xml:space="preserve"> HHG
Sin información</t>
    </r>
  </si>
  <si>
    <t>Actividades de Apoyo Administrativo</t>
  </si>
  <si>
    <t>Programa orientado a las actividades de apoyo administrativo (servicios básicos, arrendamiento y mantenimiento del inmueble) y Servicios Personales.</t>
  </si>
  <si>
    <r>
      <t>Justificación de diferencia de avances con respecto a las metas programadas
UR:</t>
    </r>
    <r>
      <rPr>
        <sz val="10"/>
        <rFont val="Montserrat"/>
      </rPr>
      <t xml:space="preserve"> HHG
Sin información</t>
    </r>
  </si>
  <si>
    <t>O001</t>
  </si>
  <si>
    <t>Actividades de apoyo a la función pública y buen gobierno</t>
  </si>
  <si>
    <t>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</si>
  <si>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r>
      <t>Acciones realizadas en el periodo
UR:</t>
    </r>
    <r>
      <rPr>
        <sz val="10"/>
        <rFont val="Montserrat"/>
      </rPr>
      <t xml:space="preserve"> HHG
Programa orientado a las actividades de apoyo a la función pública y buen gobierno.</t>
    </r>
  </si>
  <si>
    <r>
      <t>Justificación de diferencia de avances con respecto a las metas programadas
UR:</t>
    </r>
    <r>
      <rPr>
        <sz val="10"/>
        <rFont val="Montserrat"/>
      </rPr>
      <t xml:space="preserve"> HHG
Sin información.</t>
    </r>
  </si>
  <si>
    <r>
      <t>Acciones de mejora para el siguiente periodo
UR:</t>
    </r>
    <r>
      <rPr>
        <sz val="10"/>
        <rFont val="Montserrat"/>
      </rPr>
      <t xml:space="preserve"> HHG
Sin información.</t>
    </r>
  </si>
  <si>
    <r>
      <t>Acciones realizadas en el periodo
UR:</t>
    </r>
    <r>
      <rPr>
        <sz val="10"/>
        <rFont val="Montserrat"/>
      </rPr>
      <t xml:space="preserve"> HHG
Programa orientado a actividades de apoyo administrativo (servicios básicos, arrendamiento y mantenimiento del inmueble) y Servicios Personales.
Acciones Realizadas:
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permitió contar con los servicios necesarios para el desarrollo de actividades institucionales.</t>
    </r>
  </si>
  <si>
    <r>
      <t>Acciones realizadas en el periodo
UR:</t>
    </r>
    <r>
      <rPr>
        <sz val="10"/>
        <rFont val="Montserrat"/>
      </rPr>
      <t xml:space="preserve"> 400
En el segundo trimestre no hay resultados debido a que el presupuesto total asignado al Programa de Desarrollo Rural en el Presupuesto de Egresos de la Federación 2020 (cien millones de pesos dentro de los que se encuentran los treinta millones de pesos correspondientes al Anexo 13), ha sido reservado por la Secretaría de Hacienda y Crédito Público para atender programas prioritarios orientados a mitigar los efectos económicos de la pandemia generada por el virus SARS-CoV2 (COVID 19), lo que significa que el Programa de Desarrollo Rural no operará durante el ejercicio 2020.</t>
    </r>
  </si>
  <si>
    <t>1/ Se presenta el monto total del Ramo 18, no obstante, para los totales del aprobado anual y autorizado anual no se suman 190,000 pesos, y para el total del autorizado al periodo no se suman 40,000 pesos, los cuales corresponden a recursos propios del programa presupuestario Dirección, coordinación y control de la operación del Sistema Eléctrico Nacional.</t>
  </si>
  <si>
    <t xml:space="preserve">UR: </t>
  </si>
  <si>
    <t>UR: 121</t>
  </si>
  <si>
    <t>UR: 125</t>
  </si>
  <si>
    <t>UR: 126</t>
  </si>
  <si>
    <t>UR: 127</t>
  </si>
  <si>
    <t>UR: 128</t>
  </si>
  <si>
    <t>UR: 129</t>
  </si>
  <si>
    <t>UR: 130</t>
  </si>
  <si>
    <t>UR: 131</t>
  </si>
  <si>
    <t>UR: 132</t>
  </si>
  <si>
    <t>UR: 134</t>
  </si>
  <si>
    <t>UR: 135</t>
  </si>
  <si>
    <t>UR: 136</t>
  </si>
  <si>
    <t>UR: 137</t>
  </si>
  <si>
    <t>UR: 139</t>
  </si>
  <si>
    <t>UR: 140</t>
  </si>
  <si>
    <t>UR: 141</t>
  </si>
  <si>
    <t>UR: 142</t>
  </si>
  <si>
    <t>UR: 143</t>
  </si>
  <si>
    <t>UR: 144</t>
  </si>
  <si>
    <t>UR: 145</t>
  </si>
  <si>
    <t>UR: 146</t>
  </si>
  <si>
    <t>UR: 147</t>
  </si>
  <si>
    <t>UR: 148</t>
  </si>
  <si>
    <t>UR: 149</t>
  </si>
  <si>
    <t>UR: 150</t>
  </si>
  <si>
    <t>UR: 151</t>
  </si>
  <si>
    <t>UR: 152</t>
  </si>
  <si>
    <t>Actividades de apoyo Administrativo</t>
  </si>
  <si>
    <t>(Dirección General de Recursos Humanos, Materiales y Servicios Generales)</t>
  </si>
  <si>
    <t>(Unidad de Enlace, Mejora Regulatoria y Programas Transversales)</t>
  </si>
  <si>
    <t>410- Dirección General de Recursos Humanos, Materiales y Servicios Generales   413- Unidad de Enlace, Mejora Regulatoria y Programas Transversales</t>
  </si>
  <si>
    <t>Porcentaje de personal asistente a la capacitación sobre el Código de Ética de las personas servidoras públicas del Gobierno</t>
  </si>
  <si>
    <t>Porcentaje de propuestas presentadas en el evento para el ascenso de mujeres en el Sector Energía</t>
  </si>
  <si>
    <t>Porcentaje de avance en las acciones programadas relacionadas con la Norma Mexicana NMX-R-025-SCFI-2015 en Igualdad Laboral y No Discriminación.</t>
  </si>
  <si>
    <t>Porcentaje de avance en acciones de difusión en materia de igualdad de género y no discriminación</t>
  </si>
  <si>
    <t>Porcentaje de aprobación del curso sobre Derechos Humanos, Igualdad y No Discriminación</t>
  </si>
  <si>
    <t>Porcentaje de avance en la implementación de acciones de sensibilización en la Secretaría de Energía.</t>
  </si>
  <si>
    <t>UR: 413</t>
  </si>
  <si>
    <r>
      <t>Acciones realizadas en el periodo
UR: 410</t>
    </r>
    <r>
      <rPr>
        <sz val="10"/>
        <rFont val="Montserrat"/>
      </rPr>
      <t xml:space="preserve">
Sin información
</t>
    </r>
    <r>
      <rPr>
        <b/>
        <sz val="10"/>
        <rFont val="Montserrat"/>
      </rPr>
      <t xml:space="preserve">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</si>
  <si>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</si>
  <si>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</si>
  <si>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t>Coordinación de la política energética en electricidad</t>
  </si>
  <si>
    <t>(Subsecretaría de Electricidad)</t>
  </si>
  <si>
    <t xml:space="preserve"> 300- Subsecretaría de Electricidad</t>
  </si>
  <si>
    <t>Porcentaje de personal que recibió alguna acción de capacitación sobre el Protocolo para la prevención, atención y sanción del hostigamiento sexual y acoso sexual</t>
  </si>
  <si>
    <r>
      <t>Acciones realizadas en el periodo
UR:</t>
    </r>
    <r>
      <rPr>
        <sz val="10"/>
        <rFont val="Montserrat"/>
      </rPr>
      <t xml:space="preserve"> 300
</t>
    </r>
  </si>
  <si>
    <r>
      <t>Justificación de diferencia de avances con respecto a las metas programadas
UR:</t>
    </r>
    <r>
      <rPr>
        <sz val="10"/>
        <rFont val="Montserrat"/>
      </rPr>
      <t xml:space="preserve"> 300
</t>
    </r>
  </si>
  <si>
    <r>
      <t>Acciones de mejora para el siguiente periodo
UR:</t>
    </r>
    <r>
      <rPr>
        <sz val="10"/>
        <rFont val="Montserrat"/>
      </rPr>
      <t xml:space="preserve"> 300
</t>
    </r>
  </si>
  <si>
    <t>Avance en los Programas Presupuestarios con Erogaciones para la Igualdad entre Mujeres y Hombres, Anexo 13, PEF 2020
    Periodo Enero - Junio</t>
  </si>
  <si>
    <t xml:space="preserve">       Segundo Trimestre 2020</t>
  </si>
  <si>
    <t xml:space="preserve">     Segundo Trimestre 2020</t>
  </si>
  <si>
    <t xml:space="preserve">    Segundo Trimestre 2020</t>
  </si>
  <si>
    <t>Planeación, Dirección y Evaluación Ambiental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</si>
</sst>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
    <numFmt numFmtId="166" formatCode="00"/>
    <numFmt numFmtId="167" formatCode="_-* #,##0.0_-;\-* #,##0.0_-;_-* &quot;-&quot;??_-;_-@_-"/>
    <numFmt numFmtId="168" formatCode="_-* #,##0_-;\-* #,##0_-;_-* &quot;-&quot;??_-;_-@_-"/>
  </numFmts>
  <fonts count="45">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sz val="10"/>
      <name val="Soberana Sans"/>
      <family val="2"/>
    </font>
    <font>
      <sz val="12"/>
      <color theme="0"/>
      <name val="Montserrat"/>
    </font>
    <font>
      <b/>
      <sz val="12"/>
      <color indexed="23"/>
      <name val="Montserrat"/>
    </font>
    <font>
      <sz val="11"/>
      <color theme="1"/>
      <name val="Montserrat"/>
    </font>
    <font>
      <b/>
      <sz val="11"/>
      <name val="Montserrat"/>
    </font>
    <font>
      <b/>
      <sz val="11"/>
      <color theme="0"/>
      <name val="Montserrat"/>
    </font>
    <font>
      <sz val="7"/>
      <name val="Montserrat"/>
    </font>
    <font>
      <sz val="9"/>
      <color theme="1"/>
      <name val="Montserrat"/>
    </font>
    <font>
      <vertAlign val="superscript"/>
      <sz val="10"/>
      <color indexed="8"/>
      <name val="Montserrat"/>
    </font>
    <font>
      <sz val="10"/>
      <color theme="1"/>
      <name val="Montserrat"/>
    </font>
    <font>
      <sz val="11"/>
      <name val="Montserrat"/>
    </font>
    <font>
      <sz val="10"/>
      <color rgb="FFFF0000"/>
      <name val="Montserrat"/>
    </font>
    <font>
      <b/>
      <sz val="10"/>
      <color indexed="53"/>
      <name val="Soberana Sans"/>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right/>
      <top/>
      <bottom style="medium">
        <color theme="0" tint="-0.499984740745262"/>
      </bottom>
      <diagonal/>
    </border>
    <border>
      <left/>
      <right/>
      <top/>
      <bottom style="thin">
        <color theme="0"/>
      </bottom>
      <diagonal/>
    </border>
    <border>
      <left/>
      <right/>
      <top style="medium">
        <color theme="0" tint="-0.499984740745262"/>
      </top>
      <bottom style="medium">
        <color theme="0" tint="-0.499984740745262"/>
      </bottom>
      <diagonal/>
    </border>
    <border>
      <left/>
      <right/>
      <top style="thin">
        <color theme="0"/>
      </top>
      <bottom/>
      <diagonal/>
    </border>
    <border>
      <left/>
      <right/>
      <top style="thin">
        <color theme="0"/>
      </top>
      <bottom style="thin">
        <color theme="0"/>
      </bottom>
      <diagonal/>
    </border>
    <border>
      <left/>
      <right/>
      <top style="medium">
        <color theme="0" tint="-0.499984740745262"/>
      </top>
      <bottom/>
      <diagonal/>
    </border>
    <border>
      <left/>
      <right/>
      <top/>
      <bottom style="thick">
        <color theme="0" tint="-0.499984740745262"/>
      </bottom>
      <diagonal/>
    </border>
    <border>
      <left/>
      <right/>
      <top style="thick">
        <color rgb="FFD8D8D8"/>
      </top>
      <bottom/>
      <diagonal/>
    </border>
    <border>
      <left style="medium">
        <color auto="1"/>
      </left>
      <right/>
      <top style="medium">
        <color auto="1"/>
      </top>
      <bottom/>
      <diagonal/>
    </border>
    <border>
      <left/>
      <right/>
      <top style="medium">
        <color auto="1"/>
      </top>
      <bottom/>
      <diagonal/>
    </border>
    <border>
      <left style="medium">
        <color auto="1"/>
      </left>
      <right/>
      <top/>
      <bottom style="thick">
        <color rgb="FF969696"/>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xf numFmtId="43" fontId="32" fillId="0" borderId="0" applyFont="0" applyFill="0" applyBorder="0" applyAlignment="0" applyProtection="0"/>
    <xf numFmtId="0" fontId="1" fillId="0" borderId="0"/>
  </cellStyleXfs>
  <cellXfs count="256">
    <xf numFmtId="0" fontId="0" fillId="0" borderId="0" xfId="0"/>
    <xf numFmtId="0" fontId="20" fillId="33" borderId="0" xfId="0" applyFont="1" applyFill="1" applyAlignment="1">
      <alignment vertical="center"/>
    </xf>
    <xf numFmtId="0" fontId="21" fillId="33" borderId="0" xfId="0" applyFont="1" applyFill="1" applyAlignment="1">
      <alignment vertical="center"/>
    </xf>
    <xf numFmtId="0" fontId="22" fillId="0" borderId="0" xfId="0" applyNumberFormat="1" applyFont="1" applyFill="1" applyBorder="1" applyAlignment="1" applyProtection="1"/>
    <xf numFmtId="0" fontId="23" fillId="0" borderId="0" xfId="0" applyFont="1"/>
    <xf numFmtId="0" fontId="22" fillId="0" borderId="0" xfId="0" applyFont="1" applyFill="1" applyAlignment="1">
      <alignment horizontal="center"/>
    </xf>
    <xf numFmtId="0" fontId="22" fillId="0" borderId="0" xfId="0" applyFont="1" applyAlignment="1">
      <alignment horizontal="center"/>
    </xf>
    <xf numFmtId="0" fontId="22" fillId="0" borderId="0" xfId="0" applyFont="1" applyFill="1"/>
    <xf numFmtId="0" fontId="22" fillId="0" borderId="0" xfId="0" applyFont="1" applyAlignment="1">
      <alignment vertical="top" wrapText="1"/>
    </xf>
    <xf numFmtId="0" fontId="25" fillId="34" borderId="11" xfId="0" applyFont="1" applyFill="1" applyBorder="1" applyAlignment="1">
      <alignment horizontal="centerContinuous" vertical="center"/>
    </xf>
    <xf numFmtId="0" fontId="26" fillId="34" borderId="12" xfId="0" applyFont="1" applyFill="1" applyBorder="1" applyAlignment="1">
      <alignment horizontal="centerContinuous" vertical="center"/>
    </xf>
    <xf numFmtId="0" fontId="26" fillId="34" borderId="12" xfId="0" applyFont="1" applyFill="1" applyBorder="1" applyAlignment="1">
      <alignment horizontal="centerContinuous" vertical="center" wrapText="1"/>
    </xf>
    <xf numFmtId="0" fontId="26" fillId="34" borderId="13" xfId="0" applyFont="1" applyFill="1" applyBorder="1" applyAlignment="1">
      <alignment horizontal="centerContinuous" vertical="center" wrapText="1"/>
    </xf>
    <xf numFmtId="0" fontId="22" fillId="0" borderId="0" xfId="0" applyFont="1" applyFill="1" applyAlignment="1">
      <alignment vertical="top" wrapText="1"/>
    </xf>
    <xf numFmtId="0" fontId="27" fillId="0" borderId="14" xfId="0" applyFont="1" applyFill="1" applyBorder="1" applyAlignment="1">
      <alignment vertical="center" wrapText="1"/>
    </xf>
    <xf numFmtId="0" fontId="27" fillId="0" borderId="15" xfId="0" applyFont="1" applyFill="1" applyBorder="1" applyAlignment="1">
      <alignment horizontal="center" vertical="center" wrapText="1"/>
    </xf>
    <xf numFmtId="0" fontId="22" fillId="0" borderId="0" xfId="0" applyFont="1" applyFill="1" applyBorder="1" applyAlignment="1">
      <alignment vertical="top" wrapText="1"/>
    </xf>
    <xf numFmtId="165" fontId="22" fillId="0" borderId="0" xfId="0" applyNumberFormat="1" applyFont="1" applyFill="1" applyBorder="1" applyAlignment="1">
      <alignment vertical="center"/>
    </xf>
    <xf numFmtId="0" fontId="29" fillId="0" borderId="20" xfId="0" applyFont="1" applyBorder="1" applyAlignment="1">
      <alignment vertical="top" wrapText="1"/>
    </xf>
    <xf numFmtId="0" fontId="22" fillId="0" borderId="0" xfId="0" applyFont="1" applyBorder="1" applyAlignment="1">
      <alignment horizontal="center" vertical="top" wrapText="1"/>
    </xf>
    <xf numFmtId="0" fontId="22" fillId="0" borderId="0" xfId="0" applyFont="1" applyBorder="1" applyAlignment="1">
      <alignment vertical="top" wrapText="1"/>
    </xf>
    <xf numFmtId="0" fontId="23" fillId="0" borderId="20" xfId="0" applyFont="1" applyBorder="1" applyAlignment="1">
      <alignment vertical="top" wrapText="1"/>
    </xf>
    <xf numFmtId="0" fontId="30" fillId="0" borderId="23" xfId="0" applyFont="1" applyBorder="1" applyAlignment="1">
      <alignment horizontal="center" vertical="center" wrapText="1"/>
    </xf>
    <xf numFmtId="0" fontId="23" fillId="0" borderId="0" xfId="0" applyFont="1" applyBorder="1" applyAlignment="1">
      <alignment vertical="top" wrapText="1"/>
    </xf>
    <xf numFmtId="3" fontId="31" fillId="0" borderId="23" xfId="0" applyNumberFormat="1" applyFont="1" applyBorder="1" applyAlignment="1">
      <alignment horizontal="center" vertical="center" wrapText="1"/>
    </xf>
    <xf numFmtId="0" fontId="29" fillId="0" borderId="24" xfId="0" applyFont="1" applyBorder="1" applyAlignment="1">
      <alignment horizontal="justify" vertical="center"/>
    </xf>
    <xf numFmtId="0" fontId="29" fillId="0" borderId="0" xfId="0" applyFont="1" applyAlignment="1">
      <alignment vertical="top" wrapText="1"/>
    </xf>
    <xf numFmtId="0" fontId="22" fillId="0" borderId="0" xfId="0" applyFont="1" applyAlignment="1">
      <alignment horizontal="right" vertical="top" wrapText="1"/>
    </xf>
    <xf numFmtId="0" fontId="22" fillId="0" borderId="17" xfId="0" applyFont="1" applyBorder="1" applyAlignment="1">
      <alignment vertical="top" wrapText="1"/>
    </xf>
    <xf numFmtId="0" fontId="29" fillId="0" borderId="17" xfId="0" applyFont="1" applyBorder="1" applyAlignment="1">
      <alignment vertical="top" wrapText="1"/>
    </xf>
    <xf numFmtId="0" fontId="29" fillId="0" borderId="0" xfId="0" applyFont="1" applyBorder="1" applyAlignment="1">
      <alignment vertical="top" wrapText="1"/>
    </xf>
    <xf numFmtId="0" fontId="29" fillId="0" borderId="27" xfId="0" applyFont="1" applyBorder="1" applyAlignment="1">
      <alignment horizontal="justify" vertical="top" wrapText="1"/>
    </xf>
    <xf numFmtId="164" fontId="22" fillId="0" borderId="0" xfId="0" applyNumberFormat="1" applyFont="1" applyAlignment="1">
      <alignment vertical="top" wrapText="1"/>
    </xf>
    <xf numFmtId="164" fontId="22" fillId="0" borderId="0" xfId="0" applyNumberFormat="1" applyFont="1" applyFill="1" applyBorder="1" applyAlignment="1">
      <alignment horizontal="center" vertical="center" wrapText="1"/>
    </xf>
    <xf numFmtId="0" fontId="22" fillId="0" borderId="21" xfId="0" applyFont="1" applyBorder="1" applyAlignment="1">
      <alignment horizontal="center" vertical="center" wrapText="1"/>
    </xf>
    <xf numFmtId="0" fontId="23" fillId="0" borderId="0" xfId="0" applyFont="1" applyAlignment="1">
      <alignment vertical="top" wrapText="1"/>
    </xf>
    <xf numFmtId="0" fontId="29" fillId="35" borderId="35" xfId="0" applyFont="1" applyFill="1" applyBorder="1" applyAlignment="1">
      <alignment vertical="center" wrapText="1"/>
    </xf>
    <xf numFmtId="0" fontId="29" fillId="35" borderId="35"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22" xfId="0" applyFont="1" applyBorder="1" applyAlignment="1">
      <alignment vertical="top" wrapText="1"/>
    </xf>
    <xf numFmtId="4" fontId="22" fillId="0" borderId="22" xfId="0" applyNumberFormat="1" applyFont="1" applyBorder="1" applyAlignment="1">
      <alignment vertical="top" wrapText="1"/>
    </xf>
    <xf numFmtId="4" fontId="22" fillId="0" borderId="22" xfId="0" applyNumberFormat="1" applyFont="1" applyBorder="1" applyAlignment="1">
      <alignment horizontal="center" vertical="top" wrapText="1"/>
    </xf>
    <xf numFmtId="4" fontId="22" fillId="0" borderId="22" xfId="0" applyNumberFormat="1" applyFont="1" applyFill="1" applyBorder="1" applyAlignment="1">
      <alignment horizontal="center" vertical="top" wrapText="1"/>
    </xf>
    <xf numFmtId="0" fontId="22" fillId="0" borderId="51" xfId="0" applyFont="1" applyBorder="1" applyAlignment="1">
      <alignment horizontal="center" vertical="top" wrapText="1"/>
    </xf>
    <xf numFmtId="0" fontId="29" fillId="0" borderId="53" xfId="0" applyFont="1" applyBorder="1" applyAlignment="1">
      <alignment horizontal="justify" vertical="top" wrapText="1"/>
    </xf>
    <xf numFmtId="0" fontId="22" fillId="0" borderId="53" xfId="0" applyFont="1" applyBorder="1" applyAlignment="1">
      <alignment vertical="top" wrapText="1"/>
    </xf>
    <xf numFmtId="4" fontId="22" fillId="0" borderId="53" xfId="0" applyNumberFormat="1" applyFont="1" applyBorder="1" applyAlignment="1">
      <alignment vertical="top" wrapText="1"/>
    </xf>
    <xf numFmtId="4" fontId="22" fillId="0" borderId="53" xfId="0" applyNumberFormat="1" applyFont="1" applyBorder="1" applyAlignment="1">
      <alignment horizontal="center" vertical="top" wrapText="1"/>
    </xf>
    <xf numFmtId="4" fontId="22" fillId="0" borderId="53" xfId="0" applyNumberFormat="1" applyFont="1" applyFill="1" applyBorder="1" applyAlignment="1">
      <alignment horizontal="center" vertical="top" wrapText="1"/>
    </xf>
    <xf numFmtId="0" fontId="22" fillId="0" borderId="54" xfId="0" applyFont="1" applyBorder="1" applyAlignment="1">
      <alignment horizontal="center" vertical="top" wrapText="1"/>
    </xf>
    <xf numFmtId="0" fontId="34" fillId="0" borderId="0" xfId="42" applyFont="1" applyFill="1" applyAlignment="1">
      <alignment vertical="center"/>
    </xf>
    <xf numFmtId="0" fontId="35" fillId="0" borderId="0" xfId="42" applyFont="1"/>
    <xf numFmtId="0" fontId="36" fillId="0" borderId="0" xfId="42" applyFont="1" applyFill="1" applyBorder="1" applyAlignment="1">
      <alignment horizontal="center" vertical="center" wrapText="1"/>
    </xf>
    <xf numFmtId="0" fontId="37" fillId="36" borderId="0" xfId="42" applyFont="1" applyFill="1" applyBorder="1" applyAlignment="1">
      <alignment horizontal="center"/>
    </xf>
    <xf numFmtId="0" fontId="37" fillId="36" borderId="0" xfId="42" applyFont="1" applyFill="1" applyBorder="1" applyAlignment="1">
      <alignment horizontal="center" vertical="center" wrapText="1"/>
    </xf>
    <xf numFmtId="0" fontId="35" fillId="0" borderId="0" xfId="42" applyFont="1" applyAlignment="1">
      <alignment horizontal="center" vertical="center"/>
    </xf>
    <xf numFmtId="0" fontId="35" fillId="0" borderId="0" xfId="42" applyFont="1" applyAlignment="1">
      <alignment vertical="center"/>
    </xf>
    <xf numFmtId="0" fontId="35" fillId="0" borderId="0" xfId="42" applyFont="1" applyFill="1" applyAlignment="1">
      <alignment horizontal="center" vertical="center"/>
    </xf>
    <xf numFmtId="0" fontId="37" fillId="0" borderId="82" xfId="42" applyFont="1" applyFill="1" applyBorder="1" applyAlignment="1">
      <alignment horizontal="center" vertical="center"/>
    </xf>
    <xf numFmtId="0" fontId="37" fillId="0" borderId="82" xfId="42" applyFont="1" applyFill="1" applyBorder="1" applyAlignment="1">
      <alignment horizontal="center" vertical="center" wrapText="1"/>
    </xf>
    <xf numFmtId="0" fontId="35" fillId="0" borderId="0" xfId="42" applyFont="1" applyFill="1" applyAlignment="1">
      <alignment vertical="center"/>
    </xf>
    <xf numFmtId="0" fontId="37" fillId="0" borderId="84" xfId="42" applyFont="1" applyFill="1" applyBorder="1" applyAlignment="1">
      <alignment horizontal="center" vertical="center"/>
    </xf>
    <xf numFmtId="0" fontId="37" fillId="0" borderId="84" xfId="42" applyFont="1" applyFill="1" applyBorder="1" applyAlignment="1">
      <alignment horizontal="center" vertical="center" wrapText="1"/>
    </xf>
    <xf numFmtId="3" fontId="25" fillId="37" borderId="0" xfId="42" applyNumberFormat="1" applyFont="1" applyFill="1" applyBorder="1" applyAlignment="1">
      <alignment horizontal="center" vertical="center"/>
    </xf>
    <xf numFmtId="3" fontId="25" fillId="37" borderId="0" xfId="42" applyNumberFormat="1" applyFont="1" applyFill="1" applyBorder="1" applyAlignment="1">
      <alignment vertical="center"/>
    </xf>
    <xf numFmtId="1" fontId="25" fillId="37" borderId="0" xfId="42" applyNumberFormat="1" applyFont="1" applyFill="1" applyBorder="1" applyAlignment="1">
      <alignment horizontal="center" vertical="center"/>
    </xf>
    <xf numFmtId="3" fontId="26" fillId="37" borderId="0" xfId="42" applyNumberFormat="1" applyFont="1" applyFill="1" applyBorder="1" applyAlignment="1">
      <alignment horizontal="center"/>
    </xf>
    <xf numFmtId="166" fontId="26" fillId="37" borderId="0" xfId="42" applyNumberFormat="1" applyFont="1" applyFill="1" applyBorder="1" applyAlignment="1">
      <alignment vertical="top"/>
    </xf>
    <xf numFmtId="0" fontId="26" fillId="37" borderId="0" xfId="42" applyFont="1" applyFill="1" applyBorder="1" applyAlignment="1">
      <alignment vertical="top" wrapText="1"/>
    </xf>
    <xf numFmtId="0" fontId="26" fillId="0" borderId="0" xfId="42" applyFont="1"/>
    <xf numFmtId="3" fontId="26" fillId="37" borderId="0" xfId="42" applyNumberFormat="1" applyFont="1" applyFill="1" applyBorder="1" applyAlignment="1">
      <alignment vertical="top"/>
    </xf>
    <xf numFmtId="3" fontId="26" fillId="37" borderId="35" xfId="42" applyNumberFormat="1" applyFont="1" applyFill="1" applyBorder="1" applyAlignment="1">
      <alignment vertical="top"/>
    </xf>
    <xf numFmtId="0" fontId="26" fillId="37" borderId="35" xfId="42" applyFont="1" applyFill="1" applyBorder="1" applyAlignment="1">
      <alignment vertical="top" wrapText="1"/>
    </xf>
    <xf numFmtId="0" fontId="26" fillId="37" borderId="35" xfId="42" applyFont="1" applyFill="1" applyBorder="1" applyAlignment="1">
      <alignment horizontal="center" vertical="center" wrapText="1"/>
    </xf>
    <xf numFmtId="0" fontId="35" fillId="0" borderId="0" xfId="42" applyFont="1" applyBorder="1" applyAlignment="1">
      <alignment horizontal="right"/>
    </xf>
    <xf numFmtId="0" fontId="34" fillId="0" borderId="0" xfId="42" applyFont="1" applyFill="1" applyBorder="1" applyAlignment="1">
      <alignment vertical="center"/>
    </xf>
    <xf numFmtId="0" fontId="35" fillId="0" borderId="0" xfId="42" applyFont="1" applyBorder="1"/>
    <xf numFmtId="167" fontId="35" fillId="0" borderId="0" xfId="43" applyNumberFormat="1" applyFont="1" applyBorder="1"/>
    <xf numFmtId="168" fontId="35" fillId="0" borderId="0" xfId="43" applyNumberFormat="1" applyFont="1" applyBorder="1"/>
    <xf numFmtId="0" fontId="35" fillId="0" borderId="0" xfId="42" applyFont="1" applyBorder="1" applyAlignment="1">
      <alignment horizontal="center" vertical="center"/>
    </xf>
    <xf numFmtId="0" fontId="35" fillId="0" borderId="0" xfId="42" applyFont="1" applyBorder="1" applyAlignment="1">
      <alignment vertical="center"/>
    </xf>
    <xf numFmtId="167" fontId="35" fillId="0" borderId="0" xfId="43" applyNumberFormat="1" applyFont="1" applyBorder="1" applyAlignment="1">
      <alignment vertical="center"/>
    </xf>
    <xf numFmtId="168" fontId="35" fillId="0" borderId="0" xfId="43" applyNumberFormat="1" applyFont="1" applyBorder="1" applyAlignment="1">
      <alignment vertical="center"/>
    </xf>
    <xf numFmtId="0" fontId="35" fillId="0" borderId="0" xfId="42" applyFont="1" applyFill="1" applyBorder="1"/>
    <xf numFmtId="0" fontId="37" fillId="0" borderId="82" xfId="42" applyFont="1" applyFill="1" applyBorder="1" applyAlignment="1">
      <alignment horizontal="center"/>
    </xf>
    <xf numFmtId="167" fontId="35" fillId="0" borderId="0" xfId="43" applyNumberFormat="1" applyFont="1" applyFill="1" applyBorder="1"/>
    <xf numFmtId="168" fontId="35" fillId="0" borderId="0" xfId="43" applyNumberFormat="1" applyFont="1" applyFill="1" applyBorder="1"/>
    <xf numFmtId="0" fontId="35" fillId="0" borderId="84" xfId="42" applyFont="1" applyBorder="1"/>
    <xf numFmtId="0" fontId="35" fillId="0" borderId="84" xfId="42" applyFont="1" applyBorder="1" applyAlignment="1">
      <alignment horizontal="right"/>
    </xf>
    <xf numFmtId="165" fontId="25" fillId="37" borderId="0" xfId="42" applyNumberFormat="1" applyFont="1" applyFill="1" applyBorder="1" applyAlignment="1">
      <alignment vertical="center"/>
    </xf>
    <xf numFmtId="167" fontId="38" fillId="37" borderId="0" xfId="43" applyNumberFormat="1" applyFont="1" applyFill="1" applyBorder="1" applyAlignment="1">
      <alignment vertical="top" wrapText="1"/>
    </xf>
    <xf numFmtId="3" fontId="26" fillId="37" borderId="0" xfId="42" applyNumberFormat="1" applyFont="1" applyFill="1" applyBorder="1" applyAlignment="1">
      <alignment vertical="center"/>
    </xf>
    <xf numFmtId="165" fontId="26" fillId="37" borderId="0" xfId="42" applyNumberFormat="1" applyFont="1" applyFill="1" applyBorder="1" applyAlignment="1">
      <alignment vertical="center"/>
    </xf>
    <xf numFmtId="167" fontId="39" fillId="0" borderId="0" xfId="43" applyNumberFormat="1" applyFont="1" applyBorder="1"/>
    <xf numFmtId="0" fontId="26" fillId="0" borderId="0" xfId="42" applyFont="1" applyBorder="1"/>
    <xf numFmtId="3" fontId="22" fillId="37" borderId="0" xfId="42" applyNumberFormat="1" applyFont="1" applyFill="1" applyBorder="1" applyAlignment="1">
      <alignment horizontal="center"/>
    </xf>
    <xf numFmtId="168" fontId="39" fillId="0" borderId="0" xfId="43" applyNumberFormat="1" applyFont="1" applyBorder="1"/>
    <xf numFmtId="3" fontId="26" fillId="37" borderId="88" xfId="42" applyNumberFormat="1" applyFont="1" applyFill="1" applyBorder="1" applyAlignment="1">
      <alignment vertical="top"/>
    </xf>
    <xf numFmtId="0" fontId="26" fillId="37" borderId="88" xfId="42" applyFont="1" applyFill="1" applyBorder="1" applyAlignment="1">
      <alignment vertical="top" wrapText="1"/>
    </xf>
    <xf numFmtId="3" fontId="26" fillId="37" borderId="88" xfId="42" applyNumberFormat="1" applyFont="1" applyFill="1" applyBorder="1" applyAlignment="1">
      <alignment horizontal="center"/>
    </xf>
    <xf numFmtId="3" fontId="26" fillId="37" borderId="88" xfId="42" applyNumberFormat="1" applyFont="1" applyFill="1" applyBorder="1" applyAlignment="1">
      <alignment vertical="center"/>
    </xf>
    <xf numFmtId="165" fontId="26" fillId="37" borderId="88" xfId="42" applyNumberFormat="1" applyFont="1" applyFill="1" applyBorder="1" applyAlignment="1">
      <alignment vertical="center"/>
    </xf>
    <xf numFmtId="0" fontId="41" fillId="0" borderId="0" xfId="44" applyFont="1"/>
    <xf numFmtId="3" fontId="35" fillId="0" borderId="0" xfId="42" applyNumberFormat="1" applyFont="1" applyBorder="1"/>
    <xf numFmtId="167" fontId="42" fillId="0" borderId="0" xfId="43" applyNumberFormat="1" applyFont="1" applyBorder="1"/>
    <xf numFmtId="0" fontId="42" fillId="0" borderId="0" xfId="42" applyFont="1" applyBorder="1" applyAlignment="1">
      <alignment horizontal="right"/>
    </xf>
    <xf numFmtId="0" fontId="42" fillId="0" borderId="0" xfId="42" applyFont="1" applyBorder="1"/>
    <xf numFmtId="168" fontId="42" fillId="0" borderId="0" xfId="43" applyNumberFormat="1" applyFont="1" applyBorder="1"/>
    <xf numFmtId="0" fontId="29" fillId="0" borderId="74" xfId="0" applyFont="1" applyBorder="1" applyAlignment="1">
      <alignment vertical="top" wrapText="1"/>
    </xf>
    <xf numFmtId="0" fontId="23" fillId="0" borderId="74" xfId="0" applyFont="1" applyBorder="1" applyAlignment="1">
      <alignment vertical="top" wrapText="1"/>
    </xf>
    <xf numFmtId="0" fontId="29" fillId="0" borderId="81" xfId="0" applyFont="1" applyBorder="1" applyAlignment="1">
      <alignment horizontal="justify" vertical="top" wrapText="1"/>
    </xf>
    <xf numFmtId="0" fontId="22" fillId="0" borderId="73" xfId="0" applyFont="1" applyBorder="1" applyAlignment="1">
      <alignment horizontal="center" vertical="center" wrapText="1"/>
    </xf>
    <xf numFmtId="0" fontId="29" fillId="35" borderId="59" xfId="0" applyFont="1" applyFill="1" applyBorder="1" applyAlignment="1">
      <alignment horizontal="center" vertical="center" wrapText="1"/>
    </xf>
    <xf numFmtId="0" fontId="29" fillId="35" borderId="70" xfId="0" applyFont="1" applyFill="1" applyBorder="1" applyAlignment="1">
      <alignment horizontal="center" vertical="center" wrapText="1"/>
    </xf>
    <xf numFmtId="0" fontId="22" fillId="0" borderId="68" xfId="0" applyFont="1" applyBorder="1" applyAlignment="1">
      <alignment horizontal="center" vertical="top" wrapText="1"/>
    </xf>
    <xf numFmtId="0" fontId="29" fillId="0" borderId="66" xfId="0" applyFont="1" applyBorder="1" applyAlignment="1">
      <alignment horizontal="justify" vertical="top" wrapText="1"/>
    </xf>
    <xf numFmtId="0" fontId="22" fillId="0" borderId="66" xfId="0" applyFont="1" applyBorder="1" applyAlignment="1">
      <alignment vertical="top" wrapText="1"/>
    </xf>
    <xf numFmtId="4" fontId="22" fillId="0" borderId="66" xfId="0" applyNumberFormat="1" applyFont="1" applyBorder="1" applyAlignment="1">
      <alignment vertical="top" wrapText="1"/>
    </xf>
    <xf numFmtId="4" fontId="22" fillId="0" borderId="66" xfId="0" applyNumberFormat="1" applyFont="1" applyBorder="1" applyAlignment="1">
      <alignment horizontal="center" vertical="top" wrapText="1"/>
    </xf>
    <xf numFmtId="4" fontId="22" fillId="0" borderId="66" xfId="0" applyNumberFormat="1" applyFont="1" applyFill="1" applyBorder="1" applyAlignment="1">
      <alignment horizontal="center" vertical="top" wrapText="1"/>
    </xf>
    <xf numFmtId="0" fontId="22" fillId="0" borderId="65" xfId="0" applyFont="1" applyBorder="1" applyAlignment="1">
      <alignment horizontal="center" vertical="top" wrapText="1"/>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0" xfId="0" applyFont="1" applyBorder="1" applyAlignment="1">
      <alignment vertical="top" wrapText="1"/>
    </xf>
    <xf numFmtId="0" fontId="29" fillId="0" borderId="66" xfId="0" applyFont="1" applyBorder="1" applyAlignment="1">
      <alignment horizontal="justify" vertical="top" wrapText="1"/>
    </xf>
    <xf numFmtId="0" fontId="29" fillId="35" borderId="59" xfId="0" applyFont="1" applyFill="1" applyBorder="1" applyAlignment="1">
      <alignment horizontal="center" vertical="center" wrapText="1"/>
    </xf>
    <xf numFmtId="4" fontId="43" fillId="0" borderId="22" xfId="0" applyNumberFormat="1" applyFont="1" applyFill="1" applyBorder="1" applyAlignment="1">
      <alignment horizontal="center" vertical="top" wrapText="1"/>
    </xf>
    <xf numFmtId="4" fontId="43" fillId="0" borderId="22" xfId="0" applyNumberFormat="1" applyFont="1" applyBorder="1" applyAlignment="1">
      <alignment vertical="top" wrapText="1"/>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9" fillId="0" borderId="53" xfId="0" applyFont="1" applyBorder="1" applyAlignment="1">
      <alignment horizontal="justify" vertical="top" wrapText="1"/>
    </xf>
    <xf numFmtId="0" fontId="22" fillId="0" borderId="0" xfId="0" applyFont="1" applyBorder="1" applyAlignment="1">
      <alignment vertical="top" wrapText="1"/>
    </xf>
    <xf numFmtId="0" fontId="29" fillId="0" borderId="66" xfId="0" applyFont="1" applyBorder="1" applyAlignment="1">
      <alignment horizontal="justify" vertical="top" wrapText="1"/>
    </xf>
    <xf numFmtId="0" fontId="29" fillId="35" borderId="59" xfId="0" applyFont="1" applyFill="1" applyBorder="1" applyAlignment="1">
      <alignment horizontal="center" vertical="center" wrapText="1"/>
    </xf>
    <xf numFmtId="0" fontId="25" fillId="37" borderId="0" xfId="42" applyFont="1" applyFill="1" applyBorder="1" applyAlignment="1">
      <alignment horizontal="left" vertical="center"/>
    </xf>
    <xf numFmtId="0" fontId="33" fillId="36" borderId="0" xfId="42" applyFont="1" applyFill="1" applyAlignment="1">
      <alignment horizontal="center" vertical="center" wrapText="1"/>
    </xf>
    <xf numFmtId="0" fontId="36" fillId="0" borderId="82" xfId="42" applyFont="1" applyFill="1" applyBorder="1" applyAlignment="1">
      <alignment horizontal="center" vertical="center" wrapText="1"/>
    </xf>
    <xf numFmtId="0" fontId="37" fillId="36" borderId="83" xfId="42" applyFont="1" applyFill="1" applyBorder="1" applyAlignment="1">
      <alignment horizontal="center" vertical="center"/>
    </xf>
    <xf numFmtId="0" fontId="37" fillId="36" borderId="83" xfId="42" applyFont="1" applyFill="1" applyBorder="1" applyAlignment="1">
      <alignment horizontal="center" vertical="center" wrapText="1"/>
    </xf>
    <xf numFmtId="0" fontId="37" fillId="36" borderId="0" xfId="42" applyFont="1" applyFill="1" applyBorder="1" applyAlignment="1">
      <alignment horizontal="center" vertical="center"/>
    </xf>
    <xf numFmtId="0" fontId="37" fillId="36" borderId="0" xfId="42" applyFont="1" applyFill="1" applyBorder="1" applyAlignment="1">
      <alignment horizontal="center" vertical="center" wrapText="1"/>
    </xf>
    <xf numFmtId="0" fontId="37" fillId="36" borderId="85" xfId="42" applyFont="1" applyFill="1" applyBorder="1" applyAlignment="1">
      <alignment horizontal="center" vertical="center" wrapText="1"/>
    </xf>
    <xf numFmtId="0" fontId="37" fillId="36" borderId="86" xfId="42" applyFont="1" applyFill="1" applyBorder="1" applyAlignment="1">
      <alignment horizontal="center" vertical="center"/>
    </xf>
    <xf numFmtId="0" fontId="25" fillId="37" borderId="87" xfId="42" applyFont="1" applyFill="1" applyBorder="1" applyAlignment="1">
      <alignment horizontal="left" vertical="center"/>
    </xf>
    <xf numFmtId="0" fontId="22" fillId="0" borderId="0" xfId="44" applyFont="1" applyAlignment="1">
      <alignment horizontal="left" vertical="top" wrapText="1"/>
    </xf>
    <xf numFmtId="0" fontId="33" fillId="36" borderId="0" xfId="42" applyFont="1" applyFill="1" applyBorder="1" applyAlignment="1">
      <alignment horizontal="center" vertical="center" wrapText="1"/>
    </xf>
    <xf numFmtId="0" fontId="36" fillId="0" borderId="0" xfId="42" applyFont="1" applyFill="1" applyBorder="1" applyAlignment="1">
      <alignment horizontal="center" vertical="center" wrapText="1"/>
    </xf>
    <xf numFmtId="0" fontId="22" fillId="0" borderId="0" xfId="0" applyFont="1" applyBorder="1" applyAlignment="1">
      <alignment vertical="top" wrapText="1"/>
    </xf>
    <xf numFmtId="0" fontId="22" fillId="0" borderId="21" xfId="0" applyFont="1" applyBorder="1" applyAlignment="1">
      <alignment vertical="top" wrapText="1"/>
    </xf>
    <xf numFmtId="0" fontId="19" fillId="36" borderId="0" xfId="0" applyFont="1" applyFill="1" applyAlignment="1">
      <alignment horizontal="center" vertical="center" wrapText="1"/>
    </xf>
    <xf numFmtId="0" fontId="24" fillId="0" borderId="10" xfId="0" applyFont="1" applyBorder="1" applyAlignment="1">
      <alignment horizontal="center" vertical="center" wrapText="1"/>
    </xf>
    <xf numFmtId="0" fontId="27" fillId="0" borderId="15" xfId="0" applyFont="1" applyFill="1" applyBorder="1" applyAlignment="1">
      <alignment horizontal="justify" vertical="center" wrapText="1"/>
    </xf>
    <xf numFmtId="0" fontId="27" fillId="0" borderId="16" xfId="0" applyFont="1" applyFill="1" applyBorder="1" applyAlignment="1">
      <alignment horizontal="justify" vertical="center" wrapText="1"/>
    </xf>
    <xf numFmtId="0" fontId="27" fillId="0" borderId="14" xfId="0" applyFont="1" applyFill="1" applyBorder="1" applyAlignment="1">
      <alignment horizontal="justify" vertical="center" wrapText="1"/>
    </xf>
    <xf numFmtId="0" fontId="28" fillId="0" borderId="15" xfId="0" applyFont="1" applyFill="1" applyBorder="1" applyAlignment="1">
      <alignment horizontal="justify" vertical="center" wrapText="1"/>
    </xf>
    <xf numFmtId="0" fontId="28" fillId="0" borderId="16" xfId="0" applyFont="1" applyFill="1" applyBorder="1" applyAlignment="1">
      <alignment horizontal="justify" vertical="center" wrapText="1"/>
    </xf>
    <xf numFmtId="165" fontId="29" fillId="0" borderId="14" xfId="0" applyNumberFormat="1" applyFont="1" applyFill="1" applyBorder="1" applyAlignment="1">
      <alignment horizontal="center" vertical="center" wrapText="1"/>
    </xf>
    <xf numFmtId="165" fontId="29" fillId="0" borderId="15" xfId="0" applyNumberFormat="1" applyFont="1" applyFill="1" applyBorder="1" applyAlignment="1">
      <alignment horizontal="center" vertical="center" wrapText="1"/>
    </xf>
    <xf numFmtId="164" fontId="24" fillId="0" borderId="19" xfId="0" applyNumberFormat="1" applyFont="1" applyFill="1" applyBorder="1" applyAlignment="1">
      <alignment horizontal="left" vertical="center" wrapText="1"/>
    </xf>
    <xf numFmtId="164" fontId="24" fillId="0" borderId="18" xfId="0" applyNumberFormat="1" applyFont="1" applyFill="1" applyBorder="1" applyAlignment="1">
      <alignment horizontal="left" vertical="center" wrapText="1"/>
    </xf>
    <xf numFmtId="0" fontId="22" fillId="0" borderId="0" xfId="0" applyFont="1" applyBorder="1" applyAlignment="1">
      <alignment horizontal="justify" vertical="top" wrapText="1"/>
    </xf>
    <xf numFmtId="0" fontId="30" fillId="0" borderId="22" xfId="0" applyFont="1" applyBorder="1" applyAlignment="1">
      <alignment horizontal="center" vertical="center" wrapText="1"/>
    </xf>
    <xf numFmtId="0" fontId="29" fillId="0" borderId="25" xfId="0" applyFont="1" applyBorder="1" applyAlignment="1">
      <alignment horizontal="center" vertical="top" wrapText="1"/>
    </xf>
    <xf numFmtId="0" fontId="29" fillId="0" borderId="17" xfId="0" applyFont="1" applyBorder="1" applyAlignment="1">
      <alignment horizontal="center" vertical="top" wrapText="1"/>
    </xf>
    <xf numFmtId="0" fontId="29" fillId="0" borderId="26" xfId="0" applyFont="1" applyBorder="1" applyAlignment="1">
      <alignment horizontal="center" vertical="top" wrapText="1"/>
    </xf>
    <xf numFmtId="0" fontId="22" fillId="0" borderId="21" xfId="0" applyFont="1" applyBorder="1" applyAlignment="1">
      <alignment horizontal="justify" vertical="top" wrapText="1"/>
    </xf>
    <xf numFmtId="0" fontId="22" fillId="0" borderId="29" xfId="0" applyFont="1" applyBorder="1" applyAlignment="1">
      <alignment horizontal="justify" vertical="top" wrapText="1"/>
    </xf>
    <xf numFmtId="0" fontId="22" fillId="0" borderId="28" xfId="0" applyFont="1" applyBorder="1" applyAlignment="1">
      <alignment horizontal="justify" vertical="top" wrapText="1"/>
    </xf>
    <xf numFmtId="0" fontId="29" fillId="35" borderId="30" xfId="0" applyFont="1" applyFill="1" applyBorder="1" applyAlignment="1">
      <alignment horizontal="center" vertical="center" wrapText="1"/>
    </xf>
    <xf numFmtId="0" fontId="29" fillId="35" borderId="32" xfId="0" applyFont="1" applyFill="1" applyBorder="1" applyAlignment="1">
      <alignment horizontal="center" vertical="center" wrapText="1"/>
    </xf>
    <xf numFmtId="0" fontId="29" fillId="35" borderId="31" xfId="0" applyFont="1" applyFill="1" applyBorder="1" applyAlignment="1">
      <alignment horizontal="center" vertical="center" wrapText="1"/>
    </xf>
    <xf numFmtId="0" fontId="29" fillId="35" borderId="33" xfId="0" applyFont="1" applyFill="1" applyBorder="1" applyAlignment="1">
      <alignment horizontal="center" vertical="center" wrapText="1"/>
    </xf>
    <xf numFmtId="0" fontId="29" fillId="35" borderId="35" xfId="0" applyFont="1" applyFill="1" applyBorder="1" applyAlignment="1">
      <alignment horizontal="center" vertical="center" wrapText="1"/>
    </xf>
    <xf numFmtId="0" fontId="29" fillId="35" borderId="34" xfId="0" applyFont="1" applyFill="1" applyBorder="1" applyAlignment="1">
      <alignment horizontal="center" vertical="center" wrapText="1"/>
    </xf>
    <xf numFmtId="0" fontId="29" fillId="35" borderId="37" xfId="0" applyFont="1" applyFill="1" applyBorder="1" applyAlignment="1">
      <alignment horizontal="center" vertical="center" wrapText="1"/>
    </xf>
    <xf numFmtId="0" fontId="29" fillId="35" borderId="36" xfId="0" applyFont="1" applyFill="1" applyBorder="1" applyAlignment="1">
      <alignment horizontal="center" vertical="center" wrapText="1"/>
    </xf>
    <xf numFmtId="0" fontId="29" fillId="35" borderId="38"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0" xfId="0" applyFont="1" applyFill="1" applyBorder="1" applyAlignment="1">
      <alignment horizontal="center" vertical="center" wrapText="1"/>
    </xf>
    <xf numFmtId="0" fontId="29" fillId="35" borderId="41" xfId="0" applyFont="1" applyFill="1" applyBorder="1" applyAlignment="1">
      <alignment horizontal="center" vertical="center" wrapText="1"/>
    </xf>
    <xf numFmtId="0" fontId="29" fillId="35" borderId="42" xfId="0" applyFont="1" applyFill="1" applyBorder="1" applyAlignment="1">
      <alignment horizontal="center" vertical="center" wrapText="1"/>
    </xf>
    <xf numFmtId="0" fontId="29" fillId="35" borderId="43" xfId="0" applyFont="1" applyFill="1" applyBorder="1" applyAlignment="1">
      <alignment horizontal="center" vertical="center" wrapText="1"/>
    </xf>
    <xf numFmtId="0" fontId="29" fillId="35" borderId="44" xfId="0" applyFont="1" applyFill="1" applyBorder="1" applyAlignment="1">
      <alignment horizontal="center" vertical="center" wrapText="1"/>
    </xf>
    <xf numFmtId="0" fontId="29" fillId="35" borderId="46" xfId="0" applyFont="1" applyFill="1" applyBorder="1" applyAlignment="1">
      <alignment horizontal="center" vertical="center" wrapText="1"/>
    </xf>
    <xf numFmtId="0" fontId="29" fillId="35" borderId="47" xfId="0" applyFont="1" applyFill="1" applyBorder="1" applyAlignment="1">
      <alignment horizontal="center" vertical="center" wrapText="1"/>
    </xf>
    <xf numFmtId="0" fontId="29" fillId="0" borderId="20" xfId="0" applyFont="1" applyBorder="1" applyAlignment="1">
      <alignment horizontal="justify" vertical="center" wrapText="1"/>
    </xf>
    <xf numFmtId="0" fontId="29" fillId="0" borderId="0" xfId="0" applyFont="1" applyBorder="1" applyAlignment="1">
      <alignment horizontal="justify" vertical="center" wrapText="1"/>
    </xf>
    <xf numFmtId="0" fontId="22" fillId="0"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9" fillId="0" borderId="25" xfId="0" applyFont="1" applyFill="1" applyBorder="1" applyAlignment="1">
      <alignment horizontal="justify" vertical="top" wrapText="1"/>
    </xf>
    <xf numFmtId="0" fontId="29" fillId="0" borderId="17" xfId="0" applyFont="1" applyFill="1" applyBorder="1" applyAlignment="1">
      <alignment horizontal="justify" vertical="top" wrapText="1"/>
    </xf>
    <xf numFmtId="0" fontId="29" fillId="0" borderId="26" xfId="0" applyFont="1" applyFill="1" applyBorder="1" applyAlignment="1">
      <alignment horizontal="justify" vertical="top" wrapText="1"/>
    </xf>
    <xf numFmtId="0" fontId="29" fillId="0" borderId="55" xfId="0" applyFont="1" applyFill="1" applyBorder="1" applyAlignment="1">
      <alignment horizontal="justify" vertical="top" wrapText="1"/>
    </xf>
    <xf numFmtId="0" fontId="29" fillId="0" borderId="57" xfId="0" applyFont="1" applyFill="1" applyBorder="1" applyAlignment="1">
      <alignment horizontal="justify" vertical="top" wrapText="1"/>
    </xf>
    <xf numFmtId="0" fontId="29" fillId="0" borderId="56" xfId="0" applyFont="1" applyFill="1" applyBorder="1" applyAlignment="1">
      <alignment horizontal="justify" vertical="top" wrapText="1"/>
    </xf>
    <xf numFmtId="0" fontId="29" fillId="0" borderId="38" xfId="0" applyFont="1" applyFill="1" applyBorder="1" applyAlignment="1">
      <alignment horizontal="justify" vertical="top" wrapText="1"/>
    </xf>
    <xf numFmtId="0" fontId="29" fillId="0" borderId="39" xfId="0" applyFont="1" applyFill="1" applyBorder="1" applyAlignment="1">
      <alignment horizontal="justify" vertical="top" wrapText="1"/>
    </xf>
    <xf numFmtId="0" fontId="29" fillId="0" borderId="47" xfId="0" applyFont="1" applyFill="1" applyBorder="1" applyAlignment="1">
      <alignment horizontal="justify" vertical="top" wrapText="1"/>
    </xf>
    <xf numFmtId="0" fontId="29" fillId="35" borderId="25" xfId="0" applyFont="1" applyFill="1" applyBorder="1" applyAlignment="1">
      <alignment horizontal="center" vertical="center"/>
    </xf>
    <xf numFmtId="0" fontId="29" fillId="35" borderId="17" xfId="0" applyFont="1" applyFill="1" applyBorder="1" applyAlignment="1">
      <alignment horizontal="center" vertical="center"/>
    </xf>
    <xf numFmtId="0" fontId="29" fillId="35" borderId="48" xfId="0" applyFont="1" applyFill="1" applyBorder="1" applyAlignment="1">
      <alignment horizontal="center" vertical="center"/>
    </xf>
    <xf numFmtId="0" fontId="29" fillId="35" borderId="38" xfId="0" applyFont="1" applyFill="1" applyBorder="1" applyAlignment="1">
      <alignment horizontal="center" vertical="center"/>
    </xf>
    <xf numFmtId="0" fontId="29" fillId="35" borderId="39" xfId="0" applyFont="1" applyFill="1" applyBorder="1" applyAlignment="1">
      <alignment horizontal="center" vertical="center"/>
    </xf>
    <xf numFmtId="0" fontId="29" fillId="35" borderId="49" xfId="0" applyFont="1" applyFill="1" applyBorder="1" applyAlignment="1">
      <alignment horizontal="center" vertical="center"/>
    </xf>
    <xf numFmtId="0" fontId="29" fillId="0" borderId="50" xfId="0" applyFont="1" applyBorder="1" applyAlignment="1">
      <alignment horizontal="justify" vertical="top" wrapText="1"/>
    </xf>
    <xf numFmtId="0" fontId="29" fillId="0" borderId="22" xfId="0" applyFont="1" applyBorder="1" applyAlignment="1">
      <alignment horizontal="justify" vertical="top" wrapText="1"/>
    </xf>
    <xf numFmtId="0" fontId="29" fillId="0" borderId="52" xfId="0" applyFont="1" applyBorder="1" applyAlignment="1">
      <alignment horizontal="justify" vertical="top" wrapText="1"/>
    </xf>
    <xf numFmtId="0" fontId="29" fillId="0" borderId="53" xfId="0" applyFont="1" applyBorder="1" applyAlignment="1">
      <alignment horizontal="justify" vertical="top" wrapText="1"/>
    </xf>
    <xf numFmtId="0" fontId="22" fillId="0" borderId="73" xfId="0" applyFont="1" applyBorder="1" applyAlignment="1">
      <alignment vertical="top" wrapText="1"/>
    </xf>
    <xf numFmtId="0" fontId="29" fillId="0" borderId="62" xfId="0" applyFont="1" applyBorder="1" applyAlignment="1">
      <alignment horizontal="center" vertical="top" wrapText="1"/>
    </xf>
    <xf numFmtId="0" fontId="29" fillId="0" borderId="61" xfId="0" applyFont="1" applyBorder="1" applyAlignment="1">
      <alignment horizontal="center" vertical="top" wrapText="1"/>
    </xf>
    <xf numFmtId="0" fontId="22" fillId="0" borderId="73" xfId="0" applyFont="1" applyBorder="1" applyAlignment="1">
      <alignment horizontal="justify" vertical="top" wrapText="1"/>
    </xf>
    <xf numFmtId="0" fontId="22" fillId="0" borderId="80" xfId="0" applyFont="1" applyBorder="1" applyAlignment="1">
      <alignment horizontal="justify" vertical="top" wrapText="1"/>
    </xf>
    <xf numFmtId="0" fontId="29" fillId="35" borderId="79" xfId="0" applyFont="1" applyFill="1" applyBorder="1" applyAlignment="1">
      <alignment horizontal="center" vertical="center" wrapText="1"/>
    </xf>
    <xf numFmtId="0" fontId="29" fillId="35" borderId="72" xfId="0" applyFont="1" applyFill="1" applyBorder="1" applyAlignment="1">
      <alignment horizontal="center" vertical="center" wrapText="1"/>
    </xf>
    <xf numFmtId="0" fontId="29" fillId="35" borderId="76" xfId="0" applyFont="1" applyFill="1" applyBorder="1" applyAlignment="1">
      <alignment horizontal="center" vertical="center" wrapText="1"/>
    </xf>
    <xf numFmtId="0" fontId="29" fillId="35" borderId="75"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77" xfId="0" applyFont="1" applyFill="1" applyBorder="1" applyAlignment="1">
      <alignment horizontal="center" vertical="center" wrapText="1"/>
    </xf>
    <xf numFmtId="0" fontId="29" fillId="35" borderId="58" xfId="0" applyFont="1" applyFill="1" applyBorder="1" applyAlignment="1">
      <alignment horizontal="center" vertical="center" wrapText="1"/>
    </xf>
    <xf numFmtId="0" fontId="29" fillId="0" borderId="74" xfId="0" applyFont="1" applyBorder="1" applyAlignment="1">
      <alignment horizontal="justify" vertical="center" wrapText="1"/>
    </xf>
    <xf numFmtId="0" fontId="29" fillId="35" borderId="78" xfId="0" applyFont="1" applyFill="1" applyBorder="1" applyAlignment="1">
      <alignment horizontal="center" vertical="center" wrapText="1"/>
    </xf>
    <xf numFmtId="0" fontId="29" fillId="35" borderId="60" xfId="0" applyFont="1" applyFill="1" applyBorder="1" applyAlignment="1">
      <alignment horizontal="center" vertical="center" wrapText="1"/>
    </xf>
    <xf numFmtId="0" fontId="29" fillId="35" borderId="62" xfId="0" applyFont="1" applyFill="1" applyBorder="1" applyAlignment="1">
      <alignment horizontal="center" vertical="center"/>
    </xf>
    <xf numFmtId="0" fontId="29" fillId="35" borderId="60" xfId="0" applyFont="1" applyFill="1" applyBorder="1" applyAlignment="1">
      <alignment horizontal="center" vertical="center"/>
    </xf>
    <xf numFmtId="0" fontId="29" fillId="35" borderId="59" xfId="0" applyFont="1" applyFill="1" applyBorder="1" applyAlignment="1">
      <alignment horizontal="center" vertical="center"/>
    </xf>
    <xf numFmtId="0" fontId="29" fillId="35" borderId="71" xfId="0" applyFont="1" applyFill="1" applyBorder="1" applyAlignment="1">
      <alignment horizontal="center" vertical="center"/>
    </xf>
    <xf numFmtId="0" fontId="29" fillId="0" borderId="62" xfId="0" applyFont="1" applyFill="1" applyBorder="1" applyAlignment="1">
      <alignment horizontal="justify" vertical="top" wrapText="1"/>
    </xf>
    <xf numFmtId="0" fontId="29" fillId="0" borderId="61" xfId="0" applyFont="1" applyFill="1" applyBorder="1" applyAlignment="1">
      <alignment horizontal="justify" vertical="top" wrapText="1"/>
    </xf>
    <xf numFmtId="0" fontId="29" fillId="0" borderId="64" xfId="0" applyFont="1" applyFill="1" applyBorder="1" applyAlignment="1">
      <alignment horizontal="justify" vertical="top" wrapText="1"/>
    </xf>
    <xf numFmtId="0" fontId="29" fillId="0" borderId="63" xfId="0" applyFont="1" applyFill="1" applyBorder="1" applyAlignment="1">
      <alignment horizontal="justify" vertical="top" wrapText="1"/>
    </xf>
    <xf numFmtId="0" fontId="29" fillId="0" borderId="60" xfId="0" applyFont="1" applyFill="1" applyBorder="1" applyAlignment="1">
      <alignment horizontal="justify" vertical="top" wrapText="1"/>
    </xf>
    <xf numFmtId="0" fontId="29" fillId="0" borderId="59" xfId="0" applyFont="1" applyFill="1" applyBorder="1" applyAlignment="1">
      <alignment horizontal="justify" vertical="top" wrapText="1"/>
    </xf>
    <xf numFmtId="0" fontId="29" fillId="0" borderId="58" xfId="0" applyFont="1" applyFill="1" applyBorder="1" applyAlignment="1">
      <alignment horizontal="justify" vertical="top" wrapText="1"/>
    </xf>
    <xf numFmtId="0" fontId="29" fillId="0" borderId="69" xfId="0" applyFont="1" applyBorder="1" applyAlignment="1">
      <alignment horizontal="justify" vertical="top" wrapText="1"/>
    </xf>
    <xf numFmtId="0" fontId="29" fillId="0" borderId="67" xfId="0" applyFont="1" applyBorder="1" applyAlignment="1">
      <alignment horizontal="justify" vertical="top" wrapText="1"/>
    </xf>
    <xf numFmtId="0" fontId="29" fillId="0" borderId="66" xfId="0" applyFont="1" applyBorder="1" applyAlignment="1">
      <alignment horizontal="justify" vertical="top" wrapText="1"/>
    </xf>
    <xf numFmtId="0" fontId="29" fillId="0" borderId="89" xfId="0" applyFont="1" applyBorder="1" applyAlignment="1">
      <alignment horizontal="left" vertical="center" wrapText="1"/>
    </xf>
    <xf numFmtId="0" fontId="29" fillId="0" borderId="0" xfId="0" applyFont="1" applyBorder="1" applyAlignment="1">
      <alignment horizontal="left" vertical="center" wrapText="1"/>
    </xf>
    <xf numFmtId="164" fontId="24" fillId="0" borderId="89" xfId="0" applyNumberFormat="1" applyFont="1" applyFill="1" applyBorder="1" applyAlignment="1">
      <alignment horizontal="justify" vertical="center" wrapText="1"/>
    </xf>
    <xf numFmtId="164" fontId="24" fillId="0" borderId="0" xfId="0" applyNumberFormat="1" applyFont="1" applyFill="1" applyBorder="1" applyAlignment="1">
      <alignment horizontal="justify" vertical="center" wrapText="1"/>
    </xf>
    <xf numFmtId="0" fontId="0" fillId="0" borderId="0" xfId="0" applyFill="1" applyAlignment="1">
      <alignment horizontal="center"/>
    </xf>
    <xf numFmtId="0" fontId="0" fillId="0" borderId="0" xfId="0" applyAlignment="1">
      <alignment horizontal="center"/>
    </xf>
    <xf numFmtId="0" fontId="0" fillId="0" borderId="0" xfId="0" applyNumberFormat="1" applyFont="1" applyFill="1" applyBorder="1" applyAlignment="1" applyProtection="1"/>
    <xf numFmtId="0" fontId="0" fillId="0" borderId="0" xfId="0" applyFill="1"/>
    <xf numFmtId="0" fontId="0" fillId="0" borderId="0" xfId="0" applyAlignment="1">
      <alignment vertical="top" wrapText="1"/>
    </xf>
    <xf numFmtId="164" fontId="0" fillId="0" borderId="0" xfId="0" applyNumberFormat="1" applyAlignment="1">
      <alignment vertical="top" wrapText="1"/>
    </xf>
    <xf numFmtId="0" fontId="29" fillId="0" borderId="90" xfId="0" applyFont="1" applyBorder="1" applyAlignment="1">
      <alignment horizontal="justify" vertical="center" wrapText="1"/>
    </xf>
    <xf numFmtId="0" fontId="29" fillId="0" borderId="91" xfId="0" applyFont="1" applyBorder="1" applyAlignment="1">
      <alignment horizontal="justify" vertical="center" wrapText="1"/>
    </xf>
    <xf numFmtId="0" fontId="29" fillId="0" borderId="92" xfId="0" applyFont="1" applyBorder="1" applyAlignment="1">
      <alignment horizontal="justify" vertical="center" wrapText="1"/>
    </xf>
    <xf numFmtId="0" fontId="29" fillId="0" borderId="10" xfId="0" applyFont="1" applyBorder="1" applyAlignment="1">
      <alignment horizontal="justify" vertical="center" wrapText="1"/>
    </xf>
    <xf numFmtId="0" fontId="22" fillId="0" borderId="10" xfId="0" applyFont="1" applyFill="1" applyBorder="1" applyAlignment="1">
      <alignment horizontal="center" vertical="center" wrapText="1"/>
    </xf>
    <xf numFmtId="0" fontId="44" fillId="0" borderId="0" xfId="0" applyFont="1" applyAlignment="1">
      <alignment vertical="top" wrapText="1"/>
    </xf>
    <xf numFmtId="0" fontId="20" fillId="33" borderId="0" xfId="0" applyFont="1" applyFill="1" applyAlignment="1">
      <alignment horizontal="left" vertical="center"/>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3"/>
    <cellStyle name="Neutral" xfId="8" builtinId="28" customBuiltin="1"/>
    <cellStyle name="Normal" xfId="0" builtinId="0" customBuiltin="1"/>
    <cellStyle name="Normal 2 2" xfId="42"/>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0.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34" Type="http://schemas.openxmlformats.org/officeDocument/2006/relationships/externalLink" Target="externalLinks/externalLink26.xml"/><Relationship Id="rId139" Type="http://schemas.openxmlformats.org/officeDocument/2006/relationships/externalLink" Target="externalLinks/externalLink3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6.xml"/><Relationship Id="rId129" Type="http://schemas.openxmlformats.org/officeDocument/2006/relationships/externalLink" Target="externalLinks/externalLink2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2.xml"/><Relationship Id="rId145"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2.xml"/><Relationship Id="rId135" Type="http://schemas.openxmlformats.org/officeDocument/2006/relationships/externalLink" Target="externalLinks/externalLink27.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externalLink" Target="externalLinks/externalLink17.xml"/><Relationship Id="rId141" Type="http://schemas.openxmlformats.org/officeDocument/2006/relationships/externalLink" Target="externalLinks/externalLink33.xml"/><Relationship Id="rId14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131" Type="http://schemas.openxmlformats.org/officeDocument/2006/relationships/externalLink" Target="externalLinks/externalLink23.xml"/><Relationship Id="rId136"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8.xml"/><Relationship Id="rId14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142"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13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32"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143" Type="http://schemas.openxmlformats.org/officeDocument/2006/relationships/externalLink" Target="externalLinks/externalLink35.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4.xml"/><Relationship Id="rId133" Type="http://schemas.openxmlformats.org/officeDocument/2006/relationships/externalLink" Target="externalLinks/externalLink2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5.xml"/><Relationship Id="rId144" Type="http://schemas.openxmlformats.org/officeDocument/2006/relationships/externalLink" Target="externalLinks/externalLink36.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tryan/Documents/Trabajo/Trimestrales/1T/G&#233;nero/Finales/Anexo%20XX_Erogaciones%20para%20la%20igualdad%20entre%20mujeres%20y%20hombres_1T_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Financiero"/>
      <sheetName val="1 R001"/>
      <sheetName val="4 E015"/>
      <sheetName val="4 P006"/>
      <sheetName val="4 P022"/>
      <sheetName val="4 P024"/>
      <sheetName val="5 E002"/>
      <sheetName val="5 M001"/>
      <sheetName val="5 P005"/>
      <sheetName val="6 M001"/>
      <sheetName val="7 A900"/>
      <sheetName val="8 S053"/>
      <sheetName val="8 U020"/>
      <sheetName val="8 U023"/>
      <sheetName val="8 U024"/>
      <sheetName val="9 P001"/>
      <sheetName val="10 M001"/>
      <sheetName val="10 U006"/>
      <sheetName val="11 E010"/>
      <sheetName val="11 E021"/>
      <sheetName val="11 E032"/>
      <sheetName val="11 S072"/>
      <sheetName val="11 S243"/>
      <sheetName val="11 S247"/>
      <sheetName val="11 S271"/>
      <sheetName val="11 S295"/>
      <sheetName val="11 S296"/>
      <sheetName val="11 S297"/>
      <sheetName val="11 S300"/>
      <sheetName val="11 U084"/>
      <sheetName val="11 U280"/>
      <sheetName val="12 E010"/>
      <sheetName val="12 E022"/>
      <sheetName val="12 E023"/>
      <sheetName val="12 E025"/>
      <sheetName val="12 E036"/>
      <sheetName val="12 P016"/>
      <sheetName val="12 P018"/>
      <sheetName val="12 P020"/>
      <sheetName val="12 U008"/>
      <sheetName val="13 A006"/>
      <sheetName val="14 E002"/>
      <sheetName val="14 E003"/>
      <sheetName val="14 S043"/>
      <sheetName val="14 U280"/>
      <sheetName val="15 P005"/>
      <sheetName val="15 S273"/>
      <sheetName val="16 P002"/>
      <sheetName val="16 S046"/>
      <sheetName val="16 S219"/>
      <sheetName val="18 E568"/>
      <sheetName val="18 G003"/>
      <sheetName val="18 P008"/>
      <sheetName val="18 M001"/>
      <sheetName val="18 P002"/>
      <sheetName val="19 J014"/>
      <sheetName val="20 E016"/>
      <sheetName val="20 S017"/>
      <sheetName val="20 S155"/>
      <sheetName val="20 S174"/>
      <sheetName val="20 S176"/>
      <sheetName val="20 U010"/>
      <sheetName val="21 P001"/>
      <sheetName val="22 M001"/>
      <sheetName val="22 R003"/>
      <sheetName val="22 R005"/>
      <sheetName val="22 R008"/>
      <sheetName val="22 R009"/>
      <sheetName val="22 R010"/>
      <sheetName val="22 R011"/>
      <sheetName val="35 E013"/>
      <sheetName val="35 M001"/>
      <sheetName val="36 P001"/>
      <sheetName val="38 F002"/>
      <sheetName val="38 S190"/>
      <sheetName val="40 P002"/>
      <sheetName val="43 M001"/>
      <sheetName val="45 G001"/>
      <sheetName val="45 G002"/>
      <sheetName val="45 M001"/>
      <sheetName val="47 E033"/>
      <sheetName val="47 P010"/>
      <sheetName val="47 S010"/>
      <sheetName val="47 M001"/>
      <sheetName val="47 O001"/>
      <sheetName val="47 S249"/>
      <sheetName val="47 U011"/>
      <sheetName val="48 E011"/>
      <sheetName val="48 S303"/>
      <sheetName val="49 E009"/>
      <sheetName val="49 E010"/>
      <sheetName val="49 E011"/>
      <sheetName val="49 E013"/>
      <sheetName val="49 M001"/>
      <sheetName val="50 E001"/>
      <sheetName val="50 E007"/>
      <sheetName val="50 E011"/>
      <sheetName val="51 E036"/>
      <sheetName val="51 E043"/>
      <sheetName val="52 M001"/>
      <sheetName val="53 E561"/>
      <sheetName val="53 E579"/>
      <sheetName val="53 E580"/>
      <sheetName val="53 E582"/>
      <sheetName val="53 E585"/>
      <sheetName val="53 M001"/>
      <sheetName val="53 P5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pageSetUpPr fitToPage="1"/>
  </sheetPr>
  <dimension ref="A1:M85"/>
  <sheetViews>
    <sheetView showGridLines="0" tabSelected="1" view="pageBreakPreview" zoomScale="90" zoomScaleNormal="100" zoomScaleSheetLayoutView="90" workbookViewId="0">
      <selection sqref="A1:D1"/>
    </sheetView>
  </sheetViews>
  <sheetFormatPr baseColWidth="10" defaultColWidth="11" defaultRowHeight="18"/>
  <cols>
    <col min="1" max="1" width="3.42578125" style="53" customWidth="1"/>
    <col min="2" max="2" width="3.85546875" style="53" customWidth="1"/>
    <col min="3" max="3" width="50.42578125" style="53" customWidth="1"/>
    <col min="4" max="4" width="16.42578125" style="53" customWidth="1"/>
    <col min="5" max="5" width="14.5703125" style="53" customWidth="1"/>
    <col min="6" max="7" width="13.85546875" style="53" customWidth="1"/>
    <col min="8" max="8" width="1.28515625" style="53" customWidth="1"/>
    <col min="9" max="10" width="13.85546875" style="53" customWidth="1"/>
    <col min="11" max="11" width="14.140625" style="53" customWidth="1"/>
    <col min="12" max="12" width="15.28515625" style="53" customWidth="1"/>
    <col min="13" max="13" width="2.85546875" style="53" customWidth="1"/>
    <col min="14" max="16384" width="11" style="53"/>
  </cols>
  <sheetData>
    <row r="1" spans="1:13" ht="49.5" customHeight="1">
      <c r="A1" s="137" t="s">
        <v>2383</v>
      </c>
      <c r="B1" s="137"/>
      <c r="C1" s="137"/>
      <c r="D1" s="137"/>
      <c r="E1" s="52" t="s">
        <v>2384</v>
      </c>
    </row>
    <row r="3" spans="1:13" ht="30.75" customHeight="1" thickBot="1">
      <c r="B3" s="138" t="s">
        <v>2385</v>
      </c>
      <c r="C3" s="138"/>
      <c r="D3" s="138"/>
      <c r="E3" s="138"/>
      <c r="F3" s="138"/>
      <c r="G3" s="138"/>
      <c r="H3" s="138"/>
      <c r="I3" s="138"/>
      <c r="J3" s="138"/>
      <c r="K3" s="138"/>
      <c r="L3" s="138"/>
    </row>
    <row r="4" spans="1:13" ht="8.25" customHeight="1">
      <c r="B4" s="54"/>
      <c r="C4" s="54"/>
      <c r="D4" s="54"/>
      <c r="E4" s="54"/>
      <c r="F4" s="54"/>
      <c r="G4" s="54"/>
      <c r="H4" s="54"/>
      <c r="I4" s="54"/>
      <c r="J4" s="54"/>
      <c r="K4" s="54"/>
      <c r="L4" s="54"/>
    </row>
    <row r="5" spans="1:13" ht="45.75" customHeight="1">
      <c r="B5" s="139" t="s">
        <v>2386</v>
      </c>
      <c r="C5" s="139"/>
      <c r="D5" s="139"/>
      <c r="E5" s="139"/>
      <c r="F5" s="139"/>
      <c r="G5" s="139"/>
      <c r="H5" s="55"/>
      <c r="I5" s="140" t="str">
        <f>"Avances en "&amp;TEXT(I10+J10+K10+L10,"#,##0")&amp;" indicadores"&amp;CHAR(10)&amp;"por rangos de porcentaje"</f>
        <v>Avances en 247 indicadores
por rangos de porcentaje</v>
      </c>
      <c r="J5" s="139"/>
      <c r="K5" s="139"/>
      <c r="L5" s="139"/>
    </row>
    <row r="6" spans="1:13" ht="24" customHeight="1">
      <c r="B6" s="141" t="s">
        <v>3</v>
      </c>
      <c r="C6" s="141"/>
      <c r="D6" s="142" t="s">
        <v>2387</v>
      </c>
      <c r="E6" s="142" t="s">
        <v>2388</v>
      </c>
      <c r="F6" s="142" t="s">
        <v>2389</v>
      </c>
      <c r="G6" s="142" t="s">
        <v>2390</v>
      </c>
      <c r="H6" s="56"/>
      <c r="I6" s="142" t="s">
        <v>2391</v>
      </c>
      <c r="J6" s="142" t="s">
        <v>2392</v>
      </c>
      <c r="K6" s="142" t="s">
        <v>2393</v>
      </c>
      <c r="L6" s="141" t="s">
        <v>2394</v>
      </c>
    </row>
    <row r="7" spans="1:13" s="58" customFormat="1" ht="35.25" customHeight="1">
      <c r="A7" s="57"/>
      <c r="B7" s="141"/>
      <c r="C7" s="141"/>
      <c r="D7" s="142"/>
      <c r="E7" s="142"/>
      <c r="F7" s="142"/>
      <c r="G7" s="142"/>
      <c r="H7" s="56"/>
      <c r="I7" s="142"/>
      <c r="J7" s="141"/>
      <c r="K7" s="141"/>
      <c r="L7" s="141"/>
    </row>
    <row r="8" spans="1:13" s="62" customFormat="1" ht="8.25" customHeight="1" thickBot="1">
      <c r="A8" s="59"/>
      <c r="B8" s="60"/>
      <c r="C8" s="60"/>
      <c r="D8" s="61"/>
      <c r="E8" s="61"/>
      <c r="F8" s="61"/>
      <c r="G8" s="61"/>
      <c r="H8" s="61"/>
      <c r="I8" s="61"/>
      <c r="J8" s="60"/>
      <c r="K8" s="60"/>
      <c r="L8" s="60"/>
    </row>
    <row r="9" spans="1:13" s="62" customFormat="1" ht="8.25" customHeight="1" thickBot="1">
      <c r="A9" s="59"/>
      <c r="B9" s="63"/>
      <c r="C9" s="63"/>
      <c r="D9" s="64"/>
      <c r="E9" s="64"/>
      <c r="F9" s="64"/>
      <c r="G9" s="64"/>
      <c r="H9" s="64"/>
      <c r="I9" s="64"/>
      <c r="J9" s="63"/>
      <c r="K9" s="63"/>
      <c r="L9" s="63"/>
    </row>
    <row r="10" spans="1:13">
      <c r="B10" s="136" t="s">
        <v>2395</v>
      </c>
      <c r="C10" s="136"/>
      <c r="D10" s="65">
        <f t="shared" ref="D10:L10" si="0">SUM(D12:D43)</f>
        <v>418</v>
      </c>
      <c r="E10" s="65">
        <f t="shared" si="0"/>
        <v>125</v>
      </c>
      <c r="F10" s="65">
        <f t="shared" si="0"/>
        <v>247</v>
      </c>
      <c r="G10" s="65">
        <f t="shared" si="0"/>
        <v>46</v>
      </c>
      <c r="H10" s="66">
        <f t="shared" si="0"/>
        <v>0</v>
      </c>
      <c r="I10" s="65">
        <f t="shared" si="0"/>
        <v>32</v>
      </c>
      <c r="J10" s="65">
        <f t="shared" si="0"/>
        <v>33</v>
      </c>
      <c r="K10" s="67">
        <f t="shared" si="0"/>
        <v>43</v>
      </c>
      <c r="L10" s="67">
        <f t="shared" si="0"/>
        <v>139</v>
      </c>
    </row>
    <row r="11" spans="1:13">
      <c r="B11" s="136" t="s">
        <v>2396</v>
      </c>
      <c r="C11" s="136"/>
      <c r="D11" s="65"/>
      <c r="E11" s="68">
        <f>E10/$D$10*100</f>
        <v>29.904306220095695</v>
      </c>
      <c r="F11" s="68">
        <f>F10/$D$10*100</f>
        <v>59.090909090909093</v>
      </c>
      <c r="G11" s="68">
        <f>G10/$D$10*100</f>
        <v>11.004784688995215</v>
      </c>
      <c r="H11" s="68"/>
      <c r="I11" s="65">
        <f>I10/($I$10+$J$10+$K$10+$L$10)*100</f>
        <v>12.955465587044534</v>
      </c>
      <c r="J11" s="68">
        <f>J10/($I$10+$J$10+$K$10+$L$10)*100</f>
        <v>13.360323886639677</v>
      </c>
      <c r="K11" s="68">
        <f>K10/($I$10+$J$10+$K$10+$L$10)*100</f>
        <v>17.408906882591094</v>
      </c>
      <c r="L11" s="68">
        <f>L10/($I$10+$J$10+$K$10+$L$10)*100</f>
        <v>56.275303643724698</v>
      </c>
    </row>
    <row r="12" spans="1:13">
      <c r="B12" s="69">
        <v>1</v>
      </c>
      <c r="C12" s="70" t="s">
        <v>5</v>
      </c>
      <c r="D12" s="68">
        <v>5</v>
      </c>
      <c r="E12" s="68">
        <v>2</v>
      </c>
      <c r="F12" s="68">
        <v>3</v>
      </c>
      <c r="G12" s="68">
        <v>0</v>
      </c>
      <c r="H12" s="68"/>
      <c r="I12" s="68">
        <v>0</v>
      </c>
      <c r="J12" s="68">
        <v>0</v>
      </c>
      <c r="K12" s="68">
        <v>0</v>
      </c>
      <c r="L12" s="68">
        <v>3</v>
      </c>
      <c r="M12" s="71"/>
    </row>
    <row r="13" spans="1:13">
      <c r="B13" s="69">
        <v>4</v>
      </c>
      <c r="C13" s="70" t="s">
        <v>100</v>
      </c>
      <c r="D13" s="68">
        <v>16</v>
      </c>
      <c r="E13" s="68">
        <v>4</v>
      </c>
      <c r="F13" s="68">
        <v>10</v>
      </c>
      <c r="G13" s="68">
        <v>2</v>
      </c>
      <c r="H13" s="68"/>
      <c r="I13" s="68">
        <v>1</v>
      </c>
      <c r="J13" s="68">
        <v>3</v>
      </c>
      <c r="K13" s="68">
        <v>0</v>
      </c>
      <c r="L13" s="68">
        <v>6</v>
      </c>
      <c r="M13" s="71"/>
    </row>
    <row r="14" spans="1:13">
      <c r="B14" s="69">
        <v>5</v>
      </c>
      <c r="C14" s="70" t="s">
        <v>194</v>
      </c>
      <c r="D14" s="68">
        <v>6</v>
      </c>
      <c r="E14" s="68">
        <v>0</v>
      </c>
      <c r="F14" s="68">
        <v>6</v>
      </c>
      <c r="G14" s="68">
        <v>0</v>
      </c>
      <c r="H14" s="68"/>
      <c r="I14" s="68">
        <v>1</v>
      </c>
      <c r="J14" s="68">
        <v>4</v>
      </c>
      <c r="K14" s="68">
        <v>0</v>
      </c>
      <c r="L14" s="68">
        <v>1</v>
      </c>
      <c r="M14" s="71"/>
    </row>
    <row r="15" spans="1:13">
      <c r="B15" s="69">
        <v>6</v>
      </c>
      <c r="C15" s="70" t="s">
        <v>244</v>
      </c>
      <c r="D15" s="68">
        <v>4</v>
      </c>
      <c r="E15" s="68">
        <v>1</v>
      </c>
      <c r="F15" s="68">
        <v>3</v>
      </c>
      <c r="G15" s="68">
        <v>0</v>
      </c>
      <c r="H15" s="68"/>
      <c r="I15" s="68">
        <v>0</v>
      </c>
      <c r="J15" s="68">
        <v>1</v>
      </c>
      <c r="K15" s="68">
        <v>0</v>
      </c>
      <c r="L15" s="68">
        <v>2</v>
      </c>
      <c r="M15" s="71"/>
    </row>
    <row r="16" spans="1:13" ht="18.75" customHeight="1">
      <c r="B16" s="69">
        <v>7</v>
      </c>
      <c r="C16" s="70" t="s">
        <v>272</v>
      </c>
      <c r="D16" s="68">
        <v>6</v>
      </c>
      <c r="E16" s="68">
        <v>0</v>
      </c>
      <c r="F16" s="68">
        <v>6</v>
      </c>
      <c r="G16" s="68">
        <v>0</v>
      </c>
      <c r="H16" s="68"/>
      <c r="I16" s="68">
        <v>0</v>
      </c>
      <c r="J16" s="68">
        <v>0</v>
      </c>
      <c r="K16" s="68">
        <v>6</v>
      </c>
      <c r="L16" s="68">
        <v>0</v>
      </c>
      <c r="M16" s="71"/>
    </row>
    <row r="17" spans="2:13">
      <c r="B17" s="69">
        <v>8</v>
      </c>
      <c r="C17" s="70" t="s">
        <v>290</v>
      </c>
      <c r="D17" s="68">
        <v>8</v>
      </c>
      <c r="E17" s="68">
        <v>1</v>
      </c>
      <c r="F17" s="68">
        <v>7</v>
      </c>
      <c r="G17" s="68">
        <v>0</v>
      </c>
      <c r="H17" s="68"/>
      <c r="I17" s="68">
        <v>2</v>
      </c>
      <c r="J17" s="68">
        <v>0</v>
      </c>
      <c r="K17" s="68">
        <v>0</v>
      </c>
      <c r="L17" s="68">
        <v>5</v>
      </c>
      <c r="M17" s="71"/>
    </row>
    <row r="18" spans="2:13" ht="18.75" customHeight="1">
      <c r="B18" s="69">
        <v>9</v>
      </c>
      <c r="C18" s="70" t="s">
        <v>366</v>
      </c>
      <c r="D18" s="68">
        <v>4</v>
      </c>
      <c r="E18" s="68">
        <v>0</v>
      </c>
      <c r="F18" s="68">
        <v>4</v>
      </c>
      <c r="G18" s="68">
        <v>0</v>
      </c>
      <c r="H18" s="68"/>
      <c r="I18" s="68">
        <v>0</v>
      </c>
      <c r="J18" s="68">
        <v>0</v>
      </c>
      <c r="K18" s="68">
        <v>1</v>
      </c>
      <c r="L18" s="68">
        <v>3</v>
      </c>
      <c r="M18" s="71"/>
    </row>
    <row r="19" spans="2:13">
      <c r="B19" s="69">
        <v>10</v>
      </c>
      <c r="C19" s="70" t="s">
        <v>380</v>
      </c>
      <c r="D19" s="68">
        <v>2</v>
      </c>
      <c r="E19" s="68">
        <v>0</v>
      </c>
      <c r="F19" s="68">
        <v>2</v>
      </c>
      <c r="G19" s="68">
        <v>0</v>
      </c>
      <c r="H19" s="68"/>
      <c r="I19" s="68">
        <v>0</v>
      </c>
      <c r="J19" s="68">
        <v>1</v>
      </c>
      <c r="K19" s="68">
        <v>0</v>
      </c>
      <c r="L19" s="68">
        <v>1</v>
      </c>
      <c r="M19" s="71"/>
    </row>
    <row r="20" spans="2:13" ht="18.75" customHeight="1">
      <c r="B20" s="72">
        <v>11</v>
      </c>
      <c r="C20" s="70" t="s">
        <v>430</v>
      </c>
      <c r="D20" s="68">
        <v>48</v>
      </c>
      <c r="E20" s="68">
        <v>30</v>
      </c>
      <c r="F20" s="68">
        <v>16</v>
      </c>
      <c r="G20" s="68">
        <v>2</v>
      </c>
      <c r="H20" s="68"/>
      <c r="I20" s="68">
        <v>3</v>
      </c>
      <c r="J20" s="68">
        <v>1</v>
      </c>
      <c r="K20" s="68">
        <v>4</v>
      </c>
      <c r="L20" s="68">
        <v>8</v>
      </c>
      <c r="M20" s="71"/>
    </row>
    <row r="21" spans="2:13">
      <c r="B21" s="72">
        <v>12</v>
      </c>
      <c r="C21" s="70" t="s">
        <v>723</v>
      </c>
      <c r="D21" s="68">
        <v>124</v>
      </c>
      <c r="E21" s="68">
        <v>26</v>
      </c>
      <c r="F21" s="68">
        <v>81</v>
      </c>
      <c r="G21" s="68">
        <v>17</v>
      </c>
      <c r="H21" s="68"/>
      <c r="I21" s="68">
        <v>7</v>
      </c>
      <c r="J21" s="68">
        <v>13</v>
      </c>
      <c r="K21" s="68">
        <v>21</v>
      </c>
      <c r="L21" s="68">
        <v>40</v>
      </c>
      <c r="M21" s="71"/>
    </row>
    <row r="22" spans="2:13">
      <c r="B22" s="72">
        <v>13</v>
      </c>
      <c r="C22" s="70" t="s">
        <v>1156</v>
      </c>
      <c r="D22" s="68">
        <v>3</v>
      </c>
      <c r="E22" s="68">
        <v>1</v>
      </c>
      <c r="F22" s="68">
        <v>0</v>
      </c>
      <c r="G22" s="68">
        <v>2</v>
      </c>
      <c r="H22" s="68"/>
      <c r="I22" s="68">
        <v>0</v>
      </c>
      <c r="J22" s="68">
        <v>0</v>
      </c>
      <c r="K22" s="68">
        <v>0</v>
      </c>
      <c r="L22" s="68">
        <v>0</v>
      </c>
      <c r="M22" s="71"/>
    </row>
    <row r="23" spans="2:13">
      <c r="B23" s="72">
        <v>14</v>
      </c>
      <c r="C23" s="70" t="s">
        <v>1170</v>
      </c>
      <c r="D23" s="68">
        <v>9</v>
      </c>
      <c r="E23" s="68">
        <v>0</v>
      </c>
      <c r="F23" s="68">
        <v>7</v>
      </c>
      <c r="G23" s="68">
        <v>2</v>
      </c>
      <c r="H23" s="68"/>
      <c r="I23" s="68">
        <v>1</v>
      </c>
      <c r="J23" s="68">
        <v>1</v>
      </c>
      <c r="K23" s="68">
        <v>0</v>
      </c>
      <c r="L23" s="68">
        <v>5</v>
      </c>
      <c r="M23" s="71"/>
    </row>
    <row r="24" spans="2:13">
      <c r="B24" s="72">
        <v>15</v>
      </c>
      <c r="C24" s="70" t="s">
        <v>1232</v>
      </c>
      <c r="D24" s="68">
        <v>6</v>
      </c>
      <c r="E24" s="68">
        <v>2</v>
      </c>
      <c r="F24" s="68">
        <v>1</v>
      </c>
      <c r="G24" s="68">
        <v>3</v>
      </c>
      <c r="H24" s="68"/>
      <c r="I24" s="68">
        <v>1</v>
      </c>
      <c r="J24" s="68">
        <v>0</v>
      </c>
      <c r="K24" s="68">
        <v>0</v>
      </c>
      <c r="L24" s="68">
        <v>0</v>
      </c>
      <c r="M24" s="71"/>
    </row>
    <row r="25" spans="2:13">
      <c r="B25" s="72">
        <v>16</v>
      </c>
      <c r="C25" s="70" t="s">
        <v>1269</v>
      </c>
      <c r="D25" s="68">
        <v>5</v>
      </c>
      <c r="E25" s="68">
        <v>0</v>
      </c>
      <c r="F25" s="68">
        <v>5</v>
      </c>
      <c r="G25" s="68">
        <v>0</v>
      </c>
      <c r="H25" s="68"/>
      <c r="I25" s="68">
        <v>0</v>
      </c>
      <c r="J25" s="68">
        <v>0</v>
      </c>
      <c r="K25" s="68">
        <v>1</v>
      </c>
      <c r="L25" s="68">
        <v>4</v>
      </c>
      <c r="M25" s="71"/>
    </row>
    <row r="26" spans="2:13">
      <c r="B26" s="72">
        <v>18</v>
      </c>
      <c r="C26" s="70" t="s">
        <v>1331</v>
      </c>
      <c r="D26" s="68">
        <v>14</v>
      </c>
      <c r="E26" s="68">
        <v>4</v>
      </c>
      <c r="F26" s="68">
        <v>8</v>
      </c>
      <c r="G26" s="68">
        <v>2</v>
      </c>
      <c r="H26" s="68"/>
      <c r="I26" s="68">
        <v>0</v>
      </c>
      <c r="J26" s="68">
        <v>0</v>
      </c>
      <c r="K26" s="68">
        <v>0</v>
      </c>
      <c r="L26" s="68">
        <v>8</v>
      </c>
      <c r="M26" s="71"/>
    </row>
    <row r="27" spans="2:13">
      <c r="B27" s="72">
        <v>19</v>
      </c>
      <c r="C27" s="70" t="s">
        <v>1365</v>
      </c>
      <c r="D27" s="68">
        <v>1</v>
      </c>
      <c r="E27" s="68">
        <v>0</v>
      </c>
      <c r="F27" s="68">
        <v>1</v>
      </c>
      <c r="G27" s="68">
        <v>0</v>
      </c>
      <c r="H27" s="68"/>
      <c r="I27" s="68">
        <v>0</v>
      </c>
      <c r="J27" s="68">
        <v>0</v>
      </c>
      <c r="K27" s="68">
        <v>1</v>
      </c>
      <c r="L27" s="68">
        <v>0</v>
      </c>
      <c r="M27" s="71"/>
    </row>
    <row r="28" spans="2:13">
      <c r="B28" s="72">
        <v>20</v>
      </c>
      <c r="C28" s="70" t="s">
        <v>1384</v>
      </c>
      <c r="D28" s="68">
        <v>10</v>
      </c>
      <c r="E28" s="68">
        <v>2</v>
      </c>
      <c r="F28" s="68">
        <v>7</v>
      </c>
      <c r="G28" s="68">
        <v>1</v>
      </c>
      <c r="H28" s="68"/>
      <c r="I28" s="68">
        <v>1</v>
      </c>
      <c r="J28" s="68">
        <v>1</v>
      </c>
      <c r="K28" s="68">
        <v>1</v>
      </c>
      <c r="L28" s="68">
        <v>4</v>
      </c>
      <c r="M28" s="71"/>
    </row>
    <row r="29" spans="2:13">
      <c r="B29" s="72">
        <v>21</v>
      </c>
      <c r="C29" s="70" t="s">
        <v>1494</v>
      </c>
      <c r="D29" s="68">
        <v>4</v>
      </c>
      <c r="E29" s="68">
        <v>0</v>
      </c>
      <c r="F29" s="68">
        <v>3</v>
      </c>
      <c r="G29" s="68">
        <v>1</v>
      </c>
      <c r="H29" s="68"/>
      <c r="I29" s="68">
        <v>1</v>
      </c>
      <c r="J29" s="68">
        <v>1</v>
      </c>
      <c r="K29" s="68">
        <v>0</v>
      </c>
      <c r="L29" s="68">
        <v>1</v>
      </c>
      <c r="M29" s="71"/>
    </row>
    <row r="30" spans="2:13">
      <c r="B30" s="72">
        <v>22</v>
      </c>
      <c r="C30" s="70" t="s">
        <v>1505</v>
      </c>
      <c r="D30" s="68">
        <v>21</v>
      </c>
      <c r="E30" s="68">
        <v>10</v>
      </c>
      <c r="F30" s="68">
        <v>8</v>
      </c>
      <c r="G30" s="68">
        <v>3</v>
      </c>
      <c r="H30" s="68"/>
      <c r="I30" s="68">
        <v>2</v>
      </c>
      <c r="J30" s="68">
        <v>0</v>
      </c>
      <c r="K30" s="68">
        <v>1</v>
      </c>
      <c r="L30" s="68">
        <v>5</v>
      </c>
      <c r="M30" s="71"/>
    </row>
    <row r="31" spans="2:13">
      <c r="B31" s="72">
        <v>35</v>
      </c>
      <c r="C31" s="70" t="s">
        <v>1634</v>
      </c>
      <c r="D31" s="68">
        <v>20</v>
      </c>
      <c r="E31" s="68">
        <v>3</v>
      </c>
      <c r="F31" s="68">
        <v>15</v>
      </c>
      <c r="G31" s="68">
        <v>2</v>
      </c>
      <c r="H31" s="68"/>
      <c r="I31" s="68">
        <v>3</v>
      </c>
      <c r="J31" s="68">
        <v>1</v>
      </c>
      <c r="K31" s="68">
        <v>1</v>
      </c>
      <c r="L31" s="68">
        <v>10</v>
      </c>
      <c r="M31" s="71"/>
    </row>
    <row r="32" spans="2:13">
      <c r="B32" s="72">
        <v>36</v>
      </c>
      <c r="C32" s="70" t="s">
        <v>1667</v>
      </c>
      <c r="D32" s="68">
        <v>2</v>
      </c>
      <c r="E32" s="68">
        <v>0</v>
      </c>
      <c r="F32" s="68">
        <v>1</v>
      </c>
      <c r="G32" s="68">
        <v>1</v>
      </c>
      <c r="H32" s="68"/>
      <c r="I32" s="68">
        <v>1</v>
      </c>
      <c r="J32" s="68">
        <v>0</v>
      </c>
      <c r="K32" s="68">
        <v>0</v>
      </c>
      <c r="L32" s="68">
        <v>0</v>
      </c>
      <c r="M32" s="71"/>
    </row>
    <row r="33" spans="2:13">
      <c r="B33" s="72">
        <v>38</v>
      </c>
      <c r="C33" s="70" t="s">
        <v>1687</v>
      </c>
      <c r="D33" s="68">
        <v>8</v>
      </c>
      <c r="E33" s="68">
        <v>4</v>
      </c>
      <c r="F33" s="68">
        <v>4</v>
      </c>
      <c r="G33" s="68">
        <v>0</v>
      </c>
      <c r="H33" s="68"/>
      <c r="I33" s="68">
        <v>0</v>
      </c>
      <c r="J33" s="68">
        <v>0</v>
      </c>
      <c r="K33" s="68">
        <v>0</v>
      </c>
      <c r="L33" s="68">
        <v>4</v>
      </c>
      <c r="M33" s="71"/>
    </row>
    <row r="34" spans="2:13">
      <c r="B34" s="72">
        <v>40</v>
      </c>
      <c r="C34" s="70" t="s">
        <v>1724</v>
      </c>
      <c r="D34" s="68">
        <v>7</v>
      </c>
      <c r="E34" s="68">
        <v>0</v>
      </c>
      <c r="F34" s="68">
        <v>7</v>
      </c>
      <c r="G34" s="68">
        <v>0</v>
      </c>
      <c r="H34" s="68"/>
      <c r="I34" s="68">
        <v>0</v>
      </c>
      <c r="J34" s="68">
        <v>0</v>
      </c>
      <c r="K34" s="68">
        <v>0</v>
      </c>
      <c r="L34" s="68">
        <v>7</v>
      </c>
      <c r="M34" s="71"/>
    </row>
    <row r="35" spans="2:13">
      <c r="B35" s="72">
        <v>43</v>
      </c>
      <c r="C35" s="70" t="s">
        <v>1742</v>
      </c>
      <c r="D35" s="68">
        <v>3</v>
      </c>
      <c r="E35" s="68">
        <v>1</v>
      </c>
      <c r="F35" s="68">
        <v>2</v>
      </c>
      <c r="G35" s="68">
        <v>0</v>
      </c>
      <c r="H35" s="68"/>
      <c r="I35" s="68">
        <v>0</v>
      </c>
      <c r="J35" s="68">
        <v>0</v>
      </c>
      <c r="K35" s="68">
        <v>0</v>
      </c>
      <c r="L35" s="68">
        <v>2</v>
      </c>
      <c r="M35" s="71"/>
    </row>
    <row r="36" spans="2:13">
      <c r="B36" s="72">
        <v>45</v>
      </c>
      <c r="C36" s="70" t="s">
        <v>1754</v>
      </c>
      <c r="D36" s="68">
        <v>4</v>
      </c>
      <c r="E36" s="68">
        <v>4</v>
      </c>
      <c r="F36" s="68">
        <v>0</v>
      </c>
      <c r="G36" s="68">
        <v>0</v>
      </c>
      <c r="H36" s="68"/>
      <c r="I36" s="68">
        <v>0</v>
      </c>
      <c r="J36" s="68">
        <v>0</v>
      </c>
      <c r="K36" s="68">
        <v>0</v>
      </c>
      <c r="L36" s="68">
        <v>0</v>
      </c>
      <c r="M36" s="71"/>
    </row>
    <row r="37" spans="2:13">
      <c r="B37" s="72">
        <v>47</v>
      </c>
      <c r="C37" s="70" t="s">
        <v>1779</v>
      </c>
      <c r="D37" s="68">
        <v>14</v>
      </c>
      <c r="E37" s="68">
        <v>3</v>
      </c>
      <c r="F37" s="68">
        <v>10</v>
      </c>
      <c r="G37" s="68">
        <v>1</v>
      </c>
      <c r="H37" s="68"/>
      <c r="I37" s="68">
        <v>4</v>
      </c>
      <c r="J37" s="68">
        <v>1</v>
      </c>
      <c r="K37" s="68">
        <v>0</v>
      </c>
      <c r="L37" s="68">
        <v>5</v>
      </c>
      <c r="M37" s="71"/>
    </row>
    <row r="38" spans="2:13">
      <c r="B38" s="72">
        <v>48</v>
      </c>
      <c r="C38" s="70" t="s">
        <v>1836</v>
      </c>
      <c r="D38" s="68">
        <v>3</v>
      </c>
      <c r="E38" s="68">
        <v>1</v>
      </c>
      <c r="F38" s="68">
        <v>2</v>
      </c>
      <c r="G38" s="68">
        <v>0</v>
      </c>
      <c r="H38" s="68"/>
      <c r="I38" s="68">
        <v>0</v>
      </c>
      <c r="J38" s="68">
        <v>1</v>
      </c>
      <c r="K38" s="68">
        <v>0</v>
      </c>
      <c r="L38" s="68">
        <v>1</v>
      </c>
      <c r="M38" s="71"/>
    </row>
    <row r="39" spans="2:13">
      <c r="B39" s="72">
        <v>49</v>
      </c>
      <c r="C39" s="70" t="s">
        <v>1879</v>
      </c>
      <c r="D39" s="68">
        <v>21</v>
      </c>
      <c r="E39" s="68">
        <v>6</v>
      </c>
      <c r="F39" s="68">
        <v>9</v>
      </c>
      <c r="G39" s="68">
        <v>6</v>
      </c>
      <c r="H39" s="68"/>
      <c r="I39" s="68">
        <v>0</v>
      </c>
      <c r="J39" s="68">
        <v>0</v>
      </c>
      <c r="K39" s="68">
        <v>2</v>
      </c>
      <c r="L39" s="68">
        <v>7</v>
      </c>
      <c r="M39" s="71"/>
    </row>
    <row r="40" spans="2:13">
      <c r="B40" s="72">
        <v>50</v>
      </c>
      <c r="C40" s="70" t="s">
        <v>1939</v>
      </c>
      <c r="D40" s="68">
        <v>10</v>
      </c>
      <c r="E40" s="68">
        <v>1</v>
      </c>
      <c r="F40" s="68">
        <v>9</v>
      </c>
      <c r="G40" s="68">
        <v>0</v>
      </c>
      <c r="H40" s="68"/>
      <c r="I40" s="68">
        <v>1</v>
      </c>
      <c r="J40" s="68">
        <v>2</v>
      </c>
      <c r="K40" s="68">
        <v>4</v>
      </c>
      <c r="L40" s="68">
        <v>2</v>
      </c>
      <c r="M40" s="71"/>
    </row>
    <row r="41" spans="2:13" ht="30">
      <c r="B41" s="72">
        <v>51</v>
      </c>
      <c r="C41" s="70" t="s">
        <v>1991</v>
      </c>
      <c r="D41" s="68">
        <v>9</v>
      </c>
      <c r="E41" s="68">
        <v>1</v>
      </c>
      <c r="F41" s="68">
        <v>7</v>
      </c>
      <c r="G41" s="68">
        <v>1</v>
      </c>
      <c r="H41" s="68"/>
      <c r="I41" s="68">
        <v>2</v>
      </c>
      <c r="J41" s="68">
        <v>2</v>
      </c>
      <c r="K41" s="68">
        <v>0</v>
      </c>
      <c r="L41" s="68">
        <v>3</v>
      </c>
      <c r="M41" s="71"/>
    </row>
    <row r="42" spans="2:13" ht="15" customHeight="1">
      <c r="B42" s="72">
        <v>52</v>
      </c>
      <c r="C42" s="70" t="s">
        <v>2026</v>
      </c>
      <c r="D42" s="68">
        <v>4</v>
      </c>
      <c r="E42" s="68">
        <v>1</v>
      </c>
      <c r="F42" s="68">
        <v>3</v>
      </c>
      <c r="G42" s="68">
        <v>0</v>
      </c>
      <c r="H42" s="68"/>
      <c r="I42" s="68">
        <v>1</v>
      </c>
      <c r="J42" s="68">
        <v>0</v>
      </c>
      <c r="K42" s="68">
        <v>0</v>
      </c>
      <c r="L42" s="68">
        <v>2</v>
      </c>
      <c r="M42" s="71"/>
    </row>
    <row r="43" spans="2:13" ht="18.75" thickBot="1">
      <c r="B43" s="73">
        <v>53</v>
      </c>
      <c r="C43" s="74" t="s">
        <v>2040</v>
      </c>
      <c r="D43" s="75">
        <v>17</v>
      </c>
      <c r="E43" s="75">
        <v>17</v>
      </c>
      <c r="F43" s="75">
        <v>0</v>
      </c>
      <c r="G43" s="75">
        <v>0</v>
      </c>
      <c r="H43" s="75"/>
      <c r="I43" s="75">
        <v>0</v>
      </c>
      <c r="J43" s="75">
        <v>0</v>
      </c>
      <c r="K43" s="75">
        <v>0</v>
      </c>
      <c r="L43" s="75">
        <v>0</v>
      </c>
      <c r="M43" s="71"/>
    </row>
    <row r="44" spans="2:13">
      <c r="D44" s="76"/>
    </row>
    <row r="45" spans="2:13">
      <c r="D45" s="76"/>
    </row>
    <row r="46" spans="2:13">
      <c r="D46" s="76"/>
    </row>
    <row r="47" spans="2:13">
      <c r="D47" s="76"/>
    </row>
    <row r="48" spans="2:13">
      <c r="D48" s="76"/>
    </row>
    <row r="49" spans="4:4">
      <c r="D49" s="76"/>
    </row>
    <row r="50" spans="4:4">
      <c r="D50" s="76"/>
    </row>
    <row r="51" spans="4:4">
      <c r="D51" s="76"/>
    </row>
    <row r="52" spans="4:4">
      <c r="D52" s="76"/>
    </row>
    <row r="53" spans="4:4">
      <c r="D53" s="76"/>
    </row>
    <row r="54" spans="4:4">
      <c r="D54" s="76"/>
    </row>
    <row r="55" spans="4:4">
      <c r="D55" s="76"/>
    </row>
    <row r="56" spans="4:4">
      <c r="D56" s="76"/>
    </row>
    <row r="57" spans="4:4">
      <c r="D57" s="76"/>
    </row>
    <row r="58" spans="4:4">
      <c r="D58" s="76"/>
    </row>
    <row r="59" spans="4:4">
      <c r="D59" s="76"/>
    </row>
    <row r="60" spans="4:4">
      <c r="D60" s="76"/>
    </row>
    <row r="61" spans="4:4">
      <c r="D61" s="76"/>
    </row>
    <row r="62" spans="4:4">
      <c r="D62" s="76"/>
    </row>
    <row r="63" spans="4:4">
      <c r="D63" s="76"/>
    </row>
    <row r="64" spans="4:4">
      <c r="D64" s="76"/>
    </row>
    <row r="65" spans="4:4">
      <c r="D65" s="76"/>
    </row>
    <row r="66" spans="4:4">
      <c r="D66" s="76"/>
    </row>
    <row r="67" spans="4:4">
      <c r="D67" s="76"/>
    </row>
    <row r="68" spans="4:4">
      <c r="D68" s="76"/>
    </row>
    <row r="69" spans="4:4">
      <c r="D69" s="76"/>
    </row>
    <row r="70" spans="4:4">
      <c r="D70" s="76"/>
    </row>
    <row r="71" spans="4:4">
      <c r="D71" s="76"/>
    </row>
    <row r="72" spans="4:4">
      <c r="D72" s="76"/>
    </row>
    <row r="73" spans="4:4">
      <c r="D73" s="76"/>
    </row>
    <row r="74" spans="4:4">
      <c r="D74" s="76"/>
    </row>
    <row r="75" spans="4:4">
      <c r="D75" s="76"/>
    </row>
    <row r="76" spans="4:4">
      <c r="D76" s="76"/>
    </row>
    <row r="77" spans="4:4">
      <c r="D77" s="76"/>
    </row>
    <row r="78" spans="4:4">
      <c r="D78" s="76"/>
    </row>
    <row r="79" spans="4:4">
      <c r="D79" s="76"/>
    </row>
    <row r="80" spans="4:4">
      <c r="D80" s="76"/>
    </row>
    <row r="81" spans="4:4">
      <c r="D81" s="76"/>
    </row>
    <row r="82" spans="4:4">
      <c r="D82" s="76"/>
    </row>
    <row r="83" spans="4:4">
      <c r="D83" s="76"/>
    </row>
    <row r="84" spans="4:4">
      <c r="D84" s="76"/>
    </row>
    <row r="85" spans="4:4">
      <c r="D85" s="76"/>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v>
      </c>
      <c r="D4" s="153" t="s">
        <v>194</v>
      </c>
      <c r="E4" s="153"/>
      <c r="F4" s="153"/>
      <c r="G4" s="153"/>
      <c r="H4" s="154"/>
      <c r="I4" s="16"/>
      <c r="J4" s="155" t="s">
        <v>6</v>
      </c>
      <c r="K4" s="153"/>
      <c r="L4" s="15" t="s">
        <v>224</v>
      </c>
      <c r="M4" s="156" t="s">
        <v>223</v>
      </c>
      <c r="N4" s="156"/>
      <c r="O4" s="156"/>
      <c r="P4" s="156"/>
      <c r="Q4" s="157"/>
      <c r="R4" s="17"/>
      <c r="S4" s="158" t="s">
        <v>2069</v>
      </c>
      <c r="T4" s="159"/>
      <c r="U4" s="159"/>
      <c r="V4" s="160" t="s">
        <v>213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219</v>
      </c>
      <c r="D6" s="162" t="s">
        <v>222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68" customHeight="1" thickTop="1" thickBot="1">
      <c r="B10" s="25" t="s">
        <v>21</v>
      </c>
      <c r="C10" s="160" t="s">
        <v>221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220</v>
      </c>
      <c r="C21" s="188"/>
      <c r="D21" s="188"/>
      <c r="E21" s="188"/>
      <c r="F21" s="188"/>
      <c r="G21" s="188"/>
      <c r="H21" s="188"/>
      <c r="I21" s="188"/>
      <c r="J21" s="188"/>
      <c r="K21" s="188"/>
      <c r="L21" s="188"/>
      <c r="M21" s="189" t="s">
        <v>219</v>
      </c>
      <c r="N21" s="189"/>
      <c r="O21" s="189" t="s">
        <v>218</v>
      </c>
      <c r="P21" s="189"/>
      <c r="Q21" s="190" t="s">
        <v>49</v>
      </c>
      <c r="R21" s="190"/>
      <c r="S21" s="33" t="s">
        <v>217</v>
      </c>
      <c r="T21" s="33" t="s">
        <v>216</v>
      </c>
      <c r="U21" s="33" t="s">
        <v>215</v>
      </c>
      <c r="V21" s="33">
        <f>+IF(ISERR(U21/T21*100),"N/A",ROUND(U21/T21*100,2))</f>
        <v>24.78</v>
      </c>
      <c r="W21" s="34">
        <f>+IF(ISERR(U21/S21*100),"N/A",ROUND(U21/S21*100,2))</f>
        <v>61.95</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214</v>
      </c>
      <c r="F25" s="40"/>
      <c r="G25" s="40"/>
      <c r="H25" s="41"/>
      <c r="I25" s="41"/>
      <c r="J25" s="41"/>
      <c r="K25" s="41"/>
      <c r="L25" s="41"/>
      <c r="M25" s="41"/>
      <c r="N25" s="41"/>
      <c r="O25" s="41"/>
      <c r="P25" s="42"/>
      <c r="Q25" s="42"/>
      <c r="R25" s="43" t="s">
        <v>213</v>
      </c>
      <c r="S25" s="44" t="s">
        <v>10</v>
      </c>
      <c r="T25" s="42"/>
      <c r="U25" s="44" t="s">
        <v>211</v>
      </c>
      <c r="V25" s="42"/>
      <c r="W25" s="45">
        <f>+IF(ISERR(U25/R25*100),"N/A",ROUND(U25/R25*100,2))</f>
        <v>3</v>
      </c>
    </row>
    <row r="26" spans="2:27" ht="26.25" customHeight="1" thickBot="1">
      <c r="B26" s="208" t="s">
        <v>70</v>
      </c>
      <c r="C26" s="209"/>
      <c r="D26" s="209"/>
      <c r="E26" s="46" t="s">
        <v>214</v>
      </c>
      <c r="F26" s="46"/>
      <c r="G26" s="46"/>
      <c r="H26" s="47"/>
      <c r="I26" s="47"/>
      <c r="J26" s="47"/>
      <c r="K26" s="47"/>
      <c r="L26" s="47"/>
      <c r="M26" s="47"/>
      <c r="N26" s="47"/>
      <c r="O26" s="47"/>
      <c r="P26" s="48"/>
      <c r="Q26" s="48"/>
      <c r="R26" s="49" t="s">
        <v>213</v>
      </c>
      <c r="S26" s="50" t="s">
        <v>212</v>
      </c>
      <c r="T26" s="50">
        <f>+IF(ISERR(S26/R26*100),"N/A",ROUND(S26/R26*100,2))</f>
        <v>21</v>
      </c>
      <c r="U26" s="50" t="s">
        <v>211</v>
      </c>
      <c r="V26" s="50">
        <f>+IF(ISERR(U26/S26*100),"N/A",ROUND(U26/S26*100,2))</f>
        <v>14.29</v>
      </c>
      <c r="W26" s="51">
        <f>+IF(ISERR(U26/R26*100),"N/A",ROUND(U26/R26*100,2))</f>
        <v>3</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2327</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2328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50.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2329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9.75" customHeight="1" thickTop="1" thickBot="1">
      <c r="A4" s="13"/>
      <c r="B4" s="14" t="s">
        <v>3</v>
      </c>
      <c r="C4" s="15" t="s">
        <v>1992</v>
      </c>
      <c r="D4" s="153" t="s">
        <v>1991</v>
      </c>
      <c r="E4" s="153"/>
      <c r="F4" s="153"/>
      <c r="G4" s="153"/>
      <c r="H4" s="154"/>
      <c r="I4" s="16"/>
      <c r="J4" s="155" t="s">
        <v>6</v>
      </c>
      <c r="K4" s="153"/>
      <c r="L4" s="15" t="s">
        <v>2007</v>
      </c>
      <c r="M4" s="156" t="s">
        <v>2006</v>
      </c>
      <c r="N4" s="156"/>
      <c r="O4" s="156"/>
      <c r="P4" s="156"/>
      <c r="Q4" s="157"/>
      <c r="R4" s="17"/>
      <c r="S4" s="158" t="s">
        <v>2069</v>
      </c>
      <c r="T4" s="159"/>
      <c r="U4" s="159"/>
      <c r="V4" s="160" t="s">
        <v>2005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1973</v>
      </c>
      <c r="D6" s="162" t="s">
        <v>1988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2004</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2003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1984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2002</v>
      </c>
      <c r="C21" s="188"/>
      <c r="D21" s="188"/>
      <c r="E21" s="188"/>
      <c r="F21" s="188"/>
      <c r="G21" s="188"/>
      <c r="H21" s="188"/>
      <c r="I21" s="188"/>
      <c r="J21" s="188"/>
      <c r="K21" s="188"/>
      <c r="L21" s="188"/>
      <c r="M21" s="189" t="s">
        <v>1973</v>
      </c>
      <c r="N21" s="189"/>
      <c r="O21" s="189" t="s">
        <v>48</v>
      </c>
      <c r="P21" s="189"/>
      <c r="Q21" s="190" t="s">
        <v>49</v>
      </c>
      <c r="R21" s="190"/>
      <c r="S21" s="33" t="s">
        <v>2001</v>
      </c>
      <c r="T21" s="33" t="s">
        <v>451</v>
      </c>
      <c r="U21" s="33" t="s">
        <v>2000</v>
      </c>
      <c r="V21" s="33">
        <f>+IF(ISERR(U21/T21*100),"N/A",ROUND(U21/T21*100,2))</f>
        <v>46.04</v>
      </c>
      <c r="W21" s="34">
        <f>+IF(ISERR(U21/S21*100),"N/A",ROUND(U21/S21*100,2))</f>
        <v>20.65</v>
      </c>
    </row>
    <row r="22" spans="2:27" ht="56.25" customHeight="1" thickBot="1">
      <c r="B22" s="187" t="s">
        <v>1999</v>
      </c>
      <c r="C22" s="188"/>
      <c r="D22" s="188"/>
      <c r="E22" s="188"/>
      <c r="F22" s="188"/>
      <c r="G22" s="188"/>
      <c r="H22" s="188"/>
      <c r="I22" s="188"/>
      <c r="J22" s="188"/>
      <c r="K22" s="188"/>
      <c r="L22" s="188"/>
      <c r="M22" s="189" t="s">
        <v>1973</v>
      </c>
      <c r="N22" s="189"/>
      <c r="O22" s="189" t="s">
        <v>48</v>
      </c>
      <c r="P22" s="189"/>
      <c r="Q22" s="190" t="s">
        <v>49</v>
      </c>
      <c r="R22" s="190"/>
      <c r="S22" s="33" t="s">
        <v>1073</v>
      </c>
      <c r="T22" s="33" t="s">
        <v>1998</v>
      </c>
      <c r="U22" s="33" t="s">
        <v>1997</v>
      </c>
      <c r="V22" s="33">
        <f>+IF(ISERR(U22/T22*100),"N/A",ROUND(U22/T22*100,2))</f>
        <v>61.15</v>
      </c>
      <c r="W22" s="34">
        <f>+IF(ISERR(U22/S22*100),"N/A",ROUND(U22/S22*100,2))</f>
        <v>30.63</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1971</v>
      </c>
      <c r="F26" s="40"/>
      <c r="G26" s="40"/>
      <c r="H26" s="41"/>
      <c r="I26" s="41"/>
      <c r="J26" s="41"/>
      <c r="K26" s="41"/>
      <c r="L26" s="41"/>
      <c r="M26" s="41"/>
      <c r="N26" s="41"/>
      <c r="O26" s="41"/>
      <c r="P26" s="42"/>
      <c r="Q26" s="42"/>
      <c r="R26" s="43" t="s">
        <v>1996</v>
      </c>
      <c r="S26" s="44" t="s">
        <v>10</v>
      </c>
      <c r="T26" s="42"/>
      <c r="U26" s="44" t="s">
        <v>1993</v>
      </c>
      <c r="V26" s="42"/>
      <c r="W26" s="45">
        <f>+IF(ISERR(U26/R26*100),"N/A",ROUND(U26/R26*100,2))</f>
        <v>17.079999999999998</v>
      </c>
    </row>
    <row r="27" spans="2:27" ht="26.25" customHeight="1" thickBot="1">
      <c r="B27" s="208" t="s">
        <v>70</v>
      </c>
      <c r="C27" s="209"/>
      <c r="D27" s="209"/>
      <c r="E27" s="46" t="s">
        <v>1971</v>
      </c>
      <c r="F27" s="46"/>
      <c r="G27" s="46"/>
      <c r="H27" s="47"/>
      <c r="I27" s="47"/>
      <c r="J27" s="47"/>
      <c r="K27" s="47"/>
      <c r="L27" s="47"/>
      <c r="M27" s="47"/>
      <c r="N27" s="47"/>
      <c r="O27" s="47"/>
      <c r="P27" s="48"/>
      <c r="Q27" s="48"/>
      <c r="R27" s="49" t="s">
        <v>1995</v>
      </c>
      <c r="S27" s="50" t="s">
        <v>1994</v>
      </c>
      <c r="T27" s="50">
        <f>+IF(ISERR(S27/R27*100),"N/A",ROUND(S27/R27*100,2))</f>
        <v>48.96</v>
      </c>
      <c r="U27" s="50" t="s">
        <v>1993</v>
      </c>
      <c r="V27" s="50">
        <f>+IF(ISERR(U27/S27*100),"N/A",ROUND(U27/S27*100,2))</f>
        <v>34.92</v>
      </c>
      <c r="W27" s="51">
        <f>+IF(ISERR(U27/R27*100),"N/A",ROUND(U27/R27*100,2))</f>
        <v>17.100000000000001</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2079</v>
      </c>
      <c r="C29" s="192"/>
      <c r="D29" s="192"/>
      <c r="E29" s="192"/>
      <c r="F29" s="192"/>
      <c r="G29" s="192"/>
      <c r="H29" s="192"/>
      <c r="I29" s="192"/>
      <c r="J29" s="192"/>
      <c r="K29" s="192"/>
      <c r="L29" s="192"/>
      <c r="M29" s="192"/>
      <c r="N29" s="192"/>
      <c r="O29" s="192"/>
      <c r="P29" s="192"/>
      <c r="Q29" s="192"/>
      <c r="R29" s="192"/>
      <c r="S29" s="192"/>
      <c r="T29" s="192"/>
      <c r="U29" s="192"/>
      <c r="V29" s="192"/>
      <c r="W29" s="193"/>
    </row>
    <row r="30" spans="2:27" ht="22.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2080</v>
      </c>
      <c r="C31" s="192"/>
      <c r="D31" s="192"/>
      <c r="E31" s="192"/>
      <c r="F31" s="192"/>
      <c r="G31" s="192"/>
      <c r="H31" s="192"/>
      <c r="I31" s="192"/>
      <c r="J31" s="192"/>
      <c r="K31" s="192"/>
      <c r="L31" s="192"/>
      <c r="M31" s="192"/>
      <c r="N31" s="192"/>
      <c r="O31" s="192"/>
      <c r="P31" s="192"/>
      <c r="Q31" s="192"/>
      <c r="R31" s="192"/>
      <c r="S31" s="192"/>
      <c r="T31" s="192"/>
      <c r="U31" s="192"/>
      <c r="V31" s="192"/>
      <c r="W31" s="193"/>
    </row>
    <row r="32" spans="2:27" ht="40.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2081</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3.2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2027</v>
      </c>
      <c r="D4" s="153" t="s">
        <v>2026</v>
      </c>
      <c r="E4" s="153"/>
      <c r="F4" s="153"/>
      <c r="G4" s="153"/>
      <c r="H4" s="154"/>
      <c r="I4" s="16"/>
      <c r="J4" s="155" t="s">
        <v>6</v>
      </c>
      <c r="K4" s="153"/>
      <c r="L4" s="15" t="s">
        <v>210</v>
      </c>
      <c r="M4" s="156" t="s">
        <v>209</v>
      </c>
      <c r="N4" s="156"/>
      <c r="O4" s="156"/>
      <c r="P4" s="156"/>
      <c r="Q4" s="157"/>
      <c r="R4" s="17"/>
      <c r="S4" s="158" t="s">
        <v>2069</v>
      </c>
      <c r="T4" s="159"/>
      <c r="U4" s="159"/>
      <c r="V4" s="160" t="s">
        <v>2025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2012</v>
      </c>
      <c r="D6" s="162" t="s">
        <v>2024</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2023</v>
      </c>
      <c r="K8" s="24" t="s">
        <v>2022</v>
      </c>
      <c r="L8" s="24" t="s">
        <v>2021</v>
      </c>
      <c r="M8" s="24" t="s">
        <v>2020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72" customHeight="1" thickTop="1" thickBot="1">
      <c r="B10" s="25" t="s">
        <v>21</v>
      </c>
      <c r="C10" s="160" t="s">
        <v>2019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2018</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2017</v>
      </c>
      <c r="C21" s="188"/>
      <c r="D21" s="188"/>
      <c r="E21" s="188"/>
      <c r="F21" s="188"/>
      <c r="G21" s="188"/>
      <c r="H21" s="188"/>
      <c r="I21" s="188"/>
      <c r="J21" s="188"/>
      <c r="K21" s="188"/>
      <c r="L21" s="188"/>
      <c r="M21" s="189" t="s">
        <v>2012</v>
      </c>
      <c r="N21" s="189"/>
      <c r="O21" s="189" t="s">
        <v>48</v>
      </c>
      <c r="P21" s="189"/>
      <c r="Q21" s="190" t="s">
        <v>49</v>
      </c>
      <c r="R21" s="190"/>
      <c r="S21" s="33" t="s">
        <v>1418</v>
      </c>
      <c r="T21" s="33" t="s">
        <v>141</v>
      </c>
      <c r="U21" s="33" t="s">
        <v>141</v>
      </c>
      <c r="V21" s="33">
        <f>+IF(ISERR(U21/T21*100),"N/A",ROUND(U21/T21*100,2))</f>
        <v>100</v>
      </c>
      <c r="W21" s="34">
        <f>+IF(ISERR(U21/S21*100),"N/A",ROUND(U21/S21*100,2))</f>
        <v>6.67</v>
      </c>
    </row>
    <row r="22" spans="2:27" ht="56.25" customHeight="1">
      <c r="B22" s="187" t="s">
        <v>2016</v>
      </c>
      <c r="C22" s="188"/>
      <c r="D22" s="188"/>
      <c r="E22" s="188"/>
      <c r="F22" s="188"/>
      <c r="G22" s="188"/>
      <c r="H22" s="188"/>
      <c r="I22" s="188"/>
      <c r="J22" s="188"/>
      <c r="K22" s="188"/>
      <c r="L22" s="188"/>
      <c r="M22" s="189" t="s">
        <v>2012</v>
      </c>
      <c r="N22" s="189"/>
      <c r="O22" s="189" t="s">
        <v>48</v>
      </c>
      <c r="P22" s="189"/>
      <c r="Q22" s="190" t="s">
        <v>49</v>
      </c>
      <c r="R22" s="190"/>
      <c r="S22" s="33" t="s">
        <v>50</v>
      </c>
      <c r="T22" s="33" t="s">
        <v>62</v>
      </c>
      <c r="U22" s="33" t="s">
        <v>122</v>
      </c>
      <c r="V22" s="33">
        <f>+IF(ISERR(U22/T22*100),"N/A",ROUND(U22/T22*100,2))</f>
        <v>10</v>
      </c>
      <c r="W22" s="34">
        <f>+IF(ISERR(U22/S22*100),"N/A",ROUND(U22/S22*100,2))</f>
        <v>1</v>
      </c>
    </row>
    <row r="23" spans="2:27" ht="56.25" customHeight="1">
      <c r="B23" s="187" t="s">
        <v>2015</v>
      </c>
      <c r="C23" s="188"/>
      <c r="D23" s="188"/>
      <c r="E23" s="188"/>
      <c r="F23" s="188"/>
      <c r="G23" s="188"/>
      <c r="H23" s="188"/>
      <c r="I23" s="188"/>
      <c r="J23" s="188"/>
      <c r="K23" s="188"/>
      <c r="L23" s="188"/>
      <c r="M23" s="189" t="s">
        <v>2012</v>
      </c>
      <c r="N23" s="189"/>
      <c r="O23" s="189" t="s">
        <v>2014</v>
      </c>
      <c r="P23" s="189"/>
      <c r="Q23" s="190" t="s">
        <v>53</v>
      </c>
      <c r="R23" s="190"/>
      <c r="S23" s="33" t="s">
        <v>232</v>
      </c>
      <c r="T23" s="33" t="s">
        <v>55</v>
      </c>
      <c r="U23" s="33" t="s">
        <v>55</v>
      </c>
      <c r="V23" s="33" t="str">
        <f>+IF(ISERR(U23/T23*100),"N/A",ROUND(U23/T23*100,2))</f>
        <v>N/A</v>
      </c>
      <c r="W23" s="34" t="str">
        <f>+IF(ISERR(U23/S23*100),"N/A",ROUND(U23/S23*100,2))</f>
        <v>N/A</v>
      </c>
    </row>
    <row r="24" spans="2:27" ht="56.25" customHeight="1" thickBot="1">
      <c r="B24" s="187" t="s">
        <v>2013</v>
      </c>
      <c r="C24" s="188"/>
      <c r="D24" s="188"/>
      <c r="E24" s="188"/>
      <c r="F24" s="188"/>
      <c r="G24" s="188"/>
      <c r="H24" s="188"/>
      <c r="I24" s="188"/>
      <c r="J24" s="188"/>
      <c r="K24" s="188"/>
      <c r="L24" s="188"/>
      <c r="M24" s="189" t="s">
        <v>2012</v>
      </c>
      <c r="N24" s="189"/>
      <c r="O24" s="189" t="s">
        <v>48</v>
      </c>
      <c r="P24" s="189"/>
      <c r="Q24" s="190" t="s">
        <v>49</v>
      </c>
      <c r="R24" s="190"/>
      <c r="S24" s="33" t="s">
        <v>50</v>
      </c>
      <c r="T24" s="33" t="s">
        <v>62</v>
      </c>
      <c r="U24" s="33" t="s">
        <v>324</v>
      </c>
      <c r="V24" s="33">
        <f>+IF(ISERR(U24/T24*100),"N/A",ROUND(U24/T24*100,2))</f>
        <v>150</v>
      </c>
      <c r="W24" s="34">
        <f>+IF(ISERR(U24/S24*100),"N/A",ROUND(U24/S24*100,2))</f>
        <v>15</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2010</v>
      </c>
      <c r="F28" s="40"/>
      <c r="G28" s="40"/>
      <c r="H28" s="41"/>
      <c r="I28" s="41"/>
      <c r="J28" s="41"/>
      <c r="K28" s="41"/>
      <c r="L28" s="41"/>
      <c r="M28" s="41"/>
      <c r="N28" s="41"/>
      <c r="O28" s="41"/>
      <c r="P28" s="42"/>
      <c r="Q28" s="42"/>
      <c r="R28" s="43" t="s">
        <v>2011</v>
      </c>
      <c r="S28" s="44" t="s">
        <v>10</v>
      </c>
      <c r="T28" s="42"/>
      <c r="U28" s="44" t="s">
        <v>2008</v>
      </c>
      <c r="V28" s="42"/>
      <c r="W28" s="45">
        <f>+IF(ISERR(U28/R28*100),"N/A",ROUND(U28/R28*100,2))</f>
        <v>2.83</v>
      </c>
    </row>
    <row r="29" spans="2:27" ht="26.25" customHeight="1" thickBot="1">
      <c r="B29" s="208" t="s">
        <v>70</v>
      </c>
      <c r="C29" s="209"/>
      <c r="D29" s="209"/>
      <c r="E29" s="46" t="s">
        <v>2010</v>
      </c>
      <c r="F29" s="46"/>
      <c r="G29" s="46"/>
      <c r="H29" s="47"/>
      <c r="I29" s="47"/>
      <c r="J29" s="47"/>
      <c r="K29" s="47"/>
      <c r="L29" s="47"/>
      <c r="M29" s="47"/>
      <c r="N29" s="47"/>
      <c r="O29" s="47"/>
      <c r="P29" s="48"/>
      <c r="Q29" s="48"/>
      <c r="R29" s="49" t="s">
        <v>2009</v>
      </c>
      <c r="S29" s="50" t="s">
        <v>2008</v>
      </c>
      <c r="T29" s="50">
        <f>+IF(ISERR(S29/R29*100),"N/A",ROUND(S29/R29*100,2))</f>
        <v>2.84</v>
      </c>
      <c r="U29" s="50" t="s">
        <v>2008</v>
      </c>
      <c r="V29" s="50">
        <f>+IF(ISERR(U29/S29*100),"N/A",ROUND(U29/S29*100,2))</f>
        <v>100</v>
      </c>
      <c r="W29" s="51">
        <f>+IF(ISERR(U29/R29*100),"N/A",ROUND(U29/R29*100,2))</f>
        <v>2.84</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2076</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08.7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2077</v>
      </c>
      <c r="C33" s="192"/>
      <c r="D33" s="192"/>
      <c r="E33" s="192"/>
      <c r="F33" s="192"/>
      <c r="G33" s="192"/>
      <c r="H33" s="192"/>
      <c r="I33" s="192"/>
      <c r="J33" s="192"/>
      <c r="K33" s="192"/>
      <c r="L33" s="192"/>
      <c r="M33" s="192"/>
      <c r="N33" s="192"/>
      <c r="O33" s="192"/>
      <c r="P33" s="192"/>
      <c r="Q33" s="192"/>
      <c r="R33" s="192"/>
      <c r="S33" s="192"/>
      <c r="T33" s="192"/>
      <c r="U33" s="192"/>
      <c r="V33" s="192"/>
      <c r="W33" s="193"/>
    </row>
    <row r="34" spans="2:23" ht="66.7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2078</v>
      </c>
      <c r="C35" s="192"/>
      <c r="D35" s="192"/>
      <c r="E35" s="192"/>
      <c r="F35" s="192"/>
      <c r="G35" s="192"/>
      <c r="H35" s="192"/>
      <c r="I35" s="192"/>
      <c r="J35" s="192"/>
      <c r="K35" s="192"/>
      <c r="L35" s="192"/>
      <c r="M35" s="192"/>
      <c r="N35" s="192"/>
      <c r="O35" s="192"/>
      <c r="P35" s="192"/>
      <c r="Q35" s="192"/>
      <c r="R35" s="192"/>
      <c r="S35" s="192"/>
      <c r="T35" s="192"/>
      <c r="U35" s="192"/>
      <c r="V35" s="192"/>
      <c r="W35" s="193"/>
    </row>
    <row r="36" spans="2:23" ht="65.25"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4.5" customHeight="1" thickTop="1" thickBot="1">
      <c r="A4" s="13"/>
      <c r="B4" s="14" t="s">
        <v>3</v>
      </c>
      <c r="C4" s="15" t="s">
        <v>2041</v>
      </c>
      <c r="D4" s="153" t="s">
        <v>2040</v>
      </c>
      <c r="E4" s="153"/>
      <c r="F4" s="153"/>
      <c r="G4" s="153"/>
      <c r="H4" s="154"/>
      <c r="I4" s="16"/>
      <c r="J4" s="155" t="s">
        <v>6</v>
      </c>
      <c r="K4" s="153"/>
      <c r="L4" s="15" t="s">
        <v>2039</v>
      </c>
      <c r="M4" s="156" t="s">
        <v>2038</v>
      </c>
      <c r="N4" s="156"/>
      <c r="O4" s="156"/>
      <c r="P4" s="156"/>
      <c r="Q4" s="157"/>
      <c r="R4" s="17"/>
      <c r="S4" s="158" t="s">
        <v>2069</v>
      </c>
      <c r="T4" s="159"/>
      <c r="U4" s="159"/>
      <c r="V4" s="160" t="s">
        <v>2037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2035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2033</v>
      </c>
      <c r="C21" s="188"/>
      <c r="D21" s="188"/>
      <c r="E21" s="188"/>
      <c r="F21" s="188"/>
      <c r="G21" s="188"/>
      <c r="H21" s="188"/>
      <c r="I21" s="188"/>
      <c r="J21" s="188"/>
      <c r="K21" s="188"/>
      <c r="L21" s="188"/>
      <c r="M21" s="189" t="s">
        <v>2030</v>
      </c>
      <c r="N21" s="189"/>
      <c r="O21" s="189" t="s">
        <v>48</v>
      </c>
      <c r="P21" s="189"/>
      <c r="Q21" s="190" t="s">
        <v>53</v>
      </c>
      <c r="R21" s="190"/>
      <c r="S21" s="33" t="s">
        <v>232</v>
      </c>
      <c r="T21" s="33" t="s">
        <v>55</v>
      </c>
      <c r="U21" s="33" t="s">
        <v>55</v>
      </c>
      <c r="V21" s="33" t="str">
        <f>+IF(ISERR(U21/T21*100),"N/A",ROUND(U21/T21*100,2))</f>
        <v>N/A</v>
      </c>
      <c r="W21" s="34" t="str">
        <f>+IF(ISERR(U21/S21*100),"N/A",ROUND(U21/S21*100,2))</f>
        <v>N/A</v>
      </c>
    </row>
    <row r="22" spans="2:27" ht="56.25" customHeight="1">
      <c r="B22" s="187" t="s">
        <v>2032</v>
      </c>
      <c r="C22" s="188"/>
      <c r="D22" s="188"/>
      <c r="E22" s="188"/>
      <c r="F22" s="188"/>
      <c r="G22" s="188"/>
      <c r="H22" s="188"/>
      <c r="I22" s="188"/>
      <c r="J22" s="188"/>
      <c r="K22" s="188"/>
      <c r="L22" s="188"/>
      <c r="M22" s="189" t="s">
        <v>2030</v>
      </c>
      <c r="N22" s="189"/>
      <c r="O22" s="189" t="s">
        <v>48</v>
      </c>
      <c r="P22" s="189"/>
      <c r="Q22" s="190" t="s">
        <v>53</v>
      </c>
      <c r="R22" s="190"/>
      <c r="S22" s="33" t="s">
        <v>232</v>
      </c>
      <c r="T22" s="33" t="s">
        <v>55</v>
      </c>
      <c r="U22" s="33" t="s">
        <v>55</v>
      </c>
      <c r="V22" s="33" t="str">
        <f>+IF(ISERR(U22/T22*100),"N/A",ROUND(U22/T22*100,2))</f>
        <v>N/A</v>
      </c>
      <c r="W22" s="34" t="str">
        <f>+IF(ISERR(U22/S22*100),"N/A",ROUND(U22/S22*100,2))</f>
        <v>N/A</v>
      </c>
    </row>
    <row r="23" spans="2:27" ht="56.25" customHeight="1" thickBot="1">
      <c r="B23" s="187" t="s">
        <v>2031</v>
      </c>
      <c r="C23" s="188"/>
      <c r="D23" s="188"/>
      <c r="E23" s="188"/>
      <c r="F23" s="188"/>
      <c r="G23" s="188"/>
      <c r="H23" s="188"/>
      <c r="I23" s="188"/>
      <c r="J23" s="188"/>
      <c r="K23" s="188"/>
      <c r="L23" s="188"/>
      <c r="M23" s="189" t="s">
        <v>2030</v>
      </c>
      <c r="N23" s="189"/>
      <c r="O23" s="189" t="s">
        <v>48</v>
      </c>
      <c r="P23" s="189"/>
      <c r="Q23" s="190" t="s">
        <v>53</v>
      </c>
      <c r="R23" s="190"/>
      <c r="S23" s="33" t="s">
        <v>232</v>
      </c>
      <c r="T23" s="33" t="s">
        <v>55</v>
      </c>
      <c r="U23" s="33" t="s">
        <v>55</v>
      </c>
      <c r="V23" s="33" t="str">
        <f>+IF(ISERR(U23/T23*100),"N/A",ROUND(U23/T23*100,2))</f>
        <v>N/A</v>
      </c>
      <c r="W23" s="34" t="str">
        <f>+IF(ISERR(U23/S23*100),"N/A",ROUND(U23/S23*100,2))</f>
        <v>N/A</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2029</v>
      </c>
      <c r="F27" s="40"/>
      <c r="G27" s="40"/>
      <c r="H27" s="41"/>
      <c r="I27" s="41"/>
      <c r="J27" s="41"/>
      <c r="K27" s="41"/>
      <c r="L27" s="41"/>
      <c r="M27" s="41"/>
      <c r="N27" s="41"/>
      <c r="O27" s="41"/>
      <c r="P27" s="42"/>
      <c r="Q27" s="42"/>
      <c r="R27" s="43" t="s">
        <v>2028</v>
      </c>
      <c r="S27" s="44" t="s">
        <v>10</v>
      </c>
      <c r="T27" s="42"/>
      <c r="U27" s="44" t="s">
        <v>51</v>
      </c>
      <c r="V27" s="42"/>
      <c r="W27" s="45">
        <f>+IF(ISERR(U27/R27*100),"N/A",ROUND(U27/R27*100,2))</f>
        <v>0</v>
      </c>
    </row>
    <row r="28" spans="2:27" ht="26.25" customHeight="1" thickBot="1">
      <c r="B28" s="208" t="s">
        <v>70</v>
      </c>
      <c r="C28" s="209"/>
      <c r="D28" s="209"/>
      <c r="E28" s="46" t="s">
        <v>2029</v>
      </c>
      <c r="F28" s="46"/>
      <c r="G28" s="46"/>
      <c r="H28" s="47"/>
      <c r="I28" s="47"/>
      <c r="J28" s="47"/>
      <c r="K28" s="47"/>
      <c r="L28" s="47"/>
      <c r="M28" s="47"/>
      <c r="N28" s="47"/>
      <c r="O28" s="47"/>
      <c r="P28" s="48"/>
      <c r="Q28" s="48"/>
      <c r="R28" s="49" t="s">
        <v>2028</v>
      </c>
      <c r="S28" s="50" t="s">
        <v>51</v>
      </c>
      <c r="T28" s="50">
        <f>+IF(ISERR(S28/R28*100),"N/A",ROUND(S28/R28*100,2))</f>
        <v>0</v>
      </c>
      <c r="U28" s="50" t="s">
        <v>51</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2073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2074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2075</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2041</v>
      </c>
      <c r="D4" s="153" t="s">
        <v>2040</v>
      </c>
      <c r="E4" s="153"/>
      <c r="F4" s="153"/>
      <c r="G4" s="153"/>
      <c r="H4" s="154"/>
      <c r="I4" s="16"/>
      <c r="J4" s="155" t="s">
        <v>6</v>
      </c>
      <c r="K4" s="153"/>
      <c r="L4" s="15" t="s">
        <v>2046</v>
      </c>
      <c r="M4" s="156" t="s">
        <v>2045</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2044</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2043</v>
      </c>
      <c r="C21" s="188"/>
      <c r="D21" s="188"/>
      <c r="E21" s="188"/>
      <c r="F21" s="188"/>
      <c r="G21" s="188"/>
      <c r="H21" s="188"/>
      <c r="I21" s="188"/>
      <c r="J21" s="188"/>
      <c r="K21" s="188"/>
      <c r="L21" s="188"/>
      <c r="M21" s="189" t="s">
        <v>2030</v>
      </c>
      <c r="N21" s="189"/>
      <c r="O21" s="189" t="s">
        <v>48</v>
      </c>
      <c r="P21" s="189"/>
      <c r="Q21" s="190" t="s">
        <v>53</v>
      </c>
      <c r="R21" s="190"/>
      <c r="S21" s="33" t="s">
        <v>232</v>
      </c>
      <c r="T21" s="33" t="s">
        <v>55</v>
      </c>
      <c r="U21" s="33" t="s">
        <v>55</v>
      </c>
      <c r="V21" s="33" t="str">
        <f>+IF(ISERR(U21/T21*100),"N/A",ROUND(U21/T21*100,2))</f>
        <v>N/A</v>
      </c>
      <c r="W21" s="34" t="str">
        <f>+IF(ISERR(U21/S21*100),"N/A",ROUND(U21/S21*100,2))</f>
        <v>N/A</v>
      </c>
    </row>
    <row r="22" spans="2:27" ht="56.25" customHeight="1" thickBot="1">
      <c r="B22" s="187" t="s">
        <v>2042</v>
      </c>
      <c r="C22" s="188"/>
      <c r="D22" s="188"/>
      <c r="E22" s="188"/>
      <c r="F22" s="188"/>
      <c r="G22" s="188"/>
      <c r="H22" s="188"/>
      <c r="I22" s="188"/>
      <c r="J22" s="188"/>
      <c r="K22" s="188"/>
      <c r="L22" s="188"/>
      <c r="M22" s="189" t="s">
        <v>2030</v>
      </c>
      <c r="N22" s="189"/>
      <c r="O22" s="189" t="s">
        <v>48</v>
      </c>
      <c r="P22" s="189"/>
      <c r="Q22" s="190" t="s">
        <v>53</v>
      </c>
      <c r="R22" s="190"/>
      <c r="S22" s="33" t="s">
        <v>740</v>
      </c>
      <c r="T22" s="33" t="s">
        <v>55</v>
      </c>
      <c r="U22" s="33" t="s">
        <v>55</v>
      </c>
      <c r="V22" s="33" t="str">
        <f>+IF(ISERR(U22/T22*100),"N/A",ROUND(U22/T22*100,2))</f>
        <v>N/A</v>
      </c>
      <c r="W22" s="34" t="str">
        <f>+IF(ISERR(U22/S22*100),"N/A",ROUND(U22/S22*100,2))</f>
        <v>N/A</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2029</v>
      </c>
      <c r="F26" s="40"/>
      <c r="G26" s="40"/>
      <c r="H26" s="41"/>
      <c r="I26" s="41"/>
      <c r="J26" s="41"/>
      <c r="K26" s="41"/>
      <c r="L26" s="41"/>
      <c r="M26" s="41"/>
      <c r="N26" s="41"/>
      <c r="O26" s="41"/>
      <c r="P26" s="42"/>
      <c r="Q26" s="42"/>
      <c r="R26" s="43" t="s">
        <v>1328</v>
      </c>
      <c r="S26" s="44" t="s">
        <v>10</v>
      </c>
      <c r="T26" s="42"/>
      <c r="U26" s="44" t="s">
        <v>51</v>
      </c>
      <c r="V26" s="42"/>
      <c r="W26" s="45">
        <f>+IF(ISERR(U26/R26*100),"N/A",ROUND(U26/R26*100,2))</f>
        <v>0</v>
      </c>
    </row>
    <row r="27" spans="2:27" ht="26.25" customHeight="1" thickBot="1">
      <c r="B27" s="208" t="s">
        <v>70</v>
      </c>
      <c r="C27" s="209"/>
      <c r="D27" s="209"/>
      <c r="E27" s="46" t="s">
        <v>2029</v>
      </c>
      <c r="F27" s="46"/>
      <c r="G27" s="46"/>
      <c r="H27" s="47"/>
      <c r="I27" s="47"/>
      <c r="J27" s="47"/>
      <c r="K27" s="47"/>
      <c r="L27" s="47"/>
      <c r="M27" s="47"/>
      <c r="N27" s="47"/>
      <c r="O27" s="47"/>
      <c r="P27" s="48"/>
      <c r="Q27" s="48"/>
      <c r="R27" s="49" t="s">
        <v>1328</v>
      </c>
      <c r="S27" s="50" t="s">
        <v>51</v>
      </c>
      <c r="T27" s="50">
        <f>+IF(ISERR(S27/R27*100),"N/A",ROUND(S27/R27*100,2))</f>
        <v>0</v>
      </c>
      <c r="U27" s="50" t="s">
        <v>51</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2073</v>
      </c>
      <c r="C29" s="192"/>
      <c r="D29" s="192"/>
      <c r="E29" s="192"/>
      <c r="F29" s="192"/>
      <c r="G29" s="192"/>
      <c r="H29" s="192"/>
      <c r="I29" s="192"/>
      <c r="J29" s="192"/>
      <c r="K29" s="192"/>
      <c r="L29" s="192"/>
      <c r="M29" s="192"/>
      <c r="N29" s="192"/>
      <c r="O29" s="192"/>
      <c r="P29" s="192"/>
      <c r="Q29" s="192"/>
      <c r="R29" s="192"/>
      <c r="S29" s="192"/>
      <c r="T29" s="192"/>
      <c r="U29" s="192"/>
      <c r="V29" s="192"/>
      <c r="W29" s="193"/>
    </row>
    <row r="30" spans="2:27" ht="1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2074</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2075</v>
      </c>
      <c r="C33" s="192"/>
      <c r="D33" s="192"/>
      <c r="E33" s="192"/>
      <c r="F33" s="192"/>
      <c r="G33" s="192"/>
      <c r="H33" s="192"/>
      <c r="I33" s="192"/>
      <c r="J33" s="192"/>
      <c r="K33" s="192"/>
      <c r="L33" s="192"/>
      <c r="M33" s="192"/>
      <c r="N33" s="192"/>
      <c r="O33" s="192"/>
      <c r="P33" s="192"/>
      <c r="Q33" s="192"/>
      <c r="R33" s="192"/>
      <c r="S33" s="192"/>
      <c r="T33" s="192"/>
      <c r="U33" s="192"/>
      <c r="V33" s="192"/>
      <c r="W33" s="193"/>
    </row>
    <row r="34" spans="2:23" ht="15.75"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6.75" customHeight="1" thickTop="1" thickBot="1">
      <c r="A4" s="13"/>
      <c r="B4" s="14" t="s">
        <v>3</v>
      </c>
      <c r="C4" s="15" t="s">
        <v>2041</v>
      </c>
      <c r="D4" s="153" t="s">
        <v>2040</v>
      </c>
      <c r="E4" s="153"/>
      <c r="F4" s="153"/>
      <c r="G4" s="153"/>
      <c r="H4" s="154"/>
      <c r="I4" s="16"/>
      <c r="J4" s="155" t="s">
        <v>6</v>
      </c>
      <c r="K4" s="153"/>
      <c r="L4" s="15" t="s">
        <v>2051</v>
      </c>
      <c r="M4" s="156" t="s">
        <v>2050</v>
      </c>
      <c r="N4" s="156"/>
      <c r="O4" s="156"/>
      <c r="P4" s="156"/>
      <c r="Q4" s="157"/>
      <c r="R4" s="17"/>
      <c r="S4" s="158" t="s">
        <v>2069</v>
      </c>
      <c r="T4" s="159"/>
      <c r="U4" s="159"/>
      <c r="V4" s="160" t="s">
        <v>1230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2035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2049</v>
      </c>
      <c r="C21" s="188"/>
      <c r="D21" s="188"/>
      <c r="E21" s="188"/>
      <c r="F21" s="188"/>
      <c r="G21" s="188"/>
      <c r="H21" s="188"/>
      <c r="I21" s="188"/>
      <c r="J21" s="188"/>
      <c r="K21" s="188"/>
      <c r="L21" s="188"/>
      <c r="M21" s="189" t="s">
        <v>2030</v>
      </c>
      <c r="N21" s="189"/>
      <c r="O21" s="189" t="s">
        <v>48</v>
      </c>
      <c r="P21" s="189"/>
      <c r="Q21" s="190" t="s">
        <v>53</v>
      </c>
      <c r="R21" s="190"/>
      <c r="S21" s="33" t="s">
        <v>232</v>
      </c>
      <c r="T21" s="33" t="s">
        <v>55</v>
      </c>
      <c r="U21" s="33" t="s">
        <v>55</v>
      </c>
      <c r="V21" s="33" t="str">
        <f>+IF(ISERR(U21/T21*100),"N/A",ROUND(U21/T21*100,2))</f>
        <v>N/A</v>
      </c>
      <c r="W21" s="34" t="str">
        <f>+IF(ISERR(U21/S21*100),"N/A",ROUND(U21/S21*100,2))</f>
        <v>N/A</v>
      </c>
    </row>
    <row r="22" spans="2:27" ht="56.25" customHeight="1" thickBot="1">
      <c r="B22" s="187" t="s">
        <v>2048</v>
      </c>
      <c r="C22" s="188"/>
      <c r="D22" s="188"/>
      <c r="E22" s="188"/>
      <c r="F22" s="188"/>
      <c r="G22" s="188"/>
      <c r="H22" s="188"/>
      <c r="I22" s="188"/>
      <c r="J22" s="188"/>
      <c r="K22" s="188"/>
      <c r="L22" s="188"/>
      <c r="M22" s="189" t="s">
        <v>2030</v>
      </c>
      <c r="N22" s="189"/>
      <c r="O22" s="189" t="s">
        <v>48</v>
      </c>
      <c r="P22" s="189"/>
      <c r="Q22" s="190" t="s">
        <v>53</v>
      </c>
      <c r="R22" s="190"/>
      <c r="S22" s="33" t="s">
        <v>740</v>
      </c>
      <c r="T22" s="33" t="s">
        <v>55</v>
      </c>
      <c r="U22" s="33" t="s">
        <v>55</v>
      </c>
      <c r="V22" s="33" t="str">
        <f>+IF(ISERR(U22/T22*100),"N/A",ROUND(U22/T22*100,2))</f>
        <v>N/A</v>
      </c>
      <c r="W22" s="34" t="str">
        <f>+IF(ISERR(U22/S22*100),"N/A",ROUND(U22/S22*100,2))</f>
        <v>N/A</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2029</v>
      </c>
      <c r="F26" s="40"/>
      <c r="G26" s="40"/>
      <c r="H26" s="41"/>
      <c r="I26" s="41"/>
      <c r="J26" s="41"/>
      <c r="K26" s="41"/>
      <c r="L26" s="41"/>
      <c r="M26" s="41"/>
      <c r="N26" s="41"/>
      <c r="O26" s="41"/>
      <c r="P26" s="42"/>
      <c r="Q26" s="42"/>
      <c r="R26" s="43" t="s">
        <v>2047</v>
      </c>
      <c r="S26" s="44" t="s">
        <v>10</v>
      </c>
      <c r="T26" s="42"/>
      <c r="U26" s="44" t="s">
        <v>51</v>
      </c>
      <c r="V26" s="42"/>
      <c r="W26" s="45">
        <f>+IF(ISERR(U26/R26*100),"N/A",ROUND(U26/R26*100,2))</f>
        <v>0</v>
      </c>
    </row>
    <row r="27" spans="2:27" ht="26.25" customHeight="1" thickBot="1">
      <c r="B27" s="208" t="s">
        <v>70</v>
      </c>
      <c r="C27" s="209"/>
      <c r="D27" s="209"/>
      <c r="E27" s="46" t="s">
        <v>2029</v>
      </c>
      <c r="F27" s="46"/>
      <c r="G27" s="46"/>
      <c r="H27" s="47"/>
      <c r="I27" s="47"/>
      <c r="J27" s="47"/>
      <c r="K27" s="47"/>
      <c r="L27" s="47"/>
      <c r="M27" s="47"/>
      <c r="N27" s="47"/>
      <c r="O27" s="47"/>
      <c r="P27" s="48"/>
      <c r="Q27" s="48"/>
      <c r="R27" s="49" t="s">
        <v>2047</v>
      </c>
      <c r="S27" s="50" t="s">
        <v>51</v>
      </c>
      <c r="T27" s="50">
        <f>+IF(ISERR(S27/R27*100),"N/A",ROUND(S27/R27*100,2))</f>
        <v>0</v>
      </c>
      <c r="U27" s="50" t="s">
        <v>51</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2073</v>
      </c>
      <c r="C29" s="192"/>
      <c r="D29" s="192"/>
      <c r="E29" s="192"/>
      <c r="F29" s="192"/>
      <c r="G29" s="192"/>
      <c r="H29" s="192"/>
      <c r="I29" s="192"/>
      <c r="J29" s="192"/>
      <c r="K29" s="192"/>
      <c r="L29" s="192"/>
      <c r="M29" s="192"/>
      <c r="N29" s="192"/>
      <c r="O29" s="192"/>
      <c r="P29" s="192"/>
      <c r="Q29" s="192"/>
      <c r="R29" s="192"/>
      <c r="S29" s="192"/>
      <c r="T29" s="192"/>
      <c r="U29" s="192"/>
      <c r="V29" s="192"/>
      <c r="W29" s="193"/>
    </row>
    <row r="30" spans="2:27" ht="1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2074</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2075</v>
      </c>
      <c r="C33" s="192"/>
      <c r="D33" s="192"/>
      <c r="E33" s="192"/>
      <c r="F33" s="192"/>
      <c r="G33" s="192"/>
      <c r="H33" s="192"/>
      <c r="I33" s="192"/>
      <c r="J33" s="192"/>
      <c r="K33" s="192"/>
      <c r="L33" s="192"/>
      <c r="M33" s="192"/>
      <c r="N33" s="192"/>
      <c r="O33" s="192"/>
      <c r="P33" s="192"/>
      <c r="Q33" s="192"/>
      <c r="R33" s="192"/>
      <c r="S33" s="192"/>
      <c r="T33" s="192"/>
      <c r="U33" s="192"/>
      <c r="V33" s="192"/>
      <c r="W33" s="193"/>
    </row>
    <row r="34" spans="2:23" ht="15.75"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2041</v>
      </c>
      <c r="D4" s="153" t="s">
        <v>2040</v>
      </c>
      <c r="E4" s="153"/>
      <c r="F4" s="153"/>
      <c r="G4" s="153"/>
      <c r="H4" s="154"/>
      <c r="I4" s="16"/>
      <c r="J4" s="155" t="s">
        <v>6</v>
      </c>
      <c r="K4" s="153"/>
      <c r="L4" s="15" t="s">
        <v>2056</v>
      </c>
      <c r="M4" s="156" t="s">
        <v>2055</v>
      </c>
      <c r="N4" s="156"/>
      <c r="O4" s="156"/>
      <c r="P4" s="156"/>
      <c r="Q4" s="157"/>
      <c r="R4" s="17"/>
      <c r="S4" s="158" t="s">
        <v>2069</v>
      </c>
      <c r="T4" s="159"/>
      <c r="U4" s="159"/>
      <c r="V4" s="160" t="s">
        <v>1585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2035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2054</v>
      </c>
      <c r="C21" s="188"/>
      <c r="D21" s="188"/>
      <c r="E21" s="188"/>
      <c r="F21" s="188"/>
      <c r="G21" s="188"/>
      <c r="H21" s="188"/>
      <c r="I21" s="188"/>
      <c r="J21" s="188"/>
      <c r="K21" s="188"/>
      <c r="L21" s="188"/>
      <c r="M21" s="189" t="s">
        <v>2030</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56.25" customHeight="1">
      <c r="B22" s="187" t="s">
        <v>2053</v>
      </c>
      <c r="C22" s="188"/>
      <c r="D22" s="188"/>
      <c r="E22" s="188"/>
      <c r="F22" s="188"/>
      <c r="G22" s="188"/>
      <c r="H22" s="188"/>
      <c r="I22" s="188"/>
      <c r="J22" s="188"/>
      <c r="K22" s="188"/>
      <c r="L22" s="188"/>
      <c r="M22" s="189" t="s">
        <v>2030</v>
      </c>
      <c r="N22" s="189"/>
      <c r="O22" s="189" t="s">
        <v>48</v>
      </c>
      <c r="P22" s="189"/>
      <c r="Q22" s="190" t="s">
        <v>53</v>
      </c>
      <c r="R22" s="190"/>
      <c r="S22" s="33" t="s">
        <v>232</v>
      </c>
      <c r="T22" s="33" t="s">
        <v>55</v>
      </c>
      <c r="U22" s="33" t="s">
        <v>55</v>
      </c>
      <c r="V22" s="33" t="str">
        <f>+IF(ISERR(U22/T22*100),"N/A",ROUND(U22/T22*100,2))</f>
        <v>N/A</v>
      </c>
      <c r="W22" s="34" t="str">
        <f>+IF(ISERR(U22/S22*100),"N/A",ROUND(U22/S22*100,2))</f>
        <v>N/A</v>
      </c>
    </row>
    <row r="23" spans="2:27" ht="56.25" customHeight="1" thickBot="1">
      <c r="B23" s="187" t="s">
        <v>2052</v>
      </c>
      <c r="C23" s="188"/>
      <c r="D23" s="188"/>
      <c r="E23" s="188"/>
      <c r="F23" s="188"/>
      <c r="G23" s="188"/>
      <c r="H23" s="188"/>
      <c r="I23" s="188"/>
      <c r="J23" s="188"/>
      <c r="K23" s="188"/>
      <c r="L23" s="188"/>
      <c r="M23" s="189" t="s">
        <v>2030</v>
      </c>
      <c r="N23" s="189"/>
      <c r="O23" s="189" t="s">
        <v>48</v>
      </c>
      <c r="P23" s="189"/>
      <c r="Q23" s="190" t="s">
        <v>53</v>
      </c>
      <c r="R23" s="190"/>
      <c r="S23" s="33" t="s">
        <v>232</v>
      </c>
      <c r="T23" s="33" t="s">
        <v>55</v>
      </c>
      <c r="U23" s="33" t="s">
        <v>55</v>
      </c>
      <c r="V23" s="33" t="str">
        <f>+IF(ISERR(U23/T23*100),"N/A",ROUND(U23/T23*100,2))</f>
        <v>N/A</v>
      </c>
      <c r="W23" s="34" t="str">
        <f>+IF(ISERR(U23/S23*100),"N/A",ROUND(U23/S23*100,2))</f>
        <v>N/A</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2029</v>
      </c>
      <c r="F27" s="40"/>
      <c r="G27" s="40"/>
      <c r="H27" s="41"/>
      <c r="I27" s="41"/>
      <c r="J27" s="41"/>
      <c r="K27" s="41"/>
      <c r="L27" s="41"/>
      <c r="M27" s="41"/>
      <c r="N27" s="41"/>
      <c r="O27" s="41"/>
      <c r="P27" s="42"/>
      <c r="Q27" s="42"/>
      <c r="R27" s="43" t="s">
        <v>961</v>
      </c>
      <c r="S27" s="44" t="s">
        <v>10</v>
      </c>
      <c r="T27" s="42"/>
      <c r="U27" s="44" t="s">
        <v>51</v>
      </c>
      <c r="V27" s="42"/>
      <c r="W27" s="45">
        <f>+IF(ISERR(U27/R27*100),"N/A",ROUND(U27/R27*100,2))</f>
        <v>0</v>
      </c>
    </row>
    <row r="28" spans="2:27" ht="26.25" customHeight="1" thickBot="1">
      <c r="B28" s="208" t="s">
        <v>70</v>
      </c>
      <c r="C28" s="209"/>
      <c r="D28" s="209"/>
      <c r="E28" s="46" t="s">
        <v>2029</v>
      </c>
      <c r="F28" s="46"/>
      <c r="G28" s="46"/>
      <c r="H28" s="47"/>
      <c r="I28" s="47"/>
      <c r="J28" s="47"/>
      <c r="K28" s="47"/>
      <c r="L28" s="47"/>
      <c r="M28" s="47"/>
      <c r="N28" s="47"/>
      <c r="O28" s="47"/>
      <c r="P28" s="48"/>
      <c r="Q28" s="48"/>
      <c r="R28" s="49" t="s">
        <v>961</v>
      </c>
      <c r="S28" s="50" t="s">
        <v>51</v>
      </c>
      <c r="T28" s="50">
        <f>+IF(ISERR(S28/R28*100),"N/A",ROUND(S28/R28*100,2))</f>
        <v>0</v>
      </c>
      <c r="U28" s="50" t="s">
        <v>51</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2073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2074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2075</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2" customHeight="1" thickTop="1" thickBot="1">
      <c r="A4" s="13"/>
      <c r="B4" s="14" t="s">
        <v>3</v>
      </c>
      <c r="C4" s="15" t="s">
        <v>2041</v>
      </c>
      <c r="D4" s="153" t="s">
        <v>2040</v>
      </c>
      <c r="E4" s="153"/>
      <c r="F4" s="153"/>
      <c r="G4" s="153"/>
      <c r="H4" s="154"/>
      <c r="I4" s="16"/>
      <c r="J4" s="155" t="s">
        <v>6</v>
      </c>
      <c r="K4" s="153"/>
      <c r="L4" s="15" t="s">
        <v>2061</v>
      </c>
      <c r="M4" s="156" t="s">
        <v>2060</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2059</v>
      </c>
      <c r="C21" s="188"/>
      <c r="D21" s="188"/>
      <c r="E21" s="188"/>
      <c r="F21" s="188"/>
      <c r="G21" s="188"/>
      <c r="H21" s="188"/>
      <c r="I21" s="188"/>
      <c r="J21" s="188"/>
      <c r="K21" s="188"/>
      <c r="L21" s="188"/>
      <c r="M21" s="189" t="s">
        <v>2030</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56.25" customHeight="1">
      <c r="B22" s="187" t="s">
        <v>2058</v>
      </c>
      <c r="C22" s="188"/>
      <c r="D22" s="188"/>
      <c r="E22" s="188"/>
      <c r="F22" s="188"/>
      <c r="G22" s="188"/>
      <c r="H22" s="188"/>
      <c r="I22" s="188"/>
      <c r="J22" s="188"/>
      <c r="K22" s="188"/>
      <c r="L22" s="188"/>
      <c r="M22" s="189" t="s">
        <v>2030</v>
      </c>
      <c r="N22" s="189"/>
      <c r="O22" s="189" t="s">
        <v>48</v>
      </c>
      <c r="P22" s="189"/>
      <c r="Q22" s="190" t="s">
        <v>53</v>
      </c>
      <c r="R22" s="190"/>
      <c r="S22" s="33" t="s">
        <v>232</v>
      </c>
      <c r="T22" s="33" t="s">
        <v>55</v>
      </c>
      <c r="U22" s="33" t="s">
        <v>55</v>
      </c>
      <c r="V22" s="33" t="str">
        <f>+IF(ISERR(U22/T22*100),"N/A",ROUND(U22/T22*100,2))</f>
        <v>N/A</v>
      </c>
      <c r="W22" s="34" t="str">
        <f>+IF(ISERR(U22/S22*100),"N/A",ROUND(U22/S22*100,2))</f>
        <v>N/A</v>
      </c>
    </row>
    <row r="23" spans="2:27" ht="56.25" customHeight="1" thickBot="1">
      <c r="B23" s="187" t="s">
        <v>2057</v>
      </c>
      <c r="C23" s="188"/>
      <c r="D23" s="188"/>
      <c r="E23" s="188"/>
      <c r="F23" s="188"/>
      <c r="G23" s="188"/>
      <c r="H23" s="188"/>
      <c r="I23" s="188"/>
      <c r="J23" s="188"/>
      <c r="K23" s="188"/>
      <c r="L23" s="188"/>
      <c r="M23" s="189" t="s">
        <v>2030</v>
      </c>
      <c r="N23" s="189"/>
      <c r="O23" s="189" t="s">
        <v>48</v>
      </c>
      <c r="P23" s="189"/>
      <c r="Q23" s="190" t="s">
        <v>53</v>
      </c>
      <c r="R23" s="190"/>
      <c r="S23" s="33" t="s">
        <v>740</v>
      </c>
      <c r="T23" s="33" t="s">
        <v>55</v>
      </c>
      <c r="U23" s="33" t="s">
        <v>55</v>
      </c>
      <c r="V23" s="33" t="str">
        <f>+IF(ISERR(U23/T23*100),"N/A",ROUND(U23/T23*100,2))</f>
        <v>N/A</v>
      </c>
      <c r="W23" s="34" t="str">
        <f>+IF(ISERR(U23/S23*100),"N/A",ROUND(U23/S23*100,2))</f>
        <v>N/A</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2029</v>
      </c>
      <c r="F27" s="40"/>
      <c r="G27" s="40"/>
      <c r="H27" s="41"/>
      <c r="I27" s="41"/>
      <c r="J27" s="41"/>
      <c r="K27" s="41"/>
      <c r="L27" s="41"/>
      <c r="M27" s="41"/>
      <c r="N27" s="41"/>
      <c r="O27" s="41"/>
      <c r="P27" s="42"/>
      <c r="Q27" s="42"/>
      <c r="R27" s="43" t="s">
        <v>1909</v>
      </c>
      <c r="S27" s="44" t="s">
        <v>10</v>
      </c>
      <c r="T27" s="42"/>
      <c r="U27" s="44" t="s">
        <v>51</v>
      </c>
      <c r="V27" s="42"/>
      <c r="W27" s="45">
        <f>+IF(ISERR(U27/R27*100),"N/A",ROUND(U27/R27*100,2))</f>
        <v>0</v>
      </c>
    </row>
    <row r="28" spans="2:27" ht="26.25" customHeight="1" thickBot="1">
      <c r="B28" s="208" t="s">
        <v>70</v>
      </c>
      <c r="C28" s="209"/>
      <c r="D28" s="209"/>
      <c r="E28" s="46" t="s">
        <v>2029</v>
      </c>
      <c r="F28" s="46"/>
      <c r="G28" s="46"/>
      <c r="H28" s="47"/>
      <c r="I28" s="47"/>
      <c r="J28" s="47"/>
      <c r="K28" s="47"/>
      <c r="L28" s="47"/>
      <c r="M28" s="47"/>
      <c r="N28" s="47"/>
      <c r="O28" s="47"/>
      <c r="P28" s="48"/>
      <c r="Q28" s="48"/>
      <c r="R28" s="49" t="s">
        <v>1909</v>
      </c>
      <c r="S28" s="50" t="s">
        <v>51</v>
      </c>
      <c r="T28" s="50">
        <f>+IF(ISERR(S28/R28*100),"N/A",ROUND(S28/R28*100,2))</f>
        <v>0</v>
      </c>
      <c r="U28" s="50" t="s">
        <v>51</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2073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2074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2075</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2041</v>
      </c>
      <c r="D4" s="153" t="s">
        <v>2040</v>
      </c>
      <c r="E4" s="153"/>
      <c r="F4" s="153"/>
      <c r="G4" s="153"/>
      <c r="H4" s="154"/>
      <c r="I4" s="16"/>
      <c r="J4" s="155" t="s">
        <v>6</v>
      </c>
      <c r="K4" s="153"/>
      <c r="L4" s="15" t="s">
        <v>210</v>
      </c>
      <c r="M4" s="156" t="s">
        <v>209</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2035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2062</v>
      </c>
      <c r="C21" s="188"/>
      <c r="D21" s="188"/>
      <c r="E21" s="188"/>
      <c r="F21" s="188"/>
      <c r="G21" s="188"/>
      <c r="H21" s="188"/>
      <c r="I21" s="188"/>
      <c r="J21" s="188"/>
      <c r="K21" s="188"/>
      <c r="L21" s="188"/>
      <c r="M21" s="189" t="s">
        <v>2030</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2029</v>
      </c>
      <c r="F25" s="40"/>
      <c r="G25" s="40"/>
      <c r="H25" s="41"/>
      <c r="I25" s="41"/>
      <c r="J25" s="41"/>
      <c r="K25" s="41"/>
      <c r="L25" s="41"/>
      <c r="M25" s="41"/>
      <c r="N25" s="41"/>
      <c r="O25" s="41"/>
      <c r="P25" s="42"/>
      <c r="Q25" s="42"/>
      <c r="R25" s="43" t="s">
        <v>211</v>
      </c>
      <c r="S25" s="44" t="s">
        <v>10</v>
      </c>
      <c r="T25" s="42"/>
      <c r="U25" s="44" t="s">
        <v>51</v>
      </c>
      <c r="V25" s="42"/>
      <c r="W25" s="45">
        <f>+IF(ISERR(U25/R25*100),"N/A",ROUND(U25/R25*100,2))</f>
        <v>0</v>
      </c>
    </row>
    <row r="26" spans="2:27" ht="26.25" customHeight="1" thickBot="1">
      <c r="B26" s="208" t="s">
        <v>70</v>
      </c>
      <c r="C26" s="209"/>
      <c r="D26" s="209"/>
      <c r="E26" s="46" t="s">
        <v>2029</v>
      </c>
      <c r="F26" s="46"/>
      <c r="G26" s="46"/>
      <c r="H26" s="47"/>
      <c r="I26" s="47"/>
      <c r="J26" s="47"/>
      <c r="K26" s="47"/>
      <c r="L26" s="47"/>
      <c r="M26" s="47"/>
      <c r="N26" s="47"/>
      <c r="O26" s="47"/>
      <c r="P26" s="48"/>
      <c r="Q26" s="48"/>
      <c r="R26" s="49" t="s">
        <v>211</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2073</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2074</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2075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2041</v>
      </c>
      <c r="D4" s="153" t="s">
        <v>2040</v>
      </c>
      <c r="E4" s="153"/>
      <c r="F4" s="153"/>
      <c r="G4" s="153"/>
      <c r="H4" s="154"/>
      <c r="I4" s="16"/>
      <c r="J4" s="155" t="s">
        <v>6</v>
      </c>
      <c r="K4" s="153"/>
      <c r="L4" s="15" t="s">
        <v>2068</v>
      </c>
      <c r="M4" s="156" t="s">
        <v>2067</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2030</v>
      </c>
      <c r="D6" s="162" t="s">
        <v>2036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2035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2034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2066</v>
      </c>
      <c r="C21" s="188"/>
      <c r="D21" s="188"/>
      <c r="E21" s="188"/>
      <c r="F21" s="188"/>
      <c r="G21" s="188"/>
      <c r="H21" s="188"/>
      <c r="I21" s="188"/>
      <c r="J21" s="188"/>
      <c r="K21" s="188"/>
      <c r="L21" s="188"/>
      <c r="M21" s="189" t="s">
        <v>2030</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56.25" customHeight="1">
      <c r="B22" s="187" t="s">
        <v>2065</v>
      </c>
      <c r="C22" s="188"/>
      <c r="D22" s="188"/>
      <c r="E22" s="188"/>
      <c r="F22" s="188"/>
      <c r="G22" s="188"/>
      <c r="H22" s="188"/>
      <c r="I22" s="188"/>
      <c r="J22" s="188"/>
      <c r="K22" s="188"/>
      <c r="L22" s="188"/>
      <c r="M22" s="189" t="s">
        <v>2030</v>
      </c>
      <c r="N22" s="189"/>
      <c r="O22" s="189" t="s">
        <v>48</v>
      </c>
      <c r="P22" s="189"/>
      <c r="Q22" s="190" t="s">
        <v>53</v>
      </c>
      <c r="R22" s="190"/>
      <c r="S22" s="33" t="s">
        <v>232</v>
      </c>
      <c r="T22" s="33" t="s">
        <v>55</v>
      </c>
      <c r="U22" s="33" t="s">
        <v>55</v>
      </c>
      <c r="V22" s="33" t="str">
        <f>+IF(ISERR(U22/T22*100),"N/A",ROUND(U22/T22*100,2))</f>
        <v>N/A</v>
      </c>
      <c r="W22" s="34" t="str">
        <f>+IF(ISERR(U22/S22*100),"N/A",ROUND(U22/S22*100,2))</f>
        <v>N/A</v>
      </c>
    </row>
    <row r="23" spans="2:27" ht="56.25" customHeight="1" thickBot="1">
      <c r="B23" s="187" t="s">
        <v>2064</v>
      </c>
      <c r="C23" s="188"/>
      <c r="D23" s="188"/>
      <c r="E23" s="188"/>
      <c r="F23" s="188"/>
      <c r="G23" s="188"/>
      <c r="H23" s="188"/>
      <c r="I23" s="188"/>
      <c r="J23" s="188"/>
      <c r="K23" s="188"/>
      <c r="L23" s="188"/>
      <c r="M23" s="189" t="s">
        <v>2030</v>
      </c>
      <c r="N23" s="189"/>
      <c r="O23" s="189" t="s">
        <v>48</v>
      </c>
      <c r="P23" s="189"/>
      <c r="Q23" s="190" t="s">
        <v>53</v>
      </c>
      <c r="R23" s="190"/>
      <c r="S23" s="33" t="s">
        <v>740</v>
      </c>
      <c r="T23" s="33" t="s">
        <v>55</v>
      </c>
      <c r="U23" s="33" t="s">
        <v>55</v>
      </c>
      <c r="V23" s="33" t="str">
        <f>+IF(ISERR(U23/T23*100),"N/A",ROUND(U23/T23*100,2))</f>
        <v>N/A</v>
      </c>
      <c r="W23" s="34" t="str">
        <f>+IF(ISERR(U23/S23*100),"N/A",ROUND(U23/S23*100,2))</f>
        <v>N/A</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2029</v>
      </c>
      <c r="F27" s="40"/>
      <c r="G27" s="40"/>
      <c r="H27" s="41"/>
      <c r="I27" s="41"/>
      <c r="J27" s="41"/>
      <c r="K27" s="41"/>
      <c r="L27" s="41"/>
      <c r="M27" s="41"/>
      <c r="N27" s="41"/>
      <c r="O27" s="41"/>
      <c r="P27" s="42"/>
      <c r="Q27" s="42"/>
      <c r="R27" s="43" t="s">
        <v>2063</v>
      </c>
      <c r="S27" s="44" t="s">
        <v>10</v>
      </c>
      <c r="T27" s="42"/>
      <c r="U27" s="44" t="s">
        <v>51</v>
      </c>
      <c r="V27" s="42"/>
      <c r="W27" s="45">
        <f>+IF(ISERR(U27/R27*100),"N/A",ROUND(U27/R27*100,2))</f>
        <v>0</v>
      </c>
    </row>
    <row r="28" spans="2:27" ht="26.25" customHeight="1" thickBot="1">
      <c r="B28" s="208" t="s">
        <v>70</v>
      </c>
      <c r="C28" s="209"/>
      <c r="D28" s="209"/>
      <c r="E28" s="46" t="s">
        <v>2029</v>
      </c>
      <c r="F28" s="46"/>
      <c r="G28" s="46"/>
      <c r="H28" s="47"/>
      <c r="I28" s="47"/>
      <c r="J28" s="47"/>
      <c r="K28" s="47"/>
      <c r="L28" s="47"/>
      <c r="M28" s="47"/>
      <c r="N28" s="47"/>
      <c r="O28" s="47"/>
      <c r="P28" s="48"/>
      <c r="Q28" s="48"/>
      <c r="R28" s="49" t="s">
        <v>2063</v>
      </c>
      <c r="S28" s="50" t="s">
        <v>51</v>
      </c>
      <c r="T28" s="50">
        <f>+IF(ISERR(S28/R28*100),"N/A",ROUND(S28/R28*100,2))</f>
        <v>0</v>
      </c>
      <c r="U28" s="50" t="s">
        <v>51</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2073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2074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2075</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245</v>
      </c>
      <c r="D4" s="153" t="s">
        <v>244</v>
      </c>
      <c r="E4" s="153"/>
      <c r="F4" s="153"/>
      <c r="G4" s="153"/>
      <c r="H4" s="154"/>
      <c r="I4" s="16"/>
      <c r="J4" s="155" t="s">
        <v>6</v>
      </c>
      <c r="K4" s="153"/>
      <c r="L4" s="15" t="s">
        <v>210</v>
      </c>
      <c r="M4" s="156" t="s">
        <v>209</v>
      </c>
      <c r="N4" s="156"/>
      <c r="O4" s="156"/>
      <c r="P4" s="156"/>
      <c r="Q4" s="157"/>
      <c r="R4" s="17"/>
      <c r="S4" s="158" t="s">
        <v>2069</v>
      </c>
      <c r="T4" s="159"/>
      <c r="U4" s="159"/>
      <c r="V4" s="160" t="s">
        <v>199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228</v>
      </c>
      <c r="D6" s="162" t="s">
        <v>243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242</v>
      </c>
      <c r="K8" s="24" t="s">
        <v>241</v>
      </c>
      <c r="L8" s="24" t="s">
        <v>242</v>
      </c>
      <c r="M8" s="24" t="s">
        <v>241</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38.5" customHeight="1" thickTop="1" thickBot="1">
      <c r="B10" s="25" t="s">
        <v>21</v>
      </c>
      <c r="C10" s="160" t="s">
        <v>240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239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238</v>
      </c>
      <c r="C21" s="188"/>
      <c r="D21" s="188"/>
      <c r="E21" s="188"/>
      <c r="F21" s="188"/>
      <c r="G21" s="188"/>
      <c r="H21" s="188"/>
      <c r="I21" s="188"/>
      <c r="J21" s="188"/>
      <c r="K21" s="188"/>
      <c r="L21" s="188"/>
      <c r="M21" s="189" t="s">
        <v>228</v>
      </c>
      <c r="N21" s="189"/>
      <c r="O21" s="189" t="s">
        <v>48</v>
      </c>
      <c r="P21" s="189"/>
      <c r="Q21" s="190" t="s">
        <v>49</v>
      </c>
      <c r="R21" s="190"/>
      <c r="S21" s="33" t="s">
        <v>237</v>
      </c>
      <c r="T21" s="33" t="s">
        <v>236</v>
      </c>
      <c r="U21" s="33" t="s">
        <v>235</v>
      </c>
      <c r="V21" s="33">
        <f>+IF(ISERR(U21/T21*100),"N/A",ROUND(U21/T21*100,2))</f>
        <v>142.41999999999999</v>
      </c>
      <c r="W21" s="34">
        <f>+IF(ISERR(U21/S21*100),"N/A",ROUND(U21/S21*100,2))</f>
        <v>7.83</v>
      </c>
    </row>
    <row r="22" spans="2:27" ht="56.25" customHeight="1">
      <c r="B22" s="187" t="s">
        <v>234</v>
      </c>
      <c r="C22" s="188"/>
      <c r="D22" s="188"/>
      <c r="E22" s="188"/>
      <c r="F22" s="188"/>
      <c r="G22" s="188"/>
      <c r="H22" s="188"/>
      <c r="I22" s="188"/>
      <c r="J22" s="188"/>
      <c r="K22" s="188"/>
      <c r="L22" s="188"/>
      <c r="M22" s="189" t="s">
        <v>228</v>
      </c>
      <c r="N22" s="189"/>
      <c r="O22" s="189" t="s">
        <v>48</v>
      </c>
      <c r="P22" s="189"/>
      <c r="Q22" s="190" t="s">
        <v>49</v>
      </c>
      <c r="R22" s="190"/>
      <c r="S22" s="33" t="s">
        <v>173</v>
      </c>
      <c r="T22" s="33" t="s">
        <v>138</v>
      </c>
      <c r="U22" s="33" t="s">
        <v>232</v>
      </c>
      <c r="V22" s="33">
        <f>+IF(ISERR(U22/T22*100),"N/A",ROUND(U22/T22*100,2))</f>
        <v>66.67</v>
      </c>
      <c r="W22" s="34">
        <f>+IF(ISERR(U22/S22*100),"N/A",ROUND(U22/S22*100,2))</f>
        <v>2</v>
      </c>
    </row>
    <row r="23" spans="2:27" ht="56.25" customHeight="1">
      <c r="B23" s="187" t="s">
        <v>233</v>
      </c>
      <c r="C23" s="188"/>
      <c r="D23" s="188"/>
      <c r="E23" s="188"/>
      <c r="F23" s="188"/>
      <c r="G23" s="188"/>
      <c r="H23" s="188"/>
      <c r="I23" s="188"/>
      <c r="J23" s="188"/>
      <c r="K23" s="188"/>
      <c r="L23" s="188"/>
      <c r="M23" s="189" t="s">
        <v>228</v>
      </c>
      <c r="N23" s="189"/>
      <c r="O23" s="189" t="s">
        <v>48</v>
      </c>
      <c r="P23" s="189"/>
      <c r="Q23" s="190" t="s">
        <v>49</v>
      </c>
      <c r="R23" s="190"/>
      <c r="S23" s="33" t="s">
        <v>232</v>
      </c>
      <c r="T23" s="33" t="s">
        <v>231</v>
      </c>
      <c r="U23" s="33" t="s">
        <v>230</v>
      </c>
      <c r="V23" s="33">
        <f>+IF(ISERR(U23/T23*100),"N/A",ROUND(U23/T23*100,2))</f>
        <v>237.5</v>
      </c>
      <c r="W23" s="34">
        <f>+IF(ISERR(U23/S23*100),"N/A",ROUND(U23/S23*100,2))</f>
        <v>475</v>
      </c>
    </row>
    <row r="24" spans="2:27" ht="56.25" customHeight="1" thickBot="1">
      <c r="B24" s="187" t="s">
        <v>229</v>
      </c>
      <c r="C24" s="188"/>
      <c r="D24" s="188"/>
      <c r="E24" s="188"/>
      <c r="F24" s="188"/>
      <c r="G24" s="188"/>
      <c r="H24" s="188"/>
      <c r="I24" s="188"/>
      <c r="J24" s="188"/>
      <c r="K24" s="188"/>
      <c r="L24" s="188"/>
      <c r="M24" s="189" t="s">
        <v>228</v>
      </c>
      <c r="N24" s="189"/>
      <c r="O24" s="189" t="s">
        <v>227</v>
      </c>
      <c r="P24" s="189"/>
      <c r="Q24" s="190" t="s">
        <v>49</v>
      </c>
      <c r="R24" s="190"/>
      <c r="S24" s="33" t="s">
        <v>57</v>
      </c>
      <c r="T24" s="33" t="s">
        <v>51</v>
      </c>
      <c r="U24" s="33" t="s">
        <v>86</v>
      </c>
      <c r="V24" s="33" t="str">
        <f>+IF(ISERR(U24/T24*100),"N/A",ROUND(U24/T24*100,2))</f>
        <v>N/A</v>
      </c>
      <c r="W24" s="34">
        <f>+IF(ISERR(U24/S24*100),"N/A",ROUND(U24/S24*100,2))</f>
        <v>40</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226</v>
      </c>
      <c r="F28" s="40"/>
      <c r="G28" s="40"/>
      <c r="H28" s="41"/>
      <c r="I28" s="41"/>
      <c r="J28" s="41"/>
      <c r="K28" s="41"/>
      <c r="L28" s="41"/>
      <c r="M28" s="41"/>
      <c r="N28" s="41"/>
      <c r="O28" s="41"/>
      <c r="P28" s="42"/>
      <c r="Q28" s="42"/>
      <c r="R28" s="43" t="s">
        <v>199</v>
      </c>
      <c r="S28" s="44" t="s">
        <v>10</v>
      </c>
      <c r="T28" s="42"/>
      <c r="U28" s="44" t="s">
        <v>211</v>
      </c>
      <c r="V28" s="42"/>
      <c r="W28" s="45">
        <f>+IF(ISERR(U28/R28*100),"N/A",ROUND(U28/R28*100,2))</f>
        <v>0.75</v>
      </c>
    </row>
    <row r="29" spans="2:27" ht="26.25" customHeight="1" thickBot="1">
      <c r="B29" s="208" t="s">
        <v>70</v>
      </c>
      <c r="C29" s="209"/>
      <c r="D29" s="209"/>
      <c r="E29" s="46" t="s">
        <v>226</v>
      </c>
      <c r="F29" s="46"/>
      <c r="G29" s="46"/>
      <c r="H29" s="47"/>
      <c r="I29" s="47"/>
      <c r="J29" s="47"/>
      <c r="K29" s="47"/>
      <c r="L29" s="47"/>
      <c r="M29" s="47"/>
      <c r="N29" s="47"/>
      <c r="O29" s="47"/>
      <c r="P29" s="48"/>
      <c r="Q29" s="48"/>
      <c r="R29" s="49" t="s">
        <v>225</v>
      </c>
      <c r="S29" s="50" t="s">
        <v>211</v>
      </c>
      <c r="T29" s="50">
        <f>+IF(ISERR(S29/R29*100),"N/A",ROUND(S29/R29*100,2))</f>
        <v>6.25</v>
      </c>
      <c r="U29" s="50" t="s">
        <v>211</v>
      </c>
      <c r="V29" s="50">
        <f>+IF(ISERR(U29/S29*100),"N/A",ROUND(U29/S29*100,2))</f>
        <v>100</v>
      </c>
      <c r="W29" s="51">
        <f>+IF(ISERR(U29/R29*100),"N/A",ROUND(U29/R29*100,2))</f>
        <v>6.25</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2324</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19.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2325</v>
      </c>
      <c r="C33" s="192"/>
      <c r="D33" s="192"/>
      <c r="E33" s="192"/>
      <c r="F33" s="192"/>
      <c r="G33" s="192"/>
      <c r="H33" s="192"/>
      <c r="I33" s="192"/>
      <c r="J33" s="192"/>
      <c r="K33" s="192"/>
      <c r="L33" s="192"/>
      <c r="M33" s="192"/>
      <c r="N33" s="192"/>
      <c r="O33" s="192"/>
      <c r="P33" s="192"/>
      <c r="Q33" s="192"/>
      <c r="R33" s="192"/>
      <c r="S33" s="192"/>
      <c r="T33" s="192"/>
      <c r="U33" s="192"/>
      <c r="V33" s="192"/>
      <c r="W33" s="193"/>
    </row>
    <row r="34" spans="2:23" ht="98.2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2326</v>
      </c>
      <c r="C35" s="192"/>
      <c r="D35" s="192"/>
      <c r="E35" s="192"/>
      <c r="F35" s="192"/>
      <c r="G35" s="192"/>
      <c r="H35" s="192"/>
      <c r="I35" s="192"/>
      <c r="J35" s="192"/>
      <c r="K35" s="192"/>
      <c r="L35" s="192"/>
      <c r="M35" s="192"/>
      <c r="N35" s="192"/>
      <c r="O35" s="192"/>
      <c r="P35" s="192"/>
      <c r="Q35" s="192"/>
      <c r="R35" s="192"/>
      <c r="S35" s="192"/>
      <c r="T35" s="192"/>
      <c r="U35" s="192"/>
      <c r="V35" s="192"/>
      <c r="W35" s="193"/>
    </row>
    <row r="36" spans="2:23" ht="90"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indexed="53"/>
  </sheetPr>
  <dimension ref="A1:AC42"/>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273</v>
      </c>
      <c r="D4" s="153" t="s">
        <v>272</v>
      </c>
      <c r="E4" s="153"/>
      <c r="F4" s="153"/>
      <c r="G4" s="153"/>
      <c r="H4" s="154"/>
      <c r="I4" s="16"/>
      <c r="J4" s="155" t="s">
        <v>6</v>
      </c>
      <c r="K4" s="153"/>
      <c r="L4" s="15" t="s">
        <v>271</v>
      </c>
      <c r="M4" s="156" t="s">
        <v>270</v>
      </c>
      <c r="N4" s="156"/>
      <c r="O4" s="156"/>
      <c r="P4" s="156"/>
      <c r="Q4" s="157"/>
      <c r="R4" s="17"/>
      <c r="S4" s="158" t="s">
        <v>2069</v>
      </c>
      <c r="T4" s="159"/>
      <c r="U4" s="159"/>
      <c r="V4" s="160" t="s">
        <v>269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261</v>
      </c>
      <c r="D6" s="162" t="s">
        <v>268</v>
      </c>
      <c r="E6" s="162"/>
      <c r="F6" s="162"/>
      <c r="G6" s="162"/>
      <c r="H6" s="162"/>
      <c r="I6" s="20"/>
      <c r="J6" s="163" t="s">
        <v>14</v>
      </c>
      <c r="K6" s="163"/>
      <c r="L6" s="163" t="s">
        <v>15</v>
      </c>
      <c r="M6" s="163"/>
      <c r="N6" s="150" t="s">
        <v>10</v>
      </c>
      <c r="O6" s="150"/>
      <c r="P6" s="150"/>
      <c r="Q6" s="150"/>
      <c r="R6" s="150"/>
      <c r="S6" s="150"/>
      <c r="T6" s="150"/>
      <c r="U6" s="150"/>
      <c r="V6" s="150"/>
      <c r="W6" s="150"/>
    </row>
    <row r="7" spans="1:29" ht="50.25" customHeight="1" thickBot="1">
      <c r="B7" s="21"/>
      <c r="C7" s="19" t="s">
        <v>257</v>
      </c>
      <c r="D7" s="149" t="s">
        <v>267</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255</v>
      </c>
      <c r="D8" s="149" t="s">
        <v>266</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265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264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263</v>
      </c>
      <c r="C21" s="188"/>
      <c r="D21" s="188"/>
      <c r="E21" s="188"/>
      <c r="F21" s="188"/>
      <c r="G21" s="188"/>
      <c r="H21" s="188"/>
      <c r="I21" s="188"/>
      <c r="J21" s="188"/>
      <c r="K21" s="188"/>
      <c r="L21" s="188"/>
      <c r="M21" s="189" t="s">
        <v>261</v>
      </c>
      <c r="N21" s="189"/>
      <c r="O21" s="189" t="s">
        <v>48</v>
      </c>
      <c r="P21" s="189"/>
      <c r="Q21" s="190" t="s">
        <v>49</v>
      </c>
      <c r="R21" s="190"/>
      <c r="S21" s="33" t="s">
        <v>50</v>
      </c>
      <c r="T21" s="33" t="s">
        <v>176</v>
      </c>
      <c r="U21" s="33" t="s">
        <v>138</v>
      </c>
      <c r="V21" s="33">
        <f t="shared" ref="V21:V26" si="0">+IF(ISERR(U21/T21*100),"N/A",ROUND(U21/T21*100,2))</f>
        <v>85.71</v>
      </c>
      <c r="W21" s="34">
        <f t="shared" ref="W21:W26" si="1">+IF(ISERR(U21/S21*100),"N/A",ROUND(U21/S21*100,2))</f>
        <v>30</v>
      </c>
    </row>
    <row r="22" spans="2:27" ht="56.25" customHeight="1">
      <c r="B22" s="187" t="s">
        <v>262</v>
      </c>
      <c r="C22" s="188"/>
      <c r="D22" s="188"/>
      <c r="E22" s="188"/>
      <c r="F22" s="188"/>
      <c r="G22" s="188"/>
      <c r="H22" s="188"/>
      <c r="I22" s="188"/>
      <c r="J22" s="188"/>
      <c r="K22" s="188"/>
      <c r="L22" s="188"/>
      <c r="M22" s="189" t="s">
        <v>261</v>
      </c>
      <c r="N22" s="189"/>
      <c r="O22" s="189" t="s">
        <v>48</v>
      </c>
      <c r="P22" s="189"/>
      <c r="Q22" s="190" t="s">
        <v>49</v>
      </c>
      <c r="R22" s="190"/>
      <c r="S22" s="33" t="s">
        <v>50</v>
      </c>
      <c r="T22" s="33" t="s">
        <v>176</v>
      </c>
      <c r="U22" s="33" t="s">
        <v>138</v>
      </c>
      <c r="V22" s="33">
        <f t="shared" si="0"/>
        <v>85.71</v>
      </c>
      <c r="W22" s="34">
        <f t="shared" si="1"/>
        <v>30</v>
      </c>
    </row>
    <row r="23" spans="2:27" ht="56.25" customHeight="1">
      <c r="B23" s="187" t="s">
        <v>260</v>
      </c>
      <c r="C23" s="188"/>
      <c r="D23" s="188"/>
      <c r="E23" s="188"/>
      <c r="F23" s="188"/>
      <c r="G23" s="188"/>
      <c r="H23" s="188"/>
      <c r="I23" s="188"/>
      <c r="J23" s="188"/>
      <c r="K23" s="188"/>
      <c r="L23" s="188"/>
      <c r="M23" s="189" t="s">
        <v>257</v>
      </c>
      <c r="N23" s="189"/>
      <c r="O23" s="189" t="s">
        <v>48</v>
      </c>
      <c r="P23" s="189"/>
      <c r="Q23" s="190" t="s">
        <v>49</v>
      </c>
      <c r="R23" s="190"/>
      <c r="S23" s="33" t="s">
        <v>50</v>
      </c>
      <c r="T23" s="33" t="s">
        <v>176</v>
      </c>
      <c r="U23" s="33" t="s">
        <v>138</v>
      </c>
      <c r="V23" s="33">
        <f t="shared" si="0"/>
        <v>85.71</v>
      </c>
      <c r="W23" s="34">
        <f t="shared" si="1"/>
        <v>30</v>
      </c>
    </row>
    <row r="24" spans="2:27" ht="56.25" customHeight="1">
      <c r="B24" s="187" t="s">
        <v>259</v>
      </c>
      <c r="C24" s="188"/>
      <c r="D24" s="188"/>
      <c r="E24" s="188"/>
      <c r="F24" s="188"/>
      <c r="G24" s="188"/>
      <c r="H24" s="188"/>
      <c r="I24" s="188"/>
      <c r="J24" s="188"/>
      <c r="K24" s="188"/>
      <c r="L24" s="188"/>
      <c r="M24" s="189" t="s">
        <v>257</v>
      </c>
      <c r="N24" s="189"/>
      <c r="O24" s="189" t="s">
        <v>48</v>
      </c>
      <c r="P24" s="189"/>
      <c r="Q24" s="190" t="s">
        <v>49</v>
      </c>
      <c r="R24" s="190"/>
      <c r="S24" s="33" t="s">
        <v>50</v>
      </c>
      <c r="T24" s="33" t="s">
        <v>176</v>
      </c>
      <c r="U24" s="33" t="s">
        <v>138</v>
      </c>
      <c r="V24" s="33">
        <f t="shared" si="0"/>
        <v>85.71</v>
      </c>
      <c r="W24" s="34">
        <f t="shared" si="1"/>
        <v>30</v>
      </c>
    </row>
    <row r="25" spans="2:27" ht="56.25" customHeight="1">
      <c r="B25" s="187" t="s">
        <v>258</v>
      </c>
      <c r="C25" s="188"/>
      <c r="D25" s="188"/>
      <c r="E25" s="188"/>
      <c r="F25" s="188"/>
      <c r="G25" s="188"/>
      <c r="H25" s="188"/>
      <c r="I25" s="188"/>
      <c r="J25" s="188"/>
      <c r="K25" s="188"/>
      <c r="L25" s="188"/>
      <c r="M25" s="189" t="s">
        <v>257</v>
      </c>
      <c r="N25" s="189"/>
      <c r="O25" s="189" t="s">
        <v>48</v>
      </c>
      <c r="P25" s="189"/>
      <c r="Q25" s="190" t="s">
        <v>49</v>
      </c>
      <c r="R25" s="190"/>
      <c r="S25" s="33" t="s">
        <v>50</v>
      </c>
      <c r="T25" s="33" t="s">
        <v>176</v>
      </c>
      <c r="U25" s="33" t="s">
        <v>138</v>
      </c>
      <c r="V25" s="33">
        <f t="shared" si="0"/>
        <v>85.71</v>
      </c>
      <c r="W25" s="34">
        <f t="shared" si="1"/>
        <v>30</v>
      </c>
    </row>
    <row r="26" spans="2:27" ht="56.25" customHeight="1" thickBot="1">
      <c r="B26" s="187" t="s">
        <v>256</v>
      </c>
      <c r="C26" s="188"/>
      <c r="D26" s="188"/>
      <c r="E26" s="188"/>
      <c r="F26" s="188"/>
      <c r="G26" s="188"/>
      <c r="H26" s="188"/>
      <c r="I26" s="188"/>
      <c r="J26" s="188"/>
      <c r="K26" s="188"/>
      <c r="L26" s="188"/>
      <c r="M26" s="189" t="s">
        <v>255</v>
      </c>
      <c r="N26" s="189"/>
      <c r="O26" s="189" t="s">
        <v>48</v>
      </c>
      <c r="P26" s="189"/>
      <c r="Q26" s="190" t="s">
        <v>49</v>
      </c>
      <c r="R26" s="190"/>
      <c r="S26" s="33" t="s">
        <v>50</v>
      </c>
      <c r="T26" s="33" t="s">
        <v>176</v>
      </c>
      <c r="U26" s="33" t="s">
        <v>138</v>
      </c>
      <c r="V26" s="33">
        <f t="shared" si="0"/>
        <v>85.71</v>
      </c>
      <c r="W26" s="34">
        <f t="shared" si="1"/>
        <v>30</v>
      </c>
    </row>
    <row r="27" spans="2:27" ht="21.75" customHeight="1" thickTop="1" thickBot="1">
      <c r="B27" s="9" t="s">
        <v>63</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c r="B28" s="200" t="s">
        <v>2349</v>
      </c>
      <c r="C28" s="201"/>
      <c r="D28" s="201"/>
      <c r="E28" s="201"/>
      <c r="F28" s="201"/>
      <c r="G28" s="201"/>
      <c r="H28" s="201"/>
      <c r="I28" s="201"/>
      <c r="J28" s="201"/>
      <c r="K28" s="201"/>
      <c r="L28" s="201"/>
      <c r="M28" s="201"/>
      <c r="N28" s="201"/>
      <c r="O28" s="201"/>
      <c r="P28" s="201"/>
      <c r="Q28" s="202"/>
      <c r="R28" s="36" t="s">
        <v>41</v>
      </c>
      <c r="S28" s="174" t="s">
        <v>42</v>
      </c>
      <c r="T28" s="174"/>
      <c r="U28" s="37" t="s">
        <v>64</v>
      </c>
      <c r="V28" s="173" t="s">
        <v>65</v>
      </c>
      <c r="W28" s="175"/>
    </row>
    <row r="29" spans="2:27" ht="30.75" customHeight="1" thickBot="1">
      <c r="B29" s="203"/>
      <c r="C29" s="204"/>
      <c r="D29" s="204"/>
      <c r="E29" s="204"/>
      <c r="F29" s="204"/>
      <c r="G29" s="204"/>
      <c r="H29" s="204"/>
      <c r="I29" s="204"/>
      <c r="J29" s="204"/>
      <c r="K29" s="204"/>
      <c r="L29" s="204"/>
      <c r="M29" s="204"/>
      <c r="N29" s="204"/>
      <c r="O29" s="204"/>
      <c r="P29" s="204"/>
      <c r="Q29" s="205"/>
      <c r="R29" s="38" t="s">
        <v>66</v>
      </c>
      <c r="S29" s="38" t="s">
        <v>66</v>
      </c>
      <c r="T29" s="38" t="s">
        <v>48</v>
      </c>
      <c r="U29" s="38" t="s">
        <v>66</v>
      </c>
      <c r="V29" s="38" t="s">
        <v>67</v>
      </c>
      <c r="W29" s="39" t="s">
        <v>53</v>
      </c>
      <c r="Y29" s="35"/>
    </row>
    <row r="30" spans="2:27" ht="23.25" customHeight="1" thickBot="1">
      <c r="B30" s="206" t="s">
        <v>68</v>
      </c>
      <c r="C30" s="207"/>
      <c r="D30" s="207"/>
      <c r="E30" s="40" t="s">
        <v>253</v>
      </c>
      <c r="F30" s="40"/>
      <c r="G30" s="40"/>
      <c r="H30" s="41"/>
      <c r="I30" s="41"/>
      <c r="J30" s="41"/>
      <c r="K30" s="41"/>
      <c r="L30" s="41"/>
      <c r="M30" s="41"/>
      <c r="N30" s="41"/>
      <c r="O30" s="41"/>
      <c r="P30" s="42"/>
      <c r="Q30" s="42"/>
      <c r="R30" s="43" t="s">
        <v>254</v>
      </c>
      <c r="S30" s="44" t="s">
        <v>10</v>
      </c>
      <c r="T30" s="42"/>
      <c r="U30" s="44" t="s">
        <v>51</v>
      </c>
      <c r="V30" s="42"/>
      <c r="W30" s="45">
        <f t="shared" ref="W30:W35" si="2">+IF(ISERR(U30/R30*100),"N/A",ROUND(U30/R30*100,2))</f>
        <v>0</v>
      </c>
    </row>
    <row r="31" spans="2:27" ht="26.25" customHeight="1">
      <c r="B31" s="208" t="s">
        <v>70</v>
      </c>
      <c r="C31" s="209"/>
      <c r="D31" s="209"/>
      <c r="E31" s="46" t="s">
        <v>253</v>
      </c>
      <c r="F31" s="46"/>
      <c r="G31" s="46"/>
      <c r="H31" s="47"/>
      <c r="I31" s="47"/>
      <c r="J31" s="47"/>
      <c r="K31" s="47"/>
      <c r="L31" s="47"/>
      <c r="M31" s="47"/>
      <c r="N31" s="47"/>
      <c r="O31" s="47"/>
      <c r="P31" s="48"/>
      <c r="Q31" s="48"/>
      <c r="R31" s="49" t="s">
        <v>252</v>
      </c>
      <c r="S31" s="50" t="s">
        <v>51</v>
      </c>
      <c r="T31" s="50">
        <f>+IF(ISERR(S31/R31*100),"N/A",ROUND(S31/R31*100,2))</f>
        <v>0</v>
      </c>
      <c r="U31" s="50" t="s">
        <v>51</v>
      </c>
      <c r="V31" s="50" t="str">
        <f>+IF(ISERR(U31/S31*100),"N/A",ROUND(U31/S31*100,2))</f>
        <v>N/A</v>
      </c>
      <c r="W31" s="51">
        <f t="shared" si="2"/>
        <v>0</v>
      </c>
    </row>
    <row r="32" spans="2:27" ht="23.25" customHeight="1" thickBot="1">
      <c r="B32" s="206" t="s">
        <v>68</v>
      </c>
      <c r="C32" s="207"/>
      <c r="D32" s="207"/>
      <c r="E32" s="40" t="s">
        <v>251</v>
      </c>
      <c r="F32" s="40"/>
      <c r="G32" s="40"/>
      <c r="H32" s="41"/>
      <c r="I32" s="41"/>
      <c r="J32" s="41"/>
      <c r="K32" s="41"/>
      <c r="L32" s="41"/>
      <c r="M32" s="41"/>
      <c r="N32" s="41"/>
      <c r="O32" s="41"/>
      <c r="P32" s="42"/>
      <c r="Q32" s="42"/>
      <c r="R32" s="43" t="s">
        <v>250</v>
      </c>
      <c r="S32" s="44" t="s">
        <v>10</v>
      </c>
      <c r="T32" s="42"/>
      <c r="U32" s="44" t="s">
        <v>249</v>
      </c>
      <c r="V32" s="42"/>
      <c r="W32" s="45">
        <f t="shared" si="2"/>
        <v>3</v>
      </c>
    </row>
    <row r="33" spans="2:23" ht="26.25" customHeight="1">
      <c r="B33" s="208" t="s">
        <v>70</v>
      </c>
      <c r="C33" s="209"/>
      <c r="D33" s="209"/>
      <c r="E33" s="46" t="s">
        <v>251</v>
      </c>
      <c r="F33" s="46"/>
      <c r="G33" s="46"/>
      <c r="H33" s="47"/>
      <c r="I33" s="47"/>
      <c r="J33" s="47"/>
      <c r="K33" s="47"/>
      <c r="L33" s="47"/>
      <c r="M33" s="47"/>
      <c r="N33" s="47"/>
      <c r="O33" s="47"/>
      <c r="P33" s="48"/>
      <c r="Q33" s="48"/>
      <c r="R33" s="49" t="s">
        <v>250</v>
      </c>
      <c r="S33" s="50" t="s">
        <v>249</v>
      </c>
      <c r="T33" s="50">
        <f>+IF(ISERR(S33/R33*100),"N/A",ROUND(S33/R33*100,2))</f>
        <v>3</v>
      </c>
      <c r="U33" s="50" t="s">
        <v>249</v>
      </c>
      <c r="V33" s="50">
        <f>+IF(ISERR(U33/S33*100),"N/A",ROUND(U33/S33*100,2))</f>
        <v>100</v>
      </c>
      <c r="W33" s="51">
        <f t="shared" si="2"/>
        <v>3</v>
      </c>
    </row>
    <row r="34" spans="2:23" ht="23.25" customHeight="1" thickBot="1">
      <c r="B34" s="206" t="s">
        <v>68</v>
      </c>
      <c r="C34" s="207"/>
      <c r="D34" s="207"/>
      <c r="E34" s="40" t="s">
        <v>248</v>
      </c>
      <c r="F34" s="40"/>
      <c r="G34" s="40"/>
      <c r="H34" s="41"/>
      <c r="I34" s="41"/>
      <c r="J34" s="41"/>
      <c r="K34" s="41"/>
      <c r="L34" s="41"/>
      <c r="M34" s="41"/>
      <c r="N34" s="41"/>
      <c r="O34" s="41"/>
      <c r="P34" s="42"/>
      <c r="Q34" s="42"/>
      <c r="R34" s="43" t="s">
        <v>247</v>
      </c>
      <c r="S34" s="44" t="s">
        <v>10</v>
      </c>
      <c r="T34" s="42"/>
      <c r="U34" s="44" t="s">
        <v>246</v>
      </c>
      <c r="V34" s="42"/>
      <c r="W34" s="45">
        <f t="shared" si="2"/>
        <v>16.96</v>
      </c>
    </row>
    <row r="35" spans="2:23" ht="26.25" customHeight="1" thickBot="1">
      <c r="B35" s="208" t="s">
        <v>70</v>
      </c>
      <c r="C35" s="209"/>
      <c r="D35" s="209"/>
      <c r="E35" s="46" t="s">
        <v>248</v>
      </c>
      <c r="F35" s="46"/>
      <c r="G35" s="46"/>
      <c r="H35" s="47"/>
      <c r="I35" s="47"/>
      <c r="J35" s="47"/>
      <c r="K35" s="47"/>
      <c r="L35" s="47"/>
      <c r="M35" s="47"/>
      <c r="N35" s="47"/>
      <c r="O35" s="47"/>
      <c r="P35" s="48"/>
      <c r="Q35" s="48"/>
      <c r="R35" s="49" t="s">
        <v>247</v>
      </c>
      <c r="S35" s="50" t="s">
        <v>246</v>
      </c>
      <c r="T35" s="50">
        <f>+IF(ISERR(S35/R35*100),"N/A",ROUND(S35/R35*100,2))</f>
        <v>16.96</v>
      </c>
      <c r="U35" s="50" t="s">
        <v>246</v>
      </c>
      <c r="V35" s="50">
        <f>+IF(ISERR(U35/S35*100),"N/A",ROUND(U35/S35*100,2))</f>
        <v>100</v>
      </c>
      <c r="W35" s="51">
        <f t="shared" si="2"/>
        <v>16.96</v>
      </c>
    </row>
    <row r="36" spans="2:23" ht="22.5" customHeight="1" thickTop="1" thickBot="1">
      <c r="B36" s="9" t="s">
        <v>72</v>
      </c>
      <c r="C36" s="10"/>
      <c r="D36" s="10"/>
      <c r="E36" s="10"/>
      <c r="F36" s="10"/>
      <c r="G36" s="10"/>
      <c r="H36" s="11"/>
      <c r="I36" s="11"/>
      <c r="J36" s="11"/>
      <c r="K36" s="11"/>
      <c r="L36" s="11"/>
      <c r="M36" s="11"/>
      <c r="N36" s="11"/>
      <c r="O36" s="11"/>
      <c r="P36" s="11"/>
      <c r="Q36" s="11"/>
      <c r="R36" s="11"/>
      <c r="S36" s="11"/>
      <c r="T36" s="11"/>
      <c r="U36" s="11"/>
      <c r="V36" s="11"/>
      <c r="W36" s="12"/>
    </row>
    <row r="37" spans="2:23" ht="37.5" customHeight="1" thickTop="1">
      <c r="B37" s="191" t="s">
        <v>2321</v>
      </c>
      <c r="C37" s="192"/>
      <c r="D37" s="192"/>
      <c r="E37" s="192"/>
      <c r="F37" s="192"/>
      <c r="G37" s="192"/>
      <c r="H37" s="192"/>
      <c r="I37" s="192"/>
      <c r="J37" s="192"/>
      <c r="K37" s="192"/>
      <c r="L37" s="192"/>
      <c r="M37" s="192"/>
      <c r="N37" s="192"/>
      <c r="O37" s="192"/>
      <c r="P37" s="192"/>
      <c r="Q37" s="192"/>
      <c r="R37" s="192"/>
      <c r="S37" s="192"/>
      <c r="T37" s="192"/>
      <c r="U37" s="192"/>
      <c r="V37" s="192"/>
      <c r="W37" s="193"/>
    </row>
    <row r="38" spans="2:23" ht="148.5" customHeight="1" thickBot="1">
      <c r="B38" s="194"/>
      <c r="C38" s="195"/>
      <c r="D38" s="195"/>
      <c r="E38" s="195"/>
      <c r="F38" s="195"/>
      <c r="G38" s="195"/>
      <c r="H38" s="195"/>
      <c r="I38" s="195"/>
      <c r="J38" s="195"/>
      <c r="K38" s="195"/>
      <c r="L38" s="195"/>
      <c r="M38" s="195"/>
      <c r="N38" s="195"/>
      <c r="O38" s="195"/>
      <c r="P38" s="195"/>
      <c r="Q38" s="195"/>
      <c r="R38" s="195"/>
      <c r="S38" s="195"/>
      <c r="T38" s="195"/>
      <c r="U38" s="195"/>
      <c r="V38" s="195"/>
      <c r="W38" s="196"/>
    </row>
    <row r="39" spans="2:23" ht="37.5" customHeight="1" thickTop="1">
      <c r="B39" s="191" t="s">
        <v>2322</v>
      </c>
      <c r="C39" s="192"/>
      <c r="D39" s="192"/>
      <c r="E39" s="192"/>
      <c r="F39" s="192"/>
      <c r="G39" s="192"/>
      <c r="H39" s="192"/>
      <c r="I39" s="192"/>
      <c r="J39" s="192"/>
      <c r="K39" s="192"/>
      <c r="L39" s="192"/>
      <c r="M39" s="192"/>
      <c r="N39" s="192"/>
      <c r="O39" s="192"/>
      <c r="P39" s="192"/>
      <c r="Q39" s="192"/>
      <c r="R39" s="192"/>
      <c r="S39" s="192"/>
      <c r="T39" s="192"/>
      <c r="U39" s="192"/>
      <c r="V39" s="192"/>
      <c r="W39" s="193"/>
    </row>
    <row r="40" spans="2:23" ht="87" customHeight="1" thickBot="1">
      <c r="B40" s="194"/>
      <c r="C40" s="195"/>
      <c r="D40" s="195"/>
      <c r="E40" s="195"/>
      <c r="F40" s="195"/>
      <c r="G40" s="195"/>
      <c r="H40" s="195"/>
      <c r="I40" s="195"/>
      <c r="J40" s="195"/>
      <c r="K40" s="195"/>
      <c r="L40" s="195"/>
      <c r="M40" s="195"/>
      <c r="N40" s="195"/>
      <c r="O40" s="195"/>
      <c r="P40" s="195"/>
      <c r="Q40" s="195"/>
      <c r="R40" s="195"/>
      <c r="S40" s="195"/>
      <c r="T40" s="195"/>
      <c r="U40" s="195"/>
      <c r="V40" s="195"/>
      <c r="W40" s="196"/>
    </row>
    <row r="41" spans="2:23" ht="37.5" customHeight="1" thickTop="1">
      <c r="B41" s="191" t="s">
        <v>2323</v>
      </c>
      <c r="C41" s="192"/>
      <c r="D41" s="192"/>
      <c r="E41" s="192"/>
      <c r="F41" s="192"/>
      <c r="G41" s="192"/>
      <c r="H41" s="192"/>
      <c r="I41" s="192"/>
      <c r="J41" s="192"/>
      <c r="K41" s="192"/>
      <c r="L41" s="192"/>
      <c r="M41" s="192"/>
      <c r="N41" s="192"/>
      <c r="O41" s="192"/>
      <c r="P41" s="192"/>
      <c r="Q41" s="192"/>
      <c r="R41" s="192"/>
      <c r="S41" s="192"/>
      <c r="T41" s="192"/>
      <c r="U41" s="192"/>
      <c r="V41" s="192"/>
      <c r="W41" s="193"/>
    </row>
    <row r="42" spans="2:23" ht="78.75" customHeight="1" thickBot="1">
      <c r="B42" s="197"/>
      <c r="C42" s="198"/>
      <c r="D42" s="198"/>
      <c r="E42" s="198"/>
      <c r="F42" s="198"/>
      <c r="G42" s="198"/>
      <c r="H42" s="198"/>
      <c r="I42" s="198"/>
      <c r="J42" s="198"/>
      <c r="K42" s="198"/>
      <c r="L42" s="198"/>
      <c r="M42" s="198"/>
      <c r="N42" s="198"/>
      <c r="O42" s="198"/>
      <c r="P42" s="198"/>
      <c r="Q42" s="198"/>
      <c r="R42" s="198"/>
      <c r="S42" s="198"/>
      <c r="T42" s="198"/>
      <c r="U42" s="198"/>
      <c r="V42" s="198"/>
      <c r="W42" s="199"/>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S28:T28"/>
    <mergeCell ref="B35:D35"/>
    <mergeCell ref="B37:W38"/>
    <mergeCell ref="B39:W40"/>
    <mergeCell ref="B41:W42"/>
    <mergeCell ref="V28:W28"/>
    <mergeCell ref="B30:D30"/>
    <mergeCell ref="B31:D31"/>
    <mergeCell ref="B32:D32"/>
    <mergeCell ref="B33:D33"/>
    <mergeCell ref="B34:D34"/>
  </mergeCells>
  <printOptions horizontalCentered="1"/>
  <pageMargins left="0.78740157480314965" right="0.78740157480314965" top="0.98425196850393704" bottom="0.98425196850393704" header="0" footer="0.39370078740157483"/>
  <pageSetup paperSize="120" scale="46" fitToHeight="6" orientation="landscape" r:id="rId1"/>
  <headerFooter>
    <oddFooter>&amp;R&amp;P de &amp;N</oddFooter>
  </headerFooter>
  <rowBreaks count="2" manualBreakCount="2">
    <brk id="16" min="1" max="20" man="1"/>
    <brk id="38"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291</v>
      </c>
      <c r="D4" s="153" t="s">
        <v>290</v>
      </c>
      <c r="E4" s="153"/>
      <c r="F4" s="153"/>
      <c r="G4" s="153"/>
      <c r="H4" s="154"/>
      <c r="I4" s="16"/>
      <c r="J4" s="155" t="s">
        <v>6</v>
      </c>
      <c r="K4" s="153"/>
      <c r="L4" s="15" t="s">
        <v>289</v>
      </c>
      <c r="M4" s="156" t="s">
        <v>288</v>
      </c>
      <c r="N4" s="156"/>
      <c r="O4" s="156"/>
      <c r="P4" s="156"/>
      <c r="Q4" s="157"/>
      <c r="R4" s="17"/>
      <c r="S4" s="158" t="s">
        <v>2069</v>
      </c>
      <c r="T4" s="159"/>
      <c r="U4" s="159"/>
      <c r="V4" s="160" t="s">
        <v>287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280</v>
      </c>
      <c r="D6" s="162" t="s">
        <v>286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285</v>
      </c>
      <c r="K8" s="24" t="s">
        <v>18</v>
      </c>
      <c r="L8" s="24" t="s">
        <v>284</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34.25" customHeight="1" thickTop="1" thickBot="1">
      <c r="B10" s="25" t="s">
        <v>21</v>
      </c>
      <c r="C10" s="160" t="s">
        <v>283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282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281</v>
      </c>
      <c r="C21" s="188"/>
      <c r="D21" s="188"/>
      <c r="E21" s="188"/>
      <c r="F21" s="188"/>
      <c r="G21" s="188"/>
      <c r="H21" s="188"/>
      <c r="I21" s="188"/>
      <c r="J21" s="188"/>
      <c r="K21" s="188"/>
      <c r="L21" s="188"/>
      <c r="M21" s="189" t="s">
        <v>280</v>
      </c>
      <c r="N21" s="189"/>
      <c r="O21" s="189" t="s">
        <v>48</v>
      </c>
      <c r="P21" s="189"/>
      <c r="Q21" s="190" t="s">
        <v>49</v>
      </c>
      <c r="R21" s="190"/>
      <c r="S21" s="33" t="s">
        <v>279</v>
      </c>
      <c r="T21" s="33" t="s">
        <v>278</v>
      </c>
      <c r="U21" s="33" t="s">
        <v>277</v>
      </c>
      <c r="V21" s="33">
        <f>+IF(ISERR(U21/T21*100),"N/A",ROUND(U21/T21*100,2))</f>
        <v>100.03</v>
      </c>
      <c r="W21" s="34">
        <f>+IF(ISERR(U21/S21*100),"N/A",ROUND(U21/S21*100,2))</f>
        <v>99.9</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276</v>
      </c>
      <c r="F25" s="40"/>
      <c r="G25" s="40"/>
      <c r="H25" s="41"/>
      <c r="I25" s="41"/>
      <c r="J25" s="41"/>
      <c r="K25" s="41"/>
      <c r="L25" s="41"/>
      <c r="M25" s="41"/>
      <c r="N25" s="41"/>
      <c r="O25" s="41"/>
      <c r="P25" s="42"/>
      <c r="Q25" s="42"/>
      <c r="R25" s="43" t="s">
        <v>275</v>
      </c>
      <c r="S25" s="44" t="s">
        <v>10</v>
      </c>
      <c r="T25" s="42"/>
      <c r="U25" s="44" t="s">
        <v>274</v>
      </c>
      <c r="V25" s="42"/>
      <c r="W25" s="45">
        <f>+IF(ISERR(U25/R25*100),"N/A",ROUND(U25/R25*100,2))</f>
        <v>82.5</v>
      </c>
    </row>
    <row r="26" spans="2:27" ht="26.25" customHeight="1" thickBot="1">
      <c r="B26" s="208" t="s">
        <v>70</v>
      </c>
      <c r="C26" s="209"/>
      <c r="D26" s="209"/>
      <c r="E26" s="46" t="s">
        <v>276</v>
      </c>
      <c r="F26" s="46"/>
      <c r="G26" s="46"/>
      <c r="H26" s="47"/>
      <c r="I26" s="47"/>
      <c r="J26" s="47"/>
      <c r="K26" s="47"/>
      <c r="L26" s="47"/>
      <c r="M26" s="47"/>
      <c r="N26" s="47"/>
      <c r="O26" s="47"/>
      <c r="P26" s="48"/>
      <c r="Q26" s="48"/>
      <c r="R26" s="49" t="s">
        <v>275</v>
      </c>
      <c r="S26" s="50" t="s">
        <v>274</v>
      </c>
      <c r="T26" s="50">
        <f>+IF(ISERR(S26/R26*100),"N/A",ROUND(S26/R26*100,2))</f>
        <v>82.5</v>
      </c>
      <c r="U26" s="50" t="s">
        <v>274</v>
      </c>
      <c r="V26" s="50">
        <f>+IF(ISERR(U26/S26*100),"N/A",ROUND(U26/S26*100,2))</f>
        <v>100</v>
      </c>
      <c r="W26" s="51">
        <f>+IF(ISERR(U26/R26*100),"N/A",ROUND(U26/R26*100,2))</f>
        <v>82.5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2318</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15.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2319</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2.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2320</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3.7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291</v>
      </c>
      <c r="D4" s="153" t="s">
        <v>290</v>
      </c>
      <c r="E4" s="153"/>
      <c r="F4" s="153"/>
      <c r="G4" s="153"/>
      <c r="H4" s="154"/>
      <c r="I4" s="16"/>
      <c r="J4" s="155" t="s">
        <v>6</v>
      </c>
      <c r="K4" s="153"/>
      <c r="L4" s="15" t="s">
        <v>320</v>
      </c>
      <c r="M4" s="156" t="s">
        <v>319</v>
      </c>
      <c r="N4" s="156"/>
      <c r="O4" s="156"/>
      <c r="P4" s="156"/>
      <c r="Q4" s="157"/>
      <c r="R4" s="17"/>
      <c r="S4" s="158" t="s">
        <v>2069</v>
      </c>
      <c r="T4" s="159"/>
      <c r="U4" s="159"/>
      <c r="V4" s="160" t="s">
        <v>295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298</v>
      </c>
      <c r="D6" s="162" t="s">
        <v>318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317</v>
      </c>
      <c r="K8" s="24" t="s">
        <v>18</v>
      </c>
      <c r="L8" s="24" t="s">
        <v>316</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20.5" customHeight="1" thickTop="1" thickBot="1">
      <c r="B10" s="25" t="s">
        <v>21</v>
      </c>
      <c r="C10" s="160" t="s">
        <v>315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314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313</v>
      </c>
      <c r="C21" s="188"/>
      <c r="D21" s="188"/>
      <c r="E21" s="188"/>
      <c r="F21" s="188"/>
      <c r="G21" s="188"/>
      <c r="H21" s="188"/>
      <c r="I21" s="188"/>
      <c r="J21" s="188"/>
      <c r="K21" s="188"/>
      <c r="L21" s="188"/>
      <c r="M21" s="189" t="s">
        <v>298</v>
      </c>
      <c r="N21" s="189"/>
      <c r="O21" s="189" t="s">
        <v>48</v>
      </c>
      <c r="P21" s="189"/>
      <c r="Q21" s="190" t="s">
        <v>49</v>
      </c>
      <c r="R21" s="190"/>
      <c r="S21" s="33" t="s">
        <v>312</v>
      </c>
      <c r="T21" s="33" t="s">
        <v>311</v>
      </c>
      <c r="U21" s="33" t="s">
        <v>310</v>
      </c>
      <c r="V21" s="33">
        <f>+IF(ISERR(U21/T21*100),"N/A",ROUND(U21/T21*100,2))</f>
        <v>317.95999999999998</v>
      </c>
      <c r="W21" s="34">
        <f>+IF(ISERR(U21/S21*100),"N/A",ROUND(U21/S21*100,2))</f>
        <v>26.95</v>
      </c>
    </row>
    <row r="22" spans="2:27" ht="56.25" customHeight="1">
      <c r="B22" s="187" t="s">
        <v>309</v>
      </c>
      <c r="C22" s="188"/>
      <c r="D22" s="188"/>
      <c r="E22" s="188"/>
      <c r="F22" s="188"/>
      <c r="G22" s="188"/>
      <c r="H22" s="188"/>
      <c r="I22" s="188"/>
      <c r="J22" s="188"/>
      <c r="K22" s="188"/>
      <c r="L22" s="188"/>
      <c r="M22" s="189" t="s">
        <v>298</v>
      </c>
      <c r="N22" s="189"/>
      <c r="O22" s="189" t="s">
        <v>48</v>
      </c>
      <c r="P22" s="189"/>
      <c r="Q22" s="190" t="s">
        <v>49</v>
      </c>
      <c r="R22" s="190"/>
      <c r="S22" s="33" t="s">
        <v>308</v>
      </c>
      <c r="T22" s="33" t="s">
        <v>307</v>
      </c>
      <c r="U22" s="33" t="s">
        <v>196</v>
      </c>
      <c r="V22" s="33">
        <f>+IF(ISERR(U22/T22*100),"N/A",ROUND(U22/T22*100,2))</f>
        <v>23.43</v>
      </c>
      <c r="W22" s="34">
        <f>+IF(ISERR(U22/S22*100),"N/A",ROUND(U22/S22*100,2))</f>
        <v>3.79</v>
      </c>
    </row>
    <row r="23" spans="2:27" ht="56.25" customHeight="1">
      <c r="B23" s="187" t="s">
        <v>306</v>
      </c>
      <c r="C23" s="188"/>
      <c r="D23" s="188"/>
      <c r="E23" s="188"/>
      <c r="F23" s="188"/>
      <c r="G23" s="188"/>
      <c r="H23" s="188"/>
      <c r="I23" s="188"/>
      <c r="J23" s="188"/>
      <c r="K23" s="188"/>
      <c r="L23" s="188"/>
      <c r="M23" s="189" t="s">
        <v>298</v>
      </c>
      <c r="N23" s="189"/>
      <c r="O23" s="189" t="s">
        <v>48</v>
      </c>
      <c r="P23" s="189"/>
      <c r="Q23" s="190" t="s">
        <v>49</v>
      </c>
      <c r="R23" s="190"/>
      <c r="S23" s="33" t="s">
        <v>305</v>
      </c>
      <c r="T23" s="33" t="s">
        <v>304</v>
      </c>
      <c r="U23" s="33" t="s">
        <v>303</v>
      </c>
      <c r="V23" s="33">
        <f>+IF(ISERR(U23/T23*100),"N/A",ROUND(U23/T23*100,2))</f>
        <v>177</v>
      </c>
      <c r="W23" s="34">
        <f>+IF(ISERR(U23/S23*100),"N/A",ROUND(U23/S23*100,2))</f>
        <v>159.87</v>
      </c>
    </row>
    <row r="24" spans="2:27" ht="56.25" customHeight="1">
      <c r="B24" s="187" t="s">
        <v>302</v>
      </c>
      <c r="C24" s="188"/>
      <c r="D24" s="188"/>
      <c r="E24" s="188"/>
      <c r="F24" s="188"/>
      <c r="G24" s="188"/>
      <c r="H24" s="188"/>
      <c r="I24" s="188"/>
      <c r="J24" s="188"/>
      <c r="K24" s="188"/>
      <c r="L24" s="188"/>
      <c r="M24" s="189" t="s">
        <v>298</v>
      </c>
      <c r="N24" s="189"/>
      <c r="O24" s="189" t="s">
        <v>48</v>
      </c>
      <c r="P24" s="189"/>
      <c r="Q24" s="190" t="s">
        <v>49</v>
      </c>
      <c r="R24" s="190"/>
      <c r="S24" s="33" t="s">
        <v>50</v>
      </c>
      <c r="T24" s="33" t="s">
        <v>301</v>
      </c>
      <c r="U24" s="33" t="s">
        <v>300</v>
      </c>
      <c r="V24" s="33">
        <f>+IF(ISERR(U24/T24*100),"N/A",ROUND(U24/T24*100,2))</f>
        <v>183.39</v>
      </c>
      <c r="W24" s="34">
        <f>+IF(ISERR(U24/S24*100),"N/A",ROUND(U24/S24*100,2))</f>
        <v>27.93</v>
      </c>
    </row>
    <row r="25" spans="2:27" ht="56.25" customHeight="1" thickBot="1">
      <c r="B25" s="187" t="s">
        <v>299</v>
      </c>
      <c r="C25" s="188"/>
      <c r="D25" s="188"/>
      <c r="E25" s="188"/>
      <c r="F25" s="188"/>
      <c r="G25" s="188"/>
      <c r="H25" s="188"/>
      <c r="I25" s="188"/>
      <c r="J25" s="188"/>
      <c r="K25" s="188"/>
      <c r="L25" s="188"/>
      <c r="M25" s="189" t="s">
        <v>298</v>
      </c>
      <c r="N25" s="189"/>
      <c r="O25" s="189" t="s">
        <v>48</v>
      </c>
      <c r="P25" s="189"/>
      <c r="Q25" s="190" t="s">
        <v>49</v>
      </c>
      <c r="R25" s="190"/>
      <c r="S25" s="33" t="s">
        <v>50</v>
      </c>
      <c r="T25" s="33" t="s">
        <v>297</v>
      </c>
      <c r="U25" s="33" t="s">
        <v>296</v>
      </c>
      <c r="V25" s="33">
        <f>+IF(ISERR(U25/T25*100),"N/A",ROUND(U25/T25*100,2))</f>
        <v>3.15</v>
      </c>
      <c r="W25" s="34">
        <f>+IF(ISERR(U25/S25*100),"N/A",ROUND(U25/S25*100,2))</f>
        <v>0.94</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294</v>
      </c>
      <c r="F29" s="40"/>
      <c r="G29" s="40"/>
      <c r="H29" s="41"/>
      <c r="I29" s="41"/>
      <c r="J29" s="41"/>
      <c r="K29" s="41"/>
      <c r="L29" s="41"/>
      <c r="M29" s="41"/>
      <c r="N29" s="41"/>
      <c r="O29" s="41"/>
      <c r="P29" s="42"/>
      <c r="Q29" s="42"/>
      <c r="R29" s="43" t="s">
        <v>295</v>
      </c>
      <c r="S29" s="44" t="s">
        <v>10</v>
      </c>
      <c r="T29" s="42"/>
      <c r="U29" s="44" t="s">
        <v>292</v>
      </c>
      <c r="V29" s="42"/>
      <c r="W29" s="45">
        <f>+IF(ISERR(U29/R29*100),"N/A",ROUND(U29/R29*100,2))</f>
        <v>35</v>
      </c>
    </row>
    <row r="30" spans="2:27" ht="26.25" customHeight="1" thickBot="1">
      <c r="B30" s="208" t="s">
        <v>70</v>
      </c>
      <c r="C30" s="209"/>
      <c r="D30" s="209"/>
      <c r="E30" s="46" t="s">
        <v>294</v>
      </c>
      <c r="F30" s="46"/>
      <c r="G30" s="46"/>
      <c r="H30" s="47"/>
      <c r="I30" s="47"/>
      <c r="J30" s="47"/>
      <c r="K30" s="47"/>
      <c r="L30" s="47"/>
      <c r="M30" s="47"/>
      <c r="N30" s="47"/>
      <c r="O30" s="47"/>
      <c r="P30" s="48"/>
      <c r="Q30" s="48"/>
      <c r="R30" s="49" t="s">
        <v>293</v>
      </c>
      <c r="S30" s="50" t="s">
        <v>292</v>
      </c>
      <c r="T30" s="50">
        <f>+IF(ISERR(S30/R30*100),"N/A",ROUND(S30/R30*100,2))</f>
        <v>100</v>
      </c>
      <c r="U30" s="50" t="s">
        <v>292</v>
      </c>
      <c r="V30" s="50">
        <f>+IF(ISERR(U30/S30*100),"N/A",ROUND(U30/S30*100,2))</f>
        <v>100</v>
      </c>
      <c r="W30" s="51">
        <f>+IF(ISERR(U30/R30*100),"N/A",ROUND(U30/R30*100,2))</f>
        <v>100</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91" t="s">
        <v>2315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89.2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2316</v>
      </c>
      <c r="C34" s="192"/>
      <c r="D34" s="192"/>
      <c r="E34" s="192"/>
      <c r="F34" s="192"/>
      <c r="G34" s="192"/>
      <c r="H34" s="192"/>
      <c r="I34" s="192"/>
      <c r="J34" s="192"/>
      <c r="K34" s="192"/>
      <c r="L34" s="192"/>
      <c r="M34" s="192"/>
      <c r="N34" s="192"/>
      <c r="O34" s="192"/>
      <c r="P34" s="192"/>
      <c r="Q34" s="192"/>
      <c r="R34" s="192"/>
      <c r="S34" s="192"/>
      <c r="T34" s="192"/>
      <c r="U34" s="192"/>
      <c r="V34" s="192"/>
      <c r="W34" s="193"/>
    </row>
    <row r="35" spans="2:23" ht="57.7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2317</v>
      </c>
      <c r="C36" s="192"/>
      <c r="D36" s="192"/>
      <c r="E36" s="192"/>
      <c r="F36" s="192"/>
      <c r="G36" s="192"/>
      <c r="H36" s="192"/>
      <c r="I36" s="192"/>
      <c r="J36" s="192"/>
      <c r="K36" s="192"/>
      <c r="L36" s="192"/>
      <c r="M36" s="192"/>
      <c r="N36" s="192"/>
      <c r="O36" s="192"/>
      <c r="P36" s="192"/>
      <c r="Q36" s="192"/>
      <c r="R36" s="192"/>
      <c r="S36" s="192"/>
      <c r="T36" s="192"/>
      <c r="U36" s="192"/>
      <c r="V36" s="192"/>
      <c r="W36" s="193"/>
    </row>
    <row r="37" spans="2:23" ht="21" customHeight="1" thickBot="1">
      <c r="B37" s="197"/>
      <c r="C37" s="198"/>
      <c r="D37" s="198"/>
      <c r="E37" s="198"/>
      <c r="F37" s="198"/>
      <c r="G37" s="198"/>
      <c r="H37" s="198"/>
      <c r="I37" s="198"/>
      <c r="J37" s="198"/>
      <c r="K37" s="198"/>
      <c r="L37" s="198"/>
      <c r="M37" s="198"/>
      <c r="N37" s="198"/>
      <c r="O37" s="198"/>
      <c r="P37" s="198"/>
      <c r="Q37" s="198"/>
      <c r="R37" s="198"/>
      <c r="S37" s="198"/>
      <c r="T37" s="198"/>
      <c r="U37" s="198"/>
      <c r="V37" s="198"/>
      <c r="W37" s="199"/>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291</v>
      </c>
      <c r="D4" s="153" t="s">
        <v>290</v>
      </c>
      <c r="E4" s="153"/>
      <c r="F4" s="153"/>
      <c r="G4" s="153"/>
      <c r="H4" s="154"/>
      <c r="I4" s="16"/>
      <c r="J4" s="155" t="s">
        <v>6</v>
      </c>
      <c r="K4" s="153"/>
      <c r="L4" s="15" t="s">
        <v>334</v>
      </c>
      <c r="M4" s="156" t="s">
        <v>333</v>
      </c>
      <c r="N4" s="156"/>
      <c r="O4" s="156"/>
      <c r="P4" s="156"/>
      <c r="Q4" s="157"/>
      <c r="R4" s="17"/>
      <c r="S4" s="158" t="s">
        <v>2069</v>
      </c>
      <c r="T4" s="159"/>
      <c r="U4" s="159"/>
      <c r="V4" s="160" t="s">
        <v>322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326</v>
      </c>
      <c r="D6" s="162" t="s">
        <v>332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331</v>
      </c>
      <c r="K8" s="24" t="s">
        <v>18</v>
      </c>
      <c r="L8" s="24" t="s">
        <v>330</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329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328</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327</v>
      </c>
      <c r="C21" s="188"/>
      <c r="D21" s="188"/>
      <c r="E21" s="188"/>
      <c r="F21" s="188"/>
      <c r="G21" s="188"/>
      <c r="H21" s="188"/>
      <c r="I21" s="188"/>
      <c r="J21" s="188"/>
      <c r="K21" s="188"/>
      <c r="L21" s="188"/>
      <c r="M21" s="189" t="s">
        <v>326</v>
      </c>
      <c r="N21" s="189"/>
      <c r="O21" s="189" t="s">
        <v>48</v>
      </c>
      <c r="P21" s="189"/>
      <c r="Q21" s="190" t="s">
        <v>49</v>
      </c>
      <c r="R21" s="190"/>
      <c r="S21" s="33" t="s">
        <v>325</v>
      </c>
      <c r="T21" s="33" t="s">
        <v>324</v>
      </c>
      <c r="U21" s="33" t="s">
        <v>323</v>
      </c>
      <c r="V21" s="33">
        <f>+IF(ISERR(U21/T21*100),"N/A",ROUND(U21/T21*100,2))</f>
        <v>207.33</v>
      </c>
      <c r="W21" s="34">
        <f>+IF(ISERR(U21/S21*100),"N/A",ROUND(U21/S21*100,2))</f>
        <v>135.22</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321</v>
      </c>
      <c r="F25" s="40"/>
      <c r="G25" s="40"/>
      <c r="H25" s="41"/>
      <c r="I25" s="41"/>
      <c r="J25" s="41"/>
      <c r="K25" s="41"/>
      <c r="L25" s="41"/>
      <c r="M25" s="41"/>
      <c r="N25" s="41"/>
      <c r="O25" s="41"/>
      <c r="P25" s="42"/>
      <c r="Q25" s="42"/>
      <c r="R25" s="43" t="s">
        <v>322</v>
      </c>
      <c r="S25" s="44" t="s">
        <v>10</v>
      </c>
      <c r="T25" s="42"/>
      <c r="U25" s="44" t="s">
        <v>51</v>
      </c>
      <c r="V25" s="42"/>
      <c r="W25" s="45">
        <f>+IF(ISERR(U25/R25*100),"N/A",ROUND(U25/R25*100,2))</f>
        <v>0</v>
      </c>
    </row>
    <row r="26" spans="2:27" ht="26.25" customHeight="1" thickBot="1">
      <c r="B26" s="208" t="s">
        <v>70</v>
      </c>
      <c r="C26" s="209"/>
      <c r="D26" s="209"/>
      <c r="E26" s="46" t="s">
        <v>321</v>
      </c>
      <c r="F26" s="46"/>
      <c r="G26" s="46"/>
      <c r="H26" s="47"/>
      <c r="I26" s="47"/>
      <c r="J26" s="47"/>
      <c r="K26" s="47"/>
      <c r="L26" s="47"/>
      <c r="M26" s="47"/>
      <c r="N26" s="47"/>
      <c r="O26" s="47"/>
      <c r="P26" s="48"/>
      <c r="Q26" s="48"/>
      <c r="R26" s="49" t="s">
        <v>51</v>
      </c>
      <c r="S26" s="50" t="s">
        <v>51</v>
      </c>
      <c r="T26" s="50" t="str">
        <f>+IF(ISERR(S26/R26*100),"N/A",ROUND(S26/R26*100,2))</f>
        <v>N/A</v>
      </c>
      <c r="U26" s="50" t="s">
        <v>51</v>
      </c>
      <c r="V26" s="50" t="str">
        <f>+IF(ISERR(U26/S26*100),"N/A",ROUND(U26/S26*100,2))</f>
        <v>N/A</v>
      </c>
      <c r="W26" s="51" t="str">
        <f>+IF(ISERR(U26/R26*100),"N/A",ROUND(U26/R26*100,2))</f>
        <v>N/A</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2312</v>
      </c>
      <c r="C28" s="192"/>
      <c r="D28" s="192"/>
      <c r="E28" s="192"/>
      <c r="F28" s="192"/>
      <c r="G28" s="192"/>
      <c r="H28" s="192"/>
      <c r="I28" s="192"/>
      <c r="J28" s="192"/>
      <c r="K28" s="192"/>
      <c r="L28" s="192"/>
      <c r="M28" s="192"/>
      <c r="N28" s="192"/>
      <c r="O28" s="192"/>
      <c r="P28" s="192"/>
      <c r="Q28" s="192"/>
      <c r="R28" s="192"/>
      <c r="S28" s="192"/>
      <c r="T28" s="192"/>
      <c r="U28" s="192"/>
      <c r="V28" s="192"/>
      <c r="W28" s="193"/>
    </row>
    <row r="29" spans="2:27" ht="22.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2313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72"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2314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8.7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291</v>
      </c>
      <c r="D4" s="153" t="s">
        <v>290</v>
      </c>
      <c r="E4" s="153"/>
      <c r="F4" s="153"/>
      <c r="G4" s="153"/>
      <c r="H4" s="154"/>
      <c r="I4" s="16"/>
      <c r="J4" s="155" t="s">
        <v>6</v>
      </c>
      <c r="K4" s="153"/>
      <c r="L4" s="15" t="s">
        <v>344</v>
      </c>
      <c r="M4" s="156" t="s">
        <v>343</v>
      </c>
      <c r="N4" s="156"/>
      <c r="O4" s="156"/>
      <c r="P4" s="156"/>
      <c r="Q4" s="157"/>
      <c r="R4" s="17"/>
      <c r="S4" s="158" t="s">
        <v>2069</v>
      </c>
      <c r="T4" s="159"/>
      <c r="U4" s="159"/>
      <c r="V4" s="160" t="s">
        <v>336</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206</v>
      </c>
      <c r="D6" s="162" t="s">
        <v>342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341</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64.25" customHeight="1" thickTop="1" thickBot="1">
      <c r="B10" s="25" t="s">
        <v>21</v>
      </c>
      <c r="C10" s="160" t="s">
        <v>340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328</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339</v>
      </c>
      <c r="C21" s="188"/>
      <c r="D21" s="188"/>
      <c r="E21" s="188"/>
      <c r="F21" s="188"/>
      <c r="G21" s="188"/>
      <c r="H21" s="188"/>
      <c r="I21" s="188"/>
      <c r="J21" s="188"/>
      <c r="K21" s="188"/>
      <c r="L21" s="188"/>
      <c r="M21" s="189" t="s">
        <v>206</v>
      </c>
      <c r="N21" s="189"/>
      <c r="O21" s="189" t="s">
        <v>48</v>
      </c>
      <c r="P21" s="189"/>
      <c r="Q21" s="190" t="s">
        <v>53</v>
      </c>
      <c r="R21" s="190"/>
      <c r="S21" s="33" t="s">
        <v>338</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337</v>
      </c>
      <c r="F25" s="40"/>
      <c r="G25" s="40"/>
      <c r="H25" s="41"/>
      <c r="I25" s="41"/>
      <c r="J25" s="41"/>
      <c r="K25" s="41"/>
      <c r="L25" s="41"/>
      <c r="M25" s="41"/>
      <c r="N25" s="41"/>
      <c r="O25" s="41"/>
      <c r="P25" s="42"/>
      <c r="Q25" s="42"/>
      <c r="R25" s="43" t="s">
        <v>336</v>
      </c>
      <c r="S25" s="44" t="s">
        <v>10</v>
      </c>
      <c r="T25" s="42"/>
      <c r="U25" s="44" t="s">
        <v>51</v>
      </c>
      <c r="V25" s="42"/>
      <c r="W25" s="45">
        <f>+IF(ISERR(U25/R25*100),"N/A",ROUND(U25/R25*100,2))</f>
        <v>0</v>
      </c>
    </row>
    <row r="26" spans="2:27" ht="26.25" customHeight="1" thickBot="1">
      <c r="B26" s="208" t="s">
        <v>70</v>
      </c>
      <c r="C26" s="209"/>
      <c r="D26" s="209"/>
      <c r="E26" s="46" t="s">
        <v>337</v>
      </c>
      <c r="F26" s="46"/>
      <c r="G26" s="46"/>
      <c r="H26" s="47"/>
      <c r="I26" s="47"/>
      <c r="J26" s="47"/>
      <c r="K26" s="47"/>
      <c r="L26" s="47"/>
      <c r="M26" s="47"/>
      <c r="N26" s="47"/>
      <c r="O26" s="47"/>
      <c r="P26" s="48"/>
      <c r="Q26" s="48"/>
      <c r="R26" s="49" t="s">
        <v>336</v>
      </c>
      <c r="S26" s="50" t="s">
        <v>335</v>
      </c>
      <c r="T26" s="50">
        <f>+IF(ISERR(S26/R26*100),"N/A",ROUND(S26/R26*100,2))</f>
        <v>70</v>
      </c>
      <c r="U26" s="50" t="s">
        <v>51</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2436</v>
      </c>
      <c r="C28" s="192"/>
      <c r="D28" s="192"/>
      <c r="E28" s="192"/>
      <c r="F28" s="192"/>
      <c r="G28" s="192"/>
      <c r="H28" s="192"/>
      <c r="I28" s="192"/>
      <c r="J28" s="192"/>
      <c r="K28" s="192"/>
      <c r="L28" s="192"/>
      <c r="M28" s="192"/>
      <c r="N28" s="192"/>
      <c r="O28" s="192"/>
      <c r="P28" s="192"/>
      <c r="Q28" s="192"/>
      <c r="R28" s="192"/>
      <c r="S28" s="192"/>
      <c r="T28" s="192"/>
      <c r="U28" s="192"/>
      <c r="V28" s="192"/>
      <c r="W28" s="193"/>
    </row>
    <row r="29" spans="2:27" ht="54.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2310</v>
      </c>
      <c r="C30" s="192"/>
      <c r="D30" s="192"/>
      <c r="E30" s="192"/>
      <c r="F30" s="192"/>
      <c r="G30" s="192"/>
      <c r="H30" s="192"/>
      <c r="I30" s="192"/>
      <c r="J30" s="192"/>
      <c r="K30" s="192"/>
      <c r="L30" s="192"/>
      <c r="M30" s="192"/>
      <c r="N30" s="192"/>
      <c r="O30" s="192"/>
      <c r="P30" s="192"/>
      <c r="Q30" s="192"/>
      <c r="R30" s="192"/>
      <c r="S30" s="192"/>
      <c r="T30" s="192"/>
      <c r="U30" s="192"/>
      <c r="V30" s="192"/>
      <c r="W30" s="193"/>
    </row>
    <row r="31" spans="2:27" ht="53.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2311</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0.75" customHeight="1" thickTop="1" thickBot="1">
      <c r="A4" s="13"/>
      <c r="B4" s="14" t="s">
        <v>3</v>
      </c>
      <c r="C4" s="15" t="s">
        <v>367</v>
      </c>
      <c r="D4" s="153" t="s">
        <v>366</v>
      </c>
      <c r="E4" s="153"/>
      <c r="F4" s="153"/>
      <c r="G4" s="153"/>
      <c r="H4" s="154"/>
      <c r="I4" s="16"/>
      <c r="J4" s="155" t="s">
        <v>6</v>
      </c>
      <c r="K4" s="153"/>
      <c r="L4" s="15" t="s">
        <v>365</v>
      </c>
      <c r="M4" s="156" t="s">
        <v>364</v>
      </c>
      <c r="N4" s="156"/>
      <c r="O4" s="156"/>
      <c r="P4" s="156"/>
      <c r="Q4" s="157"/>
      <c r="R4" s="17"/>
      <c r="S4" s="158" t="s">
        <v>2069</v>
      </c>
      <c r="T4" s="159"/>
      <c r="U4" s="159"/>
      <c r="V4" s="160" t="s">
        <v>348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350</v>
      </c>
      <c r="D6" s="162" t="s">
        <v>363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362</v>
      </c>
      <c r="K8" s="24" t="s">
        <v>361</v>
      </c>
      <c r="L8" s="24" t="s">
        <v>360</v>
      </c>
      <c r="M8" s="24" t="s">
        <v>359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28.25" customHeight="1" thickTop="1" thickBot="1">
      <c r="B10" s="25" t="s">
        <v>21</v>
      </c>
      <c r="C10" s="160" t="s">
        <v>358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357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356</v>
      </c>
      <c r="C21" s="188"/>
      <c r="D21" s="188"/>
      <c r="E21" s="188"/>
      <c r="F21" s="188"/>
      <c r="G21" s="188"/>
      <c r="H21" s="188"/>
      <c r="I21" s="188"/>
      <c r="J21" s="188"/>
      <c r="K21" s="188"/>
      <c r="L21" s="188"/>
      <c r="M21" s="189" t="s">
        <v>350</v>
      </c>
      <c r="N21" s="189"/>
      <c r="O21" s="189" t="s">
        <v>48</v>
      </c>
      <c r="P21" s="189"/>
      <c r="Q21" s="190" t="s">
        <v>49</v>
      </c>
      <c r="R21" s="190"/>
      <c r="S21" s="33" t="s">
        <v>50</v>
      </c>
      <c r="T21" s="33" t="s">
        <v>349</v>
      </c>
      <c r="U21" s="33" t="s">
        <v>355</v>
      </c>
      <c r="V21" s="33">
        <f>+IF(ISERR(U21/T21*100),"N/A",ROUND(U21/T21*100,2))</f>
        <v>120</v>
      </c>
      <c r="W21" s="34">
        <f>+IF(ISERR(U21/S21*100),"N/A",ROUND(U21/S21*100,2))</f>
        <v>0.6</v>
      </c>
    </row>
    <row r="22" spans="2:27" ht="56.25" customHeight="1">
      <c r="B22" s="187" t="s">
        <v>354</v>
      </c>
      <c r="C22" s="188"/>
      <c r="D22" s="188"/>
      <c r="E22" s="188"/>
      <c r="F22" s="188"/>
      <c r="G22" s="188"/>
      <c r="H22" s="188"/>
      <c r="I22" s="188"/>
      <c r="J22" s="188"/>
      <c r="K22" s="188"/>
      <c r="L22" s="188"/>
      <c r="M22" s="189" t="s">
        <v>350</v>
      </c>
      <c r="N22" s="189"/>
      <c r="O22" s="189" t="s">
        <v>48</v>
      </c>
      <c r="P22" s="189"/>
      <c r="Q22" s="190" t="s">
        <v>49</v>
      </c>
      <c r="R22" s="190"/>
      <c r="S22" s="33" t="s">
        <v>62</v>
      </c>
      <c r="T22" s="33" t="s">
        <v>349</v>
      </c>
      <c r="U22" s="33" t="s">
        <v>225</v>
      </c>
      <c r="V22" s="33">
        <f>+IF(ISERR(U22/T22*100),"N/A",ROUND(U22/T22*100,2))</f>
        <v>96</v>
      </c>
      <c r="W22" s="34">
        <f>+IF(ISERR(U22/S22*100),"N/A",ROUND(U22/S22*100,2))</f>
        <v>4.8</v>
      </c>
    </row>
    <row r="23" spans="2:27" ht="56.25" customHeight="1">
      <c r="B23" s="187" t="s">
        <v>353</v>
      </c>
      <c r="C23" s="188"/>
      <c r="D23" s="188"/>
      <c r="E23" s="188"/>
      <c r="F23" s="188"/>
      <c r="G23" s="188"/>
      <c r="H23" s="188"/>
      <c r="I23" s="188"/>
      <c r="J23" s="188"/>
      <c r="K23" s="188"/>
      <c r="L23" s="188"/>
      <c r="M23" s="189" t="s">
        <v>350</v>
      </c>
      <c r="N23" s="189"/>
      <c r="O23" s="189" t="s">
        <v>48</v>
      </c>
      <c r="P23" s="189"/>
      <c r="Q23" s="190" t="s">
        <v>49</v>
      </c>
      <c r="R23" s="190"/>
      <c r="S23" s="33" t="s">
        <v>50</v>
      </c>
      <c r="T23" s="33" t="s">
        <v>352</v>
      </c>
      <c r="U23" s="33" t="s">
        <v>349</v>
      </c>
      <c r="V23" s="33">
        <f>+IF(ISERR(U23/T23*100),"N/A",ROUND(U23/T23*100,2))</f>
        <v>125</v>
      </c>
      <c r="W23" s="34">
        <f>+IF(ISERR(U23/S23*100),"N/A",ROUND(U23/S23*100,2))</f>
        <v>0.5</v>
      </c>
    </row>
    <row r="24" spans="2:27" ht="56.25" customHeight="1" thickBot="1">
      <c r="B24" s="187" t="s">
        <v>351</v>
      </c>
      <c r="C24" s="188"/>
      <c r="D24" s="188"/>
      <c r="E24" s="188"/>
      <c r="F24" s="188"/>
      <c r="G24" s="188"/>
      <c r="H24" s="188"/>
      <c r="I24" s="188"/>
      <c r="J24" s="188"/>
      <c r="K24" s="188"/>
      <c r="L24" s="188"/>
      <c r="M24" s="189" t="s">
        <v>350</v>
      </c>
      <c r="N24" s="189"/>
      <c r="O24" s="189" t="s">
        <v>48</v>
      </c>
      <c r="P24" s="189"/>
      <c r="Q24" s="190" t="s">
        <v>49</v>
      </c>
      <c r="R24" s="190"/>
      <c r="S24" s="33" t="s">
        <v>50</v>
      </c>
      <c r="T24" s="33" t="s">
        <v>349</v>
      </c>
      <c r="U24" s="33" t="s">
        <v>349</v>
      </c>
      <c r="V24" s="33">
        <f>+IF(ISERR(U24/T24*100),"N/A",ROUND(U24/T24*100,2))</f>
        <v>100</v>
      </c>
      <c r="W24" s="34">
        <f>+IF(ISERR(U24/S24*100),"N/A",ROUND(U24/S24*100,2))</f>
        <v>0.5</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347</v>
      </c>
      <c r="F28" s="40"/>
      <c r="G28" s="40"/>
      <c r="H28" s="41"/>
      <c r="I28" s="41"/>
      <c r="J28" s="41"/>
      <c r="K28" s="41"/>
      <c r="L28" s="41"/>
      <c r="M28" s="41"/>
      <c r="N28" s="41"/>
      <c r="O28" s="41"/>
      <c r="P28" s="42"/>
      <c r="Q28" s="42"/>
      <c r="R28" s="43" t="s">
        <v>348</v>
      </c>
      <c r="S28" s="44" t="s">
        <v>10</v>
      </c>
      <c r="T28" s="42"/>
      <c r="U28" s="44" t="s">
        <v>196</v>
      </c>
      <c r="V28" s="42"/>
      <c r="W28" s="45">
        <f>+IF(ISERR(U28/R28*100),"N/A",ROUND(U28/R28*100,2))</f>
        <v>18.3</v>
      </c>
    </row>
    <row r="29" spans="2:27" ht="26.25" customHeight="1" thickBot="1">
      <c r="B29" s="208" t="s">
        <v>70</v>
      </c>
      <c r="C29" s="209"/>
      <c r="D29" s="209"/>
      <c r="E29" s="46" t="s">
        <v>347</v>
      </c>
      <c r="F29" s="46"/>
      <c r="G29" s="46"/>
      <c r="H29" s="47"/>
      <c r="I29" s="47"/>
      <c r="J29" s="47"/>
      <c r="K29" s="47"/>
      <c r="L29" s="47"/>
      <c r="M29" s="47"/>
      <c r="N29" s="47"/>
      <c r="O29" s="47"/>
      <c r="P29" s="48"/>
      <c r="Q29" s="48"/>
      <c r="R29" s="49" t="s">
        <v>346</v>
      </c>
      <c r="S29" s="50" t="s">
        <v>345</v>
      </c>
      <c r="T29" s="50">
        <f>+IF(ISERR(S29/R29*100),"N/A",ROUND(S29/R29*100,2))</f>
        <v>78.83</v>
      </c>
      <c r="U29" s="50" t="s">
        <v>196</v>
      </c>
      <c r="V29" s="50">
        <f>+IF(ISERR(U29/S29*100),"N/A",ROUND(U29/S29*100,2))</f>
        <v>89.81</v>
      </c>
      <c r="W29" s="51">
        <f>+IF(ISERR(U29/R29*100),"N/A",ROUND(U29/R29*100,2))</f>
        <v>70.8</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2307</v>
      </c>
      <c r="C31" s="192"/>
      <c r="D31" s="192"/>
      <c r="E31" s="192"/>
      <c r="F31" s="192"/>
      <c r="G31" s="192"/>
      <c r="H31" s="192"/>
      <c r="I31" s="192"/>
      <c r="J31" s="192"/>
      <c r="K31" s="192"/>
      <c r="L31" s="192"/>
      <c r="M31" s="192"/>
      <c r="N31" s="192"/>
      <c r="O31" s="192"/>
      <c r="P31" s="192"/>
      <c r="Q31" s="192"/>
      <c r="R31" s="192"/>
      <c r="S31" s="192"/>
      <c r="T31" s="192"/>
      <c r="U31" s="192"/>
      <c r="V31" s="192"/>
      <c r="W31" s="193"/>
    </row>
    <row r="32" spans="2:27" ht="66.7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2308</v>
      </c>
      <c r="C33" s="192"/>
      <c r="D33" s="192"/>
      <c r="E33" s="192"/>
      <c r="F33" s="192"/>
      <c r="G33" s="192"/>
      <c r="H33" s="192"/>
      <c r="I33" s="192"/>
      <c r="J33" s="192"/>
      <c r="K33" s="192"/>
      <c r="L33" s="192"/>
      <c r="M33" s="192"/>
      <c r="N33" s="192"/>
      <c r="O33" s="192"/>
      <c r="P33" s="192"/>
      <c r="Q33" s="192"/>
      <c r="R33" s="192"/>
      <c r="S33" s="192"/>
      <c r="T33" s="192"/>
      <c r="U33" s="192"/>
      <c r="V33" s="192"/>
      <c r="W33" s="193"/>
    </row>
    <row r="34" spans="2:23" ht="52.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2309</v>
      </c>
      <c r="C35" s="192"/>
      <c r="D35" s="192"/>
      <c r="E35" s="192"/>
      <c r="F35" s="192"/>
      <c r="G35" s="192"/>
      <c r="H35" s="192"/>
      <c r="I35" s="192"/>
      <c r="J35" s="192"/>
      <c r="K35" s="192"/>
      <c r="L35" s="192"/>
      <c r="M35" s="192"/>
      <c r="N35" s="192"/>
      <c r="O35" s="192"/>
      <c r="P35" s="192"/>
      <c r="Q35" s="192"/>
      <c r="R35" s="192"/>
      <c r="S35" s="192"/>
      <c r="T35" s="192"/>
      <c r="U35" s="192"/>
      <c r="V35" s="192"/>
      <c r="W35" s="193"/>
    </row>
    <row r="36" spans="2:23" ht="35.25"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381</v>
      </c>
      <c r="D4" s="153" t="s">
        <v>380</v>
      </c>
      <c r="E4" s="153"/>
      <c r="F4" s="153"/>
      <c r="G4" s="153"/>
      <c r="H4" s="154"/>
      <c r="I4" s="16"/>
      <c r="J4" s="155" t="s">
        <v>6</v>
      </c>
      <c r="K4" s="153"/>
      <c r="L4" s="15" t="s">
        <v>210</v>
      </c>
      <c r="M4" s="156" t="s">
        <v>209</v>
      </c>
      <c r="N4" s="156"/>
      <c r="O4" s="156"/>
      <c r="P4" s="156"/>
      <c r="Q4" s="157"/>
      <c r="R4" s="17"/>
      <c r="S4" s="158" t="s">
        <v>2069</v>
      </c>
      <c r="T4" s="159"/>
      <c r="U4" s="159"/>
      <c r="V4" s="160" t="s">
        <v>379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371</v>
      </c>
      <c r="D6" s="162" t="s">
        <v>243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378</v>
      </c>
      <c r="K8" s="24" t="s">
        <v>377</v>
      </c>
      <c r="L8" s="24" t="s">
        <v>376</v>
      </c>
      <c r="M8" s="24" t="s">
        <v>375</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72" customHeight="1" thickTop="1" thickBot="1">
      <c r="B10" s="25" t="s">
        <v>21</v>
      </c>
      <c r="C10" s="160" t="s">
        <v>374</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373</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372</v>
      </c>
      <c r="C21" s="188"/>
      <c r="D21" s="188"/>
      <c r="E21" s="188"/>
      <c r="F21" s="188"/>
      <c r="G21" s="188"/>
      <c r="H21" s="188"/>
      <c r="I21" s="188"/>
      <c r="J21" s="188"/>
      <c r="K21" s="188"/>
      <c r="L21" s="188"/>
      <c r="M21" s="189" t="s">
        <v>371</v>
      </c>
      <c r="N21" s="189"/>
      <c r="O21" s="189" t="s">
        <v>48</v>
      </c>
      <c r="P21" s="189"/>
      <c r="Q21" s="190" t="s">
        <v>49</v>
      </c>
      <c r="R21" s="190"/>
      <c r="S21" s="33" t="s">
        <v>50</v>
      </c>
      <c r="T21" s="33" t="s">
        <v>370</v>
      </c>
      <c r="U21" s="33" t="s">
        <v>369</v>
      </c>
      <c r="V21" s="33">
        <f>+IF(ISERR(U21/T21*100),"N/A",ROUND(U21/T21*100,2))</f>
        <v>126.15</v>
      </c>
      <c r="W21" s="34">
        <f>+IF(ISERR(U21/S21*100),"N/A",ROUND(U21/S21*100,2))</f>
        <v>82</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368</v>
      </c>
      <c r="F25" s="40"/>
      <c r="G25" s="40"/>
      <c r="H25" s="41"/>
      <c r="I25" s="41"/>
      <c r="J25" s="41"/>
      <c r="K25" s="41"/>
      <c r="L25" s="41"/>
      <c r="M25" s="41"/>
      <c r="N25" s="41"/>
      <c r="O25" s="41"/>
      <c r="P25" s="42"/>
      <c r="Q25" s="42"/>
      <c r="R25" s="43" t="s">
        <v>212</v>
      </c>
      <c r="S25" s="44" t="s">
        <v>10</v>
      </c>
      <c r="T25" s="42"/>
      <c r="U25" s="44" t="s">
        <v>51</v>
      </c>
      <c r="V25" s="42"/>
      <c r="W25" s="45">
        <f>+IF(ISERR(U25/R25*100),"N/A",ROUND(U25/R25*100,2))</f>
        <v>0</v>
      </c>
    </row>
    <row r="26" spans="2:27" ht="26.25" customHeight="1" thickBot="1">
      <c r="B26" s="208" t="s">
        <v>70</v>
      </c>
      <c r="C26" s="209"/>
      <c r="D26" s="209"/>
      <c r="E26" s="46" t="s">
        <v>368</v>
      </c>
      <c r="F26" s="46"/>
      <c r="G26" s="46"/>
      <c r="H26" s="47"/>
      <c r="I26" s="47"/>
      <c r="J26" s="47"/>
      <c r="K26" s="47"/>
      <c r="L26" s="47"/>
      <c r="M26" s="47"/>
      <c r="N26" s="47"/>
      <c r="O26" s="47"/>
      <c r="P26" s="48"/>
      <c r="Q26" s="48"/>
      <c r="R26" s="49" t="s">
        <v>212</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2304</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8.2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2305</v>
      </c>
      <c r="C30" s="192"/>
      <c r="D30" s="192"/>
      <c r="E30" s="192"/>
      <c r="F30" s="192"/>
      <c r="G30" s="192"/>
      <c r="H30" s="192"/>
      <c r="I30" s="192"/>
      <c r="J30" s="192"/>
      <c r="K30" s="192"/>
      <c r="L30" s="192"/>
      <c r="M30" s="192"/>
      <c r="N30" s="192"/>
      <c r="O30" s="192"/>
      <c r="P30" s="192"/>
      <c r="Q30" s="192"/>
      <c r="R30" s="192"/>
      <c r="S30" s="192"/>
      <c r="T30" s="192"/>
      <c r="U30" s="192"/>
      <c r="V30" s="192"/>
      <c r="W30" s="193"/>
    </row>
    <row r="31" spans="2:27" ht="54.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2306</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3.7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381</v>
      </c>
      <c r="D4" s="153" t="s">
        <v>380</v>
      </c>
      <c r="E4" s="153"/>
      <c r="F4" s="153"/>
      <c r="G4" s="153"/>
      <c r="H4" s="154"/>
      <c r="I4" s="16"/>
      <c r="J4" s="155" t="s">
        <v>6</v>
      </c>
      <c r="K4" s="153"/>
      <c r="L4" s="15" t="s">
        <v>397</v>
      </c>
      <c r="M4" s="156" t="s">
        <v>396</v>
      </c>
      <c r="N4" s="156"/>
      <c r="O4" s="156"/>
      <c r="P4" s="156"/>
      <c r="Q4" s="157"/>
      <c r="R4" s="17"/>
      <c r="S4" s="158" t="s">
        <v>2069</v>
      </c>
      <c r="T4" s="159"/>
      <c r="U4" s="159"/>
      <c r="V4" s="160" t="s">
        <v>395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387</v>
      </c>
      <c r="D6" s="162" t="s">
        <v>394</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393</v>
      </c>
      <c r="K8" s="24" t="s">
        <v>392</v>
      </c>
      <c r="L8" s="24" t="s">
        <v>391</v>
      </c>
      <c r="M8" s="24" t="s">
        <v>390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11.5" customHeight="1" thickTop="1" thickBot="1">
      <c r="B10" s="25" t="s">
        <v>21</v>
      </c>
      <c r="C10" s="160" t="s">
        <v>389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373</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388</v>
      </c>
      <c r="C21" s="188"/>
      <c r="D21" s="188"/>
      <c r="E21" s="188"/>
      <c r="F21" s="188"/>
      <c r="G21" s="188"/>
      <c r="H21" s="188"/>
      <c r="I21" s="188"/>
      <c r="J21" s="188"/>
      <c r="K21" s="188"/>
      <c r="L21" s="188"/>
      <c r="M21" s="189" t="s">
        <v>387</v>
      </c>
      <c r="N21" s="189"/>
      <c r="O21" s="189" t="s">
        <v>48</v>
      </c>
      <c r="P21" s="189"/>
      <c r="Q21" s="190" t="s">
        <v>386</v>
      </c>
      <c r="R21" s="190"/>
      <c r="S21" s="33" t="s">
        <v>385</v>
      </c>
      <c r="T21" s="33" t="s">
        <v>231</v>
      </c>
      <c r="U21" s="33" t="s">
        <v>384</v>
      </c>
      <c r="V21" s="33">
        <f>+IF(ISERR(U21/T21*100),"N/A",ROUND(U21/T21*100,2))</f>
        <v>60.4</v>
      </c>
      <c r="W21" s="34">
        <f>+IF(ISERR(U21/S21*100),"N/A",ROUND(U21/S21*100,2))</f>
        <v>30.2</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382</v>
      </c>
      <c r="F25" s="40"/>
      <c r="G25" s="40"/>
      <c r="H25" s="41"/>
      <c r="I25" s="41"/>
      <c r="J25" s="41"/>
      <c r="K25" s="41"/>
      <c r="L25" s="41"/>
      <c r="M25" s="41"/>
      <c r="N25" s="41"/>
      <c r="O25" s="41"/>
      <c r="P25" s="42"/>
      <c r="Q25" s="42"/>
      <c r="R25" s="43" t="s">
        <v>383</v>
      </c>
      <c r="S25" s="44" t="s">
        <v>10</v>
      </c>
      <c r="T25" s="42"/>
      <c r="U25" s="44" t="s">
        <v>51</v>
      </c>
      <c r="V25" s="42"/>
      <c r="W25" s="45">
        <f>+IF(ISERR(U25/R25*100),"N/A",ROUND(U25/R25*100,2))</f>
        <v>0</v>
      </c>
    </row>
    <row r="26" spans="2:27" ht="26.25" customHeight="1" thickBot="1">
      <c r="B26" s="208" t="s">
        <v>70</v>
      </c>
      <c r="C26" s="209"/>
      <c r="D26" s="209"/>
      <c r="E26" s="46" t="s">
        <v>382</v>
      </c>
      <c r="F26" s="46"/>
      <c r="G26" s="46"/>
      <c r="H26" s="47"/>
      <c r="I26" s="47"/>
      <c r="J26" s="47"/>
      <c r="K26" s="47"/>
      <c r="L26" s="47"/>
      <c r="M26" s="47"/>
      <c r="N26" s="47"/>
      <c r="O26" s="47"/>
      <c r="P26" s="48"/>
      <c r="Q26" s="48"/>
      <c r="R26" s="49" t="s">
        <v>51</v>
      </c>
      <c r="S26" s="50" t="s">
        <v>51</v>
      </c>
      <c r="T26" s="50" t="str">
        <f>+IF(ISERR(S26/R26*100),"N/A",ROUND(S26/R26*100,2))</f>
        <v>N/A</v>
      </c>
      <c r="U26" s="50" t="s">
        <v>51</v>
      </c>
      <c r="V26" s="50" t="str">
        <f>+IF(ISERR(U26/S26*100),"N/A",ROUND(U26/S26*100,2))</f>
        <v>N/A</v>
      </c>
      <c r="W26" s="51" t="str">
        <f>+IF(ISERR(U26/R26*100),"N/A",ROUND(U26/R26*100,2))</f>
        <v>N/A</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2301</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2.2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2302</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5.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2303</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cols>
    <col min="1" max="1" width="3.42578125" style="78" customWidth="1"/>
    <col min="2" max="2" width="3.85546875" style="78" customWidth="1"/>
    <col min="3" max="3" width="50.42578125" style="78" customWidth="1"/>
    <col min="4" max="4" width="20.5703125" style="78" customWidth="1"/>
    <col min="5" max="5" width="14.5703125" style="78" customWidth="1"/>
    <col min="6" max="7" width="16" style="78" customWidth="1"/>
    <col min="8" max="8" width="18.140625" style="78" customWidth="1"/>
    <col min="9" max="10" width="16.7109375" style="78" customWidth="1"/>
    <col min="11" max="11" width="15.28515625" style="78" customWidth="1"/>
    <col min="12" max="12" width="2.85546875" style="78" customWidth="1"/>
    <col min="13" max="13" width="15.42578125" style="79" bestFit="1" customWidth="1"/>
    <col min="14" max="14" width="15.28515625" style="79" bestFit="1" customWidth="1"/>
    <col min="15" max="15" width="15.5703125" style="79" bestFit="1" customWidth="1"/>
    <col min="16" max="16" width="18.5703125" style="79" bestFit="1" customWidth="1"/>
    <col min="17" max="18" width="19" style="80" bestFit="1" customWidth="1"/>
    <col min="19" max="19" width="18.42578125" style="80" bestFit="1" customWidth="1"/>
    <col min="20" max="20" width="17" style="80" bestFit="1" customWidth="1"/>
    <col min="21" max="16384" width="11" style="78"/>
  </cols>
  <sheetData>
    <row r="1" spans="1:20" ht="46.5" customHeight="1">
      <c r="A1" s="147" t="s">
        <v>2383</v>
      </c>
      <c r="B1" s="147"/>
      <c r="C1" s="147"/>
      <c r="D1" s="147"/>
      <c r="E1" s="77" t="s">
        <v>2384</v>
      </c>
    </row>
    <row r="2" spans="1:20" ht="24.75" customHeight="1"/>
    <row r="3" spans="1:20" ht="37.5" customHeight="1" thickBot="1">
      <c r="B3" s="138" t="s">
        <v>2397</v>
      </c>
      <c r="C3" s="138"/>
      <c r="D3" s="138"/>
      <c r="E3" s="138"/>
      <c r="F3" s="138"/>
      <c r="G3" s="138"/>
      <c r="H3" s="138"/>
      <c r="I3" s="138"/>
      <c r="J3" s="138"/>
      <c r="K3" s="138"/>
    </row>
    <row r="4" spans="1:20" ht="6.75" customHeight="1">
      <c r="B4" s="148"/>
      <c r="C4" s="148"/>
      <c r="D4" s="148"/>
      <c r="E4" s="148"/>
      <c r="F4" s="148"/>
      <c r="G4" s="148"/>
      <c r="H4" s="148"/>
      <c r="I4" s="148"/>
      <c r="J4" s="148"/>
      <c r="K4" s="148"/>
    </row>
    <row r="5" spans="1:20" ht="30" customHeight="1">
      <c r="B5" s="141" t="s">
        <v>3</v>
      </c>
      <c r="C5" s="141"/>
      <c r="D5" s="142" t="s">
        <v>2398</v>
      </c>
      <c r="E5" s="142" t="s">
        <v>2399</v>
      </c>
      <c r="F5" s="139" t="s">
        <v>2400</v>
      </c>
      <c r="G5" s="139"/>
      <c r="H5" s="139"/>
      <c r="I5" s="139"/>
      <c r="J5" s="139"/>
      <c r="K5" s="139"/>
    </row>
    <row r="6" spans="1:20" ht="30" customHeight="1">
      <c r="B6" s="141"/>
      <c r="C6" s="141"/>
      <c r="D6" s="142"/>
      <c r="E6" s="142"/>
      <c r="F6" s="142" t="s">
        <v>2401</v>
      </c>
      <c r="G6" s="142" t="s">
        <v>2402</v>
      </c>
      <c r="H6" s="142" t="s">
        <v>2403</v>
      </c>
      <c r="I6" s="143" t="s">
        <v>2404</v>
      </c>
      <c r="J6" s="144" t="s">
        <v>2405</v>
      </c>
      <c r="K6" s="144"/>
    </row>
    <row r="7" spans="1:20" s="82" customFormat="1" ht="54">
      <c r="A7" s="81"/>
      <c r="B7" s="141"/>
      <c r="C7" s="141"/>
      <c r="D7" s="142"/>
      <c r="E7" s="142"/>
      <c r="F7" s="142"/>
      <c r="G7" s="142"/>
      <c r="H7" s="142"/>
      <c r="I7" s="142"/>
      <c r="J7" s="56" t="s">
        <v>2402</v>
      </c>
      <c r="K7" s="56" t="s">
        <v>2406</v>
      </c>
      <c r="M7" s="83"/>
      <c r="N7" s="83"/>
      <c r="O7" s="83"/>
      <c r="P7" s="83"/>
      <c r="Q7" s="84"/>
      <c r="R7" s="84"/>
      <c r="S7" s="84"/>
      <c r="T7" s="84"/>
    </row>
    <row r="8" spans="1:20">
      <c r="B8" s="141"/>
      <c r="C8" s="141"/>
      <c r="D8" s="142"/>
      <c r="E8" s="142"/>
      <c r="F8" s="55" t="s">
        <v>2407</v>
      </c>
      <c r="G8" s="55" t="s">
        <v>2408</v>
      </c>
      <c r="H8" s="55" t="s">
        <v>2409</v>
      </c>
      <c r="I8" s="55" t="s">
        <v>2410</v>
      </c>
      <c r="J8" s="55" t="s">
        <v>2411</v>
      </c>
      <c r="K8" s="55" t="s">
        <v>2412</v>
      </c>
    </row>
    <row r="9" spans="1:20" s="85" customFormat="1" ht="6.75" customHeight="1" thickBot="1">
      <c r="B9" s="60"/>
      <c r="C9" s="60"/>
      <c r="D9" s="61"/>
      <c r="E9" s="61"/>
      <c r="F9" s="86"/>
      <c r="G9" s="86"/>
      <c r="H9" s="86"/>
      <c r="I9" s="86"/>
      <c r="J9" s="86"/>
      <c r="K9" s="86"/>
      <c r="M9" s="87"/>
      <c r="N9" s="87"/>
      <c r="O9" s="87"/>
      <c r="P9" s="87"/>
      <c r="Q9" s="88"/>
      <c r="R9" s="88"/>
      <c r="S9" s="88"/>
      <c r="T9" s="88"/>
    </row>
    <row r="10" spans="1:20" ht="6.75" customHeight="1" thickBot="1">
      <c r="B10" s="89"/>
      <c r="C10" s="89"/>
      <c r="D10" s="90"/>
      <c r="E10" s="89"/>
      <c r="F10" s="89"/>
      <c r="G10" s="89"/>
      <c r="H10" s="89"/>
      <c r="I10" s="89"/>
      <c r="J10" s="89"/>
      <c r="K10" s="89"/>
    </row>
    <row r="11" spans="1:20">
      <c r="B11" s="145" t="s">
        <v>2387</v>
      </c>
      <c r="C11" s="145"/>
      <c r="D11" s="65">
        <f>SUM(D12:D44)</f>
        <v>107</v>
      </c>
      <c r="E11" s="65">
        <f>SUM(E12:E44)</f>
        <v>418</v>
      </c>
      <c r="F11" s="66">
        <f>SUM(F12:F39)-F49</f>
        <v>103475427651.11014</v>
      </c>
      <c r="G11" s="66">
        <f>SUM(G12:G39)-G49</f>
        <v>101311546667.843</v>
      </c>
      <c r="H11" s="66">
        <f>SUM(H12:H39)-H49</f>
        <v>65139673591.246162</v>
      </c>
      <c r="I11" s="66">
        <f>SUM(I12:I39)-I49</f>
        <v>49857409665.649292</v>
      </c>
      <c r="J11" s="91">
        <f>I11/G11*100</f>
        <v>49.211971690759299</v>
      </c>
      <c r="K11" s="91">
        <f>I11/H11*100</f>
        <v>76.53923779002389</v>
      </c>
      <c r="M11" s="92"/>
      <c r="N11" s="92"/>
      <c r="O11" s="92"/>
      <c r="P11" s="92"/>
    </row>
    <row r="12" spans="1:20">
      <c r="B12" s="69">
        <v>1</v>
      </c>
      <c r="C12" s="70" t="s">
        <v>5</v>
      </c>
      <c r="D12" s="68">
        <v>1</v>
      </c>
      <c r="E12" s="68">
        <v>5</v>
      </c>
      <c r="F12" s="93">
        <v>6000000</v>
      </c>
      <c r="G12" s="93">
        <v>6000000</v>
      </c>
      <c r="H12" s="93">
        <v>4484801</v>
      </c>
      <c r="I12" s="93">
        <v>0</v>
      </c>
      <c r="J12" s="94">
        <v>0</v>
      </c>
      <c r="K12" s="94">
        <v>0</v>
      </c>
    </row>
    <row r="13" spans="1:20">
      <c r="B13" s="69">
        <v>4</v>
      </c>
      <c r="C13" s="70" t="s">
        <v>100</v>
      </c>
      <c r="D13" s="68">
        <v>4</v>
      </c>
      <c r="E13" s="68">
        <v>16</v>
      </c>
      <c r="F13" s="93">
        <v>324760983</v>
      </c>
      <c r="G13" s="93">
        <v>260389301.86000001</v>
      </c>
      <c r="H13" s="93">
        <v>14016591.810000002</v>
      </c>
      <c r="I13" s="93">
        <v>14016591.810000002</v>
      </c>
      <c r="J13" s="94">
        <v>5.4</v>
      </c>
      <c r="K13" s="94">
        <v>100</v>
      </c>
    </row>
    <row r="14" spans="1:20">
      <c r="B14" s="69">
        <v>5</v>
      </c>
      <c r="C14" s="70" t="s">
        <v>194</v>
      </c>
      <c r="D14" s="68">
        <v>3</v>
      </c>
      <c r="E14" s="68">
        <v>6</v>
      </c>
      <c r="F14" s="93">
        <v>17000000</v>
      </c>
      <c r="G14" s="93">
        <v>14841489.58</v>
      </c>
      <c r="H14" s="93">
        <v>13177705.360000001</v>
      </c>
      <c r="I14" s="93">
        <v>12039275.470000001</v>
      </c>
      <c r="J14" s="94">
        <v>81.099999999999994</v>
      </c>
      <c r="K14" s="94">
        <v>91.4</v>
      </c>
      <c r="M14" s="95"/>
      <c r="N14" s="95"/>
      <c r="O14" s="95"/>
    </row>
    <row r="15" spans="1:20">
      <c r="B15" s="69">
        <v>6</v>
      </c>
      <c r="C15" s="70" t="s">
        <v>244</v>
      </c>
      <c r="D15" s="68">
        <v>1</v>
      </c>
      <c r="E15" s="68">
        <v>4</v>
      </c>
      <c r="F15" s="93">
        <v>4000000</v>
      </c>
      <c r="G15" s="93">
        <v>481718.86</v>
      </c>
      <c r="H15" s="93">
        <v>25739.84</v>
      </c>
      <c r="I15" s="93">
        <v>25739.84</v>
      </c>
      <c r="J15" s="94">
        <v>5.3</v>
      </c>
      <c r="K15" s="94">
        <v>100</v>
      </c>
      <c r="L15" s="96"/>
      <c r="M15" s="95"/>
      <c r="N15" s="95"/>
      <c r="O15" s="95"/>
    </row>
    <row r="16" spans="1:20">
      <c r="B16" s="69">
        <v>7</v>
      </c>
      <c r="C16" s="70" t="s">
        <v>272</v>
      </c>
      <c r="D16" s="68">
        <v>1</v>
      </c>
      <c r="E16" s="68">
        <v>6</v>
      </c>
      <c r="F16" s="93">
        <v>124795655</v>
      </c>
      <c r="G16" s="93">
        <v>124795655</v>
      </c>
      <c r="H16" s="93">
        <v>2568673</v>
      </c>
      <c r="I16" s="93">
        <v>2568673</v>
      </c>
      <c r="J16" s="94">
        <v>2.1</v>
      </c>
      <c r="K16" s="94">
        <v>100</v>
      </c>
      <c r="L16" s="96"/>
      <c r="M16" s="95"/>
      <c r="N16" s="95"/>
      <c r="O16" s="95"/>
    </row>
    <row r="17" spans="2:15">
      <c r="B17" s="69">
        <v>8</v>
      </c>
      <c r="C17" s="70" t="s">
        <v>290</v>
      </c>
      <c r="D17" s="68">
        <v>4</v>
      </c>
      <c r="E17" s="68">
        <v>8</v>
      </c>
      <c r="F17" s="93">
        <v>6079875562.3000002</v>
      </c>
      <c r="G17" s="93">
        <v>5744559068.0846004</v>
      </c>
      <c r="H17" s="93">
        <v>4834769195.5288</v>
      </c>
      <c r="I17" s="93">
        <v>4812793935.8288002</v>
      </c>
      <c r="J17" s="94">
        <v>83.8</v>
      </c>
      <c r="K17" s="94">
        <v>99.5</v>
      </c>
      <c r="L17" s="96"/>
      <c r="M17" s="95"/>
      <c r="N17" s="95"/>
      <c r="O17" s="95"/>
    </row>
    <row r="18" spans="2:15">
      <c r="B18" s="69">
        <v>9</v>
      </c>
      <c r="C18" s="70" t="s">
        <v>366</v>
      </c>
      <c r="D18" s="68">
        <v>1</v>
      </c>
      <c r="E18" s="68">
        <v>4</v>
      </c>
      <c r="F18" s="93">
        <v>5300000</v>
      </c>
      <c r="G18" s="93">
        <v>1368200.8000000003</v>
      </c>
      <c r="H18" s="93">
        <v>1080087.33</v>
      </c>
      <c r="I18" s="93">
        <v>970843.08000000007</v>
      </c>
      <c r="J18" s="94">
        <v>71</v>
      </c>
      <c r="K18" s="94">
        <v>89.9</v>
      </c>
      <c r="L18" s="96"/>
      <c r="M18" s="95"/>
      <c r="N18" s="95"/>
      <c r="O18" s="95"/>
    </row>
    <row r="19" spans="2:15">
      <c r="B19" s="69">
        <v>10</v>
      </c>
      <c r="C19" s="70" t="s">
        <v>380</v>
      </c>
      <c r="D19" s="68">
        <v>2</v>
      </c>
      <c r="E19" s="68">
        <v>2</v>
      </c>
      <c r="F19" s="93">
        <v>1926091615</v>
      </c>
      <c r="G19" s="93">
        <v>1926091615</v>
      </c>
      <c r="H19" s="93">
        <v>508848000</v>
      </c>
      <c r="I19" s="93">
        <v>508848000</v>
      </c>
      <c r="J19" s="94">
        <v>26.4</v>
      </c>
      <c r="K19" s="94">
        <v>100</v>
      </c>
      <c r="L19" s="96"/>
      <c r="M19" s="95"/>
      <c r="N19" s="95"/>
      <c r="O19" s="95"/>
    </row>
    <row r="20" spans="2:15">
      <c r="B20" s="69">
        <v>11</v>
      </c>
      <c r="C20" s="70" t="s">
        <v>430</v>
      </c>
      <c r="D20" s="68">
        <v>13</v>
      </c>
      <c r="E20" s="68">
        <v>48</v>
      </c>
      <c r="F20" s="93">
        <v>19099378453.987999</v>
      </c>
      <c r="G20" s="93">
        <v>18914121286.234341</v>
      </c>
      <c r="H20" s="93">
        <v>10641210469.804792</v>
      </c>
      <c r="I20" s="93">
        <v>9920052465.6192665</v>
      </c>
      <c r="J20" s="94">
        <v>52.4</v>
      </c>
      <c r="K20" s="94">
        <v>93.2</v>
      </c>
      <c r="L20" s="96"/>
      <c r="M20" s="95"/>
      <c r="N20" s="95"/>
      <c r="O20" s="95"/>
    </row>
    <row r="21" spans="2:15">
      <c r="B21" s="72">
        <v>12</v>
      </c>
      <c r="C21" s="70" t="s">
        <v>723</v>
      </c>
      <c r="D21" s="68">
        <v>9</v>
      </c>
      <c r="E21" s="68">
        <v>124</v>
      </c>
      <c r="F21" s="93">
        <v>5129020437.0899982</v>
      </c>
      <c r="G21" s="93">
        <v>4699844303.8327913</v>
      </c>
      <c r="H21" s="93">
        <v>1864572778.5392365</v>
      </c>
      <c r="I21" s="93">
        <v>1652979181.9613972</v>
      </c>
      <c r="J21" s="94">
        <v>35.200000000000003</v>
      </c>
      <c r="K21" s="94">
        <v>88.7</v>
      </c>
      <c r="L21" s="96"/>
      <c r="M21" s="95"/>
      <c r="N21" s="95"/>
      <c r="O21" s="95"/>
    </row>
    <row r="22" spans="2:15">
      <c r="B22" s="72">
        <v>13</v>
      </c>
      <c r="C22" s="70" t="s">
        <v>1156</v>
      </c>
      <c r="D22" s="68">
        <v>1</v>
      </c>
      <c r="E22" s="68">
        <v>3</v>
      </c>
      <c r="F22" s="93">
        <v>6860000</v>
      </c>
      <c r="G22" s="93">
        <v>6860000</v>
      </c>
      <c r="H22" s="93">
        <v>1500000</v>
      </c>
      <c r="I22" s="93">
        <v>1499993.68</v>
      </c>
      <c r="J22" s="94">
        <v>21.9</v>
      </c>
      <c r="K22" s="94">
        <v>100</v>
      </c>
      <c r="L22" s="96"/>
      <c r="M22" s="95"/>
      <c r="N22" s="95"/>
      <c r="O22" s="95"/>
    </row>
    <row r="23" spans="2:15">
      <c r="B23" s="72">
        <v>14</v>
      </c>
      <c r="C23" s="70" t="s">
        <v>1170</v>
      </c>
      <c r="D23" s="68">
        <v>4</v>
      </c>
      <c r="E23" s="68">
        <v>9</v>
      </c>
      <c r="F23" s="93">
        <v>12890632164.994753</v>
      </c>
      <c r="G23" s="93">
        <v>12782199936.029999</v>
      </c>
      <c r="H23" s="93">
        <v>7390527003.8299999</v>
      </c>
      <c r="I23" s="93">
        <v>7301382099.4500008</v>
      </c>
      <c r="J23" s="94">
        <v>57.1</v>
      </c>
      <c r="K23" s="94">
        <v>98.8</v>
      </c>
      <c r="L23" s="96"/>
      <c r="M23" s="95"/>
      <c r="N23" s="95"/>
      <c r="O23" s="95"/>
    </row>
    <row r="24" spans="2:15">
      <c r="B24" s="72">
        <v>15</v>
      </c>
      <c r="C24" s="70" t="s">
        <v>1232</v>
      </c>
      <c r="D24" s="68">
        <v>2</v>
      </c>
      <c r="E24" s="68">
        <v>6</v>
      </c>
      <c r="F24" s="93">
        <v>328548548.68999994</v>
      </c>
      <c r="G24" s="93">
        <v>312403783.46130788</v>
      </c>
      <c r="H24" s="93">
        <v>120698719.031716</v>
      </c>
      <c r="I24" s="93">
        <v>32148833.563660078</v>
      </c>
      <c r="J24" s="94">
        <v>10.3</v>
      </c>
      <c r="K24" s="94">
        <v>26.6</v>
      </c>
      <c r="L24" s="96"/>
      <c r="M24" s="95"/>
      <c r="N24" s="95"/>
      <c r="O24" s="95"/>
    </row>
    <row r="25" spans="2:15">
      <c r="B25" s="72">
        <v>16</v>
      </c>
      <c r="C25" s="70" t="s">
        <v>1269</v>
      </c>
      <c r="D25" s="68">
        <v>3</v>
      </c>
      <c r="E25" s="68">
        <v>5</v>
      </c>
      <c r="F25" s="93">
        <v>171597863.44999999</v>
      </c>
      <c r="G25" s="93">
        <v>164626127.75400001</v>
      </c>
      <c r="H25" s="93">
        <v>108937960.708</v>
      </c>
      <c r="I25" s="93">
        <v>83517776.884000003</v>
      </c>
      <c r="J25" s="94">
        <v>50.7</v>
      </c>
      <c r="K25" s="94">
        <v>76.7</v>
      </c>
      <c r="L25" s="96"/>
      <c r="M25" s="95"/>
      <c r="N25" s="95"/>
      <c r="O25" s="95"/>
    </row>
    <row r="26" spans="2:15">
      <c r="B26" s="72">
        <v>18</v>
      </c>
      <c r="C26" s="70" t="s">
        <v>2413</v>
      </c>
      <c r="D26" s="97">
        <v>5</v>
      </c>
      <c r="E26" s="68">
        <v>14</v>
      </c>
      <c r="F26" s="93">
        <v>5220975</v>
      </c>
      <c r="G26" s="93">
        <v>5476869</v>
      </c>
      <c r="H26" s="93">
        <v>2583066</v>
      </c>
      <c r="I26" s="93">
        <v>2446836</v>
      </c>
      <c r="J26" s="94">
        <v>44.7</v>
      </c>
      <c r="K26" s="94">
        <v>94.7</v>
      </c>
      <c r="L26" s="96"/>
      <c r="M26" s="98"/>
      <c r="N26" s="95"/>
      <c r="O26" s="95"/>
    </row>
    <row r="27" spans="2:15">
      <c r="B27" s="72">
        <v>19</v>
      </c>
      <c r="C27" s="70" t="s">
        <v>1365</v>
      </c>
      <c r="D27" s="68">
        <v>1</v>
      </c>
      <c r="E27" s="68">
        <v>1</v>
      </c>
      <c r="F27" s="93">
        <v>339000</v>
      </c>
      <c r="G27" s="93">
        <v>339000</v>
      </c>
      <c r="H27" s="93">
        <v>339000</v>
      </c>
      <c r="I27" s="93">
        <v>154552.74</v>
      </c>
      <c r="J27" s="94">
        <v>45.6</v>
      </c>
      <c r="K27" s="94">
        <v>45.6</v>
      </c>
      <c r="L27" s="96"/>
      <c r="M27" s="95"/>
      <c r="N27" s="95"/>
      <c r="O27" s="95"/>
    </row>
    <row r="28" spans="2:15">
      <c r="B28" s="72">
        <v>20</v>
      </c>
      <c r="C28" s="70" t="s">
        <v>1384</v>
      </c>
      <c r="D28" s="68">
        <v>6</v>
      </c>
      <c r="E28" s="68">
        <v>10</v>
      </c>
      <c r="F28" s="93">
        <v>50710808105.819992</v>
      </c>
      <c r="G28" s="93">
        <v>49823660953.000206</v>
      </c>
      <c r="H28" s="93">
        <v>36244334296.469795</v>
      </c>
      <c r="I28" s="93">
        <v>22741169098.125217</v>
      </c>
      <c r="J28" s="94">
        <v>45.6</v>
      </c>
      <c r="K28" s="94">
        <v>62.7</v>
      </c>
      <c r="L28" s="96"/>
      <c r="M28" s="95"/>
      <c r="N28" s="95"/>
      <c r="O28" s="95"/>
    </row>
    <row r="29" spans="2:15">
      <c r="B29" s="72">
        <v>21</v>
      </c>
      <c r="C29" s="70" t="s">
        <v>1494</v>
      </c>
      <c r="D29" s="68">
        <v>1</v>
      </c>
      <c r="E29" s="68">
        <v>4</v>
      </c>
      <c r="F29" s="93">
        <v>7500000</v>
      </c>
      <c r="G29" s="93">
        <v>15797.5</v>
      </c>
      <c r="H29" s="93">
        <v>15797.5</v>
      </c>
      <c r="I29" s="93">
        <v>15797.5</v>
      </c>
      <c r="J29" s="94">
        <v>100</v>
      </c>
      <c r="K29" s="94">
        <v>100</v>
      </c>
      <c r="L29" s="96"/>
      <c r="M29" s="95"/>
      <c r="N29" s="95"/>
      <c r="O29" s="95"/>
    </row>
    <row r="30" spans="2:15">
      <c r="B30" s="72">
        <v>22</v>
      </c>
      <c r="C30" s="70" t="s">
        <v>1505</v>
      </c>
      <c r="D30" s="68">
        <v>7</v>
      </c>
      <c r="E30" s="68">
        <v>21</v>
      </c>
      <c r="F30" s="93">
        <v>58782970</v>
      </c>
      <c r="G30" s="93">
        <v>58782970</v>
      </c>
      <c r="H30" s="93">
        <v>42142060.560000002</v>
      </c>
      <c r="I30" s="93">
        <v>16392591.059999999</v>
      </c>
      <c r="J30" s="94">
        <v>27.9</v>
      </c>
      <c r="K30" s="94">
        <v>38.9</v>
      </c>
      <c r="L30" s="96"/>
      <c r="M30" s="95"/>
      <c r="N30" s="95"/>
      <c r="O30" s="95"/>
    </row>
    <row r="31" spans="2:15">
      <c r="B31" s="72">
        <v>35</v>
      </c>
      <c r="C31" s="70" t="s">
        <v>1634</v>
      </c>
      <c r="D31" s="68">
        <v>2</v>
      </c>
      <c r="E31" s="68">
        <v>20</v>
      </c>
      <c r="F31" s="93">
        <v>40526931</v>
      </c>
      <c r="G31" s="93">
        <v>40734889.5</v>
      </c>
      <c r="H31" s="93">
        <v>17751747.5</v>
      </c>
      <c r="I31" s="93">
        <v>9451186.7799999993</v>
      </c>
      <c r="J31" s="94">
        <v>23.2</v>
      </c>
      <c r="K31" s="94">
        <v>53.2</v>
      </c>
      <c r="L31" s="96"/>
      <c r="M31" s="95"/>
      <c r="N31" s="95"/>
      <c r="O31" s="95"/>
    </row>
    <row r="32" spans="2:15">
      <c r="B32" s="72">
        <v>36</v>
      </c>
      <c r="C32" s="70" t="s">
        <v>1667</v>
      </c>
      <c r="D32" s="68">
        <v>1</v>
      </c>
      <c r="E32" s="68">
        <v>2</v>
      </c>
      <c r="F32" s="93">
        <v>3518236</v>
      </c>
      <c r="G32" s="93">
        <v>3518236</v>
      </c>
      <c r="H32" s="93">
        <v>0</v>
      </c>
      <c r="I32" s="93">
        <v>0</v>
      </c>
      <c r="J32" s="94">
        <v>0</v>
      </c>
      <c r="K32" s="94">
        <v>0</v>
      </c>
      <c r="L32" s="96"/>
      <c r="M32" s="95"/>
      <c r="N32" s="95"/>
      <c r="O32" s="95"/>
    </row>
    <row r="33" spans="2:16">
      <c r="B33" s="72">
        <v>38</v>
      </c>
      <c r="C33" s="70" t="s">
        <v>1687</v>
      </c>
      <c r="D33" s="68">
        <v>2</v>
      </c>
      <c r="E33" s="68">
        <v>8</v>
      </c>
      <c r="F33" s="93">
        <v>4880050983</v>
      </c>
      <c r="G33" s="93">
        <v>4880050983</v>
      </c>
      <c r="H33" s="93">
        <v>2567999788</v>
      </c>
      <c r="I33" s="93">
        <v>2567999788</v>
      </c>
      <c r="J33" s="94">
        <v>52.6</v>
      </c>
      <c r="K33" s="94">
        <v>100</v>
      </c>
      <c r="L33" s="96"/>
      <c r="M33" s="95"/>
      <c r="N33" s="95"/>
      <c r="O33" s="95"/>
    </row>
    <row r="34" spans="2:16">
      <c r="B34" s="72">
        <v>40</v>
      </c>
      <c r="C34" s="70" t="s">
        <v>1724</v>
      </c>
      <c r="D34" s="68">
        <v>1</v>
      </c>
      <c r="E34" s="68">
        <v>7</v>
      </c>
      <c r="F34" s="93">
        <v>127989460</v>
      </c>
      <c r="G34" s="93">
        <v>127989460</v>
      </c>
      <c r="H34" s="93">
        <v>29755072</v>
      </c>
      <c r="I34" s="93">
        <v>29755072</v>
      </c>
      <c r="J34" s="94">
        <v>23.2</v>
      </c>
      <c r="K34" s="94">
        <v>100</v>
      </c>
      <c r="L34" s="96"/>
      <c r="M34" s="95"/>
      <c r="N34" s="95"/>
      <c r="O34" s="95"/>
    </row>
    <row r="35" spans="2:16">
      <c r="B35" s="72">
        <v>43</v>
      </c>
      <c r="C35" s="70" t="s">
        <v>1742</v>
      </c>
      <c r="D35" s="68">
        <v>1</v>
      </c>
      <c r="E35" s="68">
        <v>3</v>
      </c>
      <c r="F35" s="93">
        <v>9812656</v>
      </c>
      <c r="G35" s="93">
        <v>10263256</v>
      </c>
      <c r="H35" s="93">
        <v>5421374.9900000002</v>
      </c>
      <c r="I35" s="93">
        <v>2829258.6500000004</v>
      </c>
      <c r="J35" s="94">
        <v>27.6</v>
      </c>
      <c r="K35" s="94">
        <v>52.2</v>
      </c>
      <c r="L35" s="96"/>
      <c r="M35" s="95"/>
      <c r="N35" s="95"/>
      <c r="O35" s="95"/>
    </row>
    <row r="36" spans="2:16">
      <c r="B36" s="72">
        <v>45</v>
      </c>
      <c r="C36" s="70" t="s">
        <v>1754</v>
      </c>
      <c r="D36" s="68">
        <v>3</v>
      </c>
      <c r="E36" s="68">
        <v>4</v>
      </c>
      <c r="F36" s="93">
        <v>250000</v>
      </c>
      <c r="G36" s="93">
        <v>250000</v>
      </c>
      <c r="H36" s="93">
        <v>0</v>
      </c>
      <c r="I36" s="93">
        <v>0</v>
      </c>
      <c r="J36" s="94">
        <v>0</v>
      </c>
      <c r="K36" s="94">
        <v>0</v>
      </c>
      <c r="L36" s="96"/>
      <c r="M36" s="95"/>
      <c r="N36" s="95"/>
      <c r="O36" s="95"/>
    </row>
    <row r="37" spans="2:16">
      <c r="B37" s="72">
        <v>47</v>
      </c>
      <c r="C37" s="70" t="s">
        <v>1779</v>
      </c>
      <c r="D37" s="68">
        <v>7</v>
      </c>
      <c r="E37" s="68">
        <v>14</v>
      </c>
      <c r="F37" s="93">
        <v>1356691894</v>
      </c>
      <c r="G37" s="93">
        <v>1259897328.3400002</v>
      </c>
      <c r="H37" s="93">
        <v>663441963.64999998</v>
      </c>
      <c r="I37" s="93">
        <v>116151270.28000003</v>
      </c>
      <c r="J37" s="94">
        <v>9.1999999999999993</v>
      </c>
      <c r="K37" s="94">
        <v>17.5</v>
      </c>
      <c r="L37" s="96"/>
      <c r="M37" s="95"/>
      <c r="N37" s="95"/>
      <c r="O37" s="95"/>
    </row>
    <row r="38" spans="2:16">
      <c r="B38" s="72">
        <v>48</v>
      </c>
      <c r="C38" s="70" t="s">
        <v>1836</v>
      </c>
      <c r="D38" s="68">
        <v>2</v>
      </c>
      <c r="E38" s="68">
        <v>3</v>
      </c>
      <c r="F38" s="93">
        <v>33948072.75</v>
      </c>
      <c r="G38" s="93">
        <v>15857354.975759</v>
      </c>
      <c r="H38" s="93">
        <v>10574137.023824176</v>
      </c>
      <c r="I38" s="93">
        <v>10574136.956957255</v>
      </c>
      <c r="J38" s="94">
        <v>66.7</v>
      </c>
      <c r="K38" s="94">
        <v>100</v>
      </c>
      <c r="L38" s="96"/>
      <c r="M38" s="95"/>
      <c r="N38" s="95"/>
      <c r="O38" s="95"/>
    </row>
    <row r="39" spans="2:16">
      <c r="B39" s="72">
        <v>49</v>
      </c>
      <c r="C39" s="70" t="s">
        <v>1879</v>
      </c>
      <c r="D39" s="68">
        <v>6</v>
      </c>
      <c r="E39" s="68">
        <v>21</v>
      </c>
      <c r="F39" s="93">
        <v>126317084.02740902</v>
      </c>
      <c r="G39" s="93">
        <v>126317084.03000002</v>
      </c>
      <c r="H39" s="93">
        <v>48937561.770000003</v>
      </c>
      <c r="I39" s="93">
        <v>17626667.369999997</v>
      </c>
      <c r="J39" s="94">
        <v>14</v>
      </c>
      <c r="K39" s="94">
        <v>36</v>
      </c>
      <c r="L39" s="96"/>
      <c r="M39" s="95"/>
      <c r="N39" s="95"/>
      <c r="O39" s="95"/>
    </row>
    <row r="40" spans="2:16">
      <c r="B40" s="72">
        <v>50</v>
      </c>
      <c r="C40" s="70" t="s">
        <v>2414</v>
      </c>
      <c r="D40" s="68">
        <v>3</v>
      </c>
      <c r="E40" s="68">
        <v>10</v>
      </c>
      <c r="F40" s="93">
        <v>21953038420.080002</v>
      </c>
      <c r="G40" s="93">
        <v>21896623842.644825</v>
      </c>
      <c r="H40" s="93">
        <v>10100351632.727955</v>
      </c>
      <c r="I40" s="93">
        <v>9433618428.4534588</v>
      </c>
      <c r="J40" s="94">
        <v>49.211971690759299</v>
      </c>
      <c r="K40" s="94">
        <v>76.53919078997825</v>
      </c>
      <c r="L40" s="96"/>
      <c r="M40" s="95"/>
      <c r="N40" s="95"/>
      <c r="O40" s="95"/>
    </row>
    <row r="41" spans="2:16" ht="31.5">
      <c r="B41" s="72">
        <v>51</v>
      </c>
      <c r="C41" s="70" t="s">
        <v>2415</v>
      </c>
      <c r="D41" s="68">
        <v>2</v>
      </c>
      <c r="E41" s="68">
        <v>9</v>
      </c>
      <c r="F41" s="93">
        <v>596744552.00000036</v>
      </c>
      <c r="G41" s="93">
        <v>596259517.25999916</v>
      </c>
      <c r="H41" s="93">
        <v>292277055.03000009</v>
      </c>
      <c r="I41" s="93">
        <v>105705423.49000007</v>
      </c>
      <c r="J41" s="94">
        <v>17.7</v>
      </c>
      <c r="K41" s="94">
        <v>36.200000000000003</v>
      </c>
      <c r="L41" s="96"/>
      <c r="M41" s="95"/>
      <c r="N41" s="95"/>
      <c r="O41" s="95"/>
    </row>
    <row r="42" spans="2:16">
      <c r="B42" s="72">
        <v>52</v>
      </c>
      <c r="C42" s="70" t="s">
        <v>2416</v>
      </c>
      <c r="D42" s="68">
        <v>1</v>
      </c>
      <c r="E42" s="68">
        <v>4</v>
      </c>
      <c r="F42" s="93">
        <v>12720000</v>
      </c>
      <c r="G42" s="93">
        <v>12672391</v>
      </c>
      <c r="H42" s="93">
        <v>361225</v>
      </c>
      <c r="I42" s="93">
        <v>361225</v>
      </c>
      <c r="J42" s="94">
        <v>2.9</v>
      </c>
      <c r="K42" s="94">
        <v>100</v>
      </c>
      <c r="L42" s="96"/>
      <c r="M42" s="95"/>
      <c r="N42" s="95"/>
      <c r="O42" s="95"/>
    </row>
    <row r="43" spans="2:16">
      <c r="B43" s="72">
        <v>53</v>
      </c>
      <c r="C43" s="70" t="s">
        <v>2417</v>
      </c>
      <c r="D43" s="68">
        <v>7</v>
      </c>
      <c r="E43" s="68">
        <v>17</v>
      </c>
      <c r="F43" s="93">
        <v>4224749.9999999991</v>
      </c>
      <c r="G43" s="93">
        <v>4224749.9999999991</v>
      </c>
      <c r="H43" s="93">
        <v>0</v>
      </c>
      <c r="I43" s="93">
        <v>0</v>
      </c>
      <c r="J43" s="94">
        <v>0</v>
      </c>
      <c r="K43" s="94">
        <v>0</v>
      </c>
      <c r="L43" s="96"/>
      <c r="M43" s="95"/>
      <c r="N43" s="95"/>
      <c r="O43" s="95"/>
    </row>
    <row r="44" spans="2:16" ht="4.5" customHeight="1" thickBot="1">
      <c r="B44" s="99"/>
      <c r="C44" s="100"/>
      <c r="D44" s="101"/>
      <c r="E44" s="101"/>
      <c r="F44" s="102"/>
      <c r="G44" s="102"/>
      <c r="H44" s="102"/>
      <c r="I44" s="102"/>
      <c r="J44" s="103"/>
      <c r="K44" s="103"/>
      <c r="L44" s="96"/>
      <c r="M44" s="95"/>
      <c r="N44" s="95"/>
      <c r="O44" s="95"/>
    </row>
    <row r="45" spans="2:16" ht="32.25" customHeight="1" thickTop="1">
      <c r="B45" s="146" t="s">
        <v>2437</v>
      </c>
      <c r="C45" s="146"/>
      <c r="D45" s="146"/>
      <c r="E45" s="146"/>
      <c r="F45" s="146"/>
      <c r="G45" s="146"/>
      <c r="H45" s="146"/>
      <c r="I45" s="146"/>
      <c r="J45" s="146"/>
      <c r="K45" s="146"/>
    </row>
    <row r="46" spans="2:16" ht="15" customHeight="1">
      <c r="B46" s="104" t="s">
        <v>2418</v>
      </c>
      <c r="D46" s="76"/>
      <c r="F46" s="105"/>
      <c r="O46" s="106"/>
    </row>
    <row r="47" spans="2:16">
      <c r="B47" s="104" t="s">
        <v>2419</v>
      </c>
      <c r="D47" s="76"/>
    </row>
    <row r="48" spans="2:16">
      <c r="D48" s="76"/>
      <c r="P48" s="106"/>
    </row>
    <row r="49" spans="4:20" s="108" customFormat="1" ht="14.25" hidden="1" customHeight="1">
      <c r="D49" s="107"/>
      <c r="F49" s="108">
        <v>190000</v>
      </c>
      <c r="G49" s="108">
        <v>190000</v>
      </c>
      <c r="H49" s="108">
        <v>40000</v>
      </c>
      <c r="I49" s="108">
        <v>0</v>
      </c>
      <c r="K49" s="108">
        <v>0</v>
      </c>
      <c r="M49" s="79"/>
      <c r="N49" s="79"/>
      <c r="O49" s="79"/>
      <c r="P49" s="79"/>
      <c r="Q49" s="109"/>
      <c r="R49" s="109"/>
      <c r="S49" s="109"/>
      <c r="T49" s="109"/>
    </row>
    <row r="50" spans="4:20">
      <c r="D50" s="76"/>
    </row>
    <row r="51" spans="4:20">
      <c r="D51" s="76"/>
    </row>
    <row r="52" spans="4:20">
      <c r="D52" s="76"/>
    </row>
    <row r="53" spans="4:20">
      <c r="D53" s="76"/>
    </row>
    <row r="54" spans="4:20">
      <c r="D54" s="76"/>
    </row>
    <row r="55" spans="4:20">
      <c r="D55" s="76"/>
    </row>
    <row r="56" spans="4:20">
      <c r="D56" s="76"/>
    </row>
    <row r="57" spans="4:20">
      <c r="D57" s="76"/>
    </row>
    <row r="58" spans="4:20">
      <c r="D58" s="76"/>
    </row>
    <row r="59" spans="4:20">
      <c r="D59" s="76"/>
    </row>
    <row r="60" spans="4:20">
      <c r="D60" s="76"/>
    </row>
    <row r="61" spans="4:20">
      <c r="D61" s="76"/>
    </row>
    <row r="62" spans="4:20">
      <c r="D62" s="76"/>
    </row>
    <row r="63" spans="4:20">
      <c r="D63" s="76"/>
    </row>
    <row r="64" spans="4:20">
      <c r="D64" s="76"/>
    </row>
    <row r="65" spans="4:4">
      <c r="D65" s="76"/>
    </row>
    <row r="66" spans="4:4">
      <c r="D66" s="76"/>
    </row>
    <row r="67" spans="4:4">
      <c r="D67" s="76"/>
    </row>
    <row r="68" spans="4:4">
      <c r="D68" s="76"/>
    </row>
    <row r="69" spans="4:4">
      <c r="D69" s="76"/>
    </row>
    <row r="70" spans="4:4">
      <c r="D70" s="76"/>
    </row>
    <row r="71" spans="4:4">
      <c r="D71" s="76"/>
    </row>
    <row r="72" spans="4:4">
      <c r="D72" s="76"/>
    </row>
    <row r="73" spans="4:4">
      <c r="D73" s="76"/>
    </row>
    <row r="74" spans="4:4">
      <c r="D74" s="76"/>
    </row>
    <row r="75" spans="4:4">
      <c r="D75" s="76"/>
    </row>
    <row r="76" spans="4:4">
      <c r="D76" s="76"/>
    </row>
    <row r="77" spans="4:4">
      <c r="D77" s="76"/>
    </row>
    <row r="78" spans="4:4">
      <c r="D78" s="76"/>
    </row>
    <row r="79" spans="4:4">
      <c r="D79" s="76"/>
    </row>
    <row r="80" spans="4:4">
      <c r="D80" s="76"/>
    </row>
    <row r="81" spans="4:4">
      <c r="D81" s="76"/>
    </row>
    <row r="82" spans="4:4">
      <c r="D82" s="76"/>
    </row>
    <row r="83" spans="4:4">
      <c r="D83" s="76"/>
    </row>
    <row r="84" spans="4:4">
      <c r="D84" s="76"/>
    </row>
  </sheetData>
  <mergeCells count="14">
    <mergeCell ref="I6:I7"/>
    <mergeCell ref="J6:K6"/>
    <mergeCell ref="B11:C11"/>
    <mergeCell ref="B45:K45"/>
    <mergeCell ref="A1:D1"/>
    <mergeCell ref="B3:K3"/>
    <mergeCell ref="B4:K4"/>
    <mergeCell ref="B5:C8"/>
    <mergeCell ref="D5:D8"/>
    <mergeCell ref="E5:E8"/>
    <mergeCell ref="F5:K5"/>
    <mergeCell ref="F6:F7"/>
    <mergeCell ref="G6:G7"/>
    <mergeCell ref="H6:H7"/>
  </mergeCells>
  <pageMargins left="0.70866141732283472" right="0.70866141732283472" top="0.74803149606299213" bottom="0.74803149606299213" header="0.31496062992125984" footer="0.31496062992125984"/>
  <pageSetup scale="5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429</v>
      </c>
      <c r="M4" s="156" t="s">
        <v>428</v>
      </c>
      <c r="N4" s="156"/>
      <c r="O4" s="156"/>
      <c r="P4" s="156"/>
      <c r="Q4" s="157"/>
      <c r="R4" s="17"/>
      <c r="S4" s="158" t="s">
        <v>2069</v>
      </c>
      <c r="T4" s="159"/>
      <c r="U4" s="159"/>
      <c r="V4" s="160" t="s">
        <v>427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414</v>
      </c>
      <c r="D6" s="162" t="s">
        <v>426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407</v>
      </c>
      <c r="D7" s="149" t="s">
        <v>425</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424</v>
      </c>
      <c r="K8" s="24" t="s">
        <v>423</v>
      </c>
      <c r="L8" s="24" t="s">
        <v>422</v>
      </c>
      <c r="M8" s="24" t="s">
        <v>421</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71.25" customHeight="1" thickTop="1" thickBot="1">
      <c r="B10" s="25" t="s">
        <v>21</v>
      </c>
      <c r="C10" s="160" t="s">
        <v>420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419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418</v>
      </c>
      <c r="C21" s="188"/>
      <c r="D21" s="188"/>
      <c r="E21" s="188"/>
      <c r="F21" s="188"/>
      <c r="G21" s="188"/>
      <c r="H21" s="188"/>
      <c r="I21" s="188"/>
      <c r="J21" s="188"/>
      <c r="K21" s="188"/>
      <c r="L21" s="188"/>
      <c r="M21" s="189" t="s">
        <v>414</v>
      </c>
      <c r="N21" s="189"/>
      <c r="O21" s="189" t="s">
        <v>48</v>
      </c>
      <c r="P21" s="189"/>
      <c r="Q21" s="190" t="s">
        <v>49</v>
      </c>
      <c r="R21" s="190"/>
      <c r="S21" s="33" t="s">
        <v>417</v>
      </c>
      <c r="T21" s="33" t="s">
        <v>417</v>
      </c>
      <c r="U21" s="33" t="s">
        <v>416</v>
      </c>
      <c r="V21" s="33">
        <f>+IF(ISERR(U21/T21*100),"N/A",ROUND(U21/T21*100,2))</f>
        <v>100.19</v>
      </c>
      <c r="W21" s="34">
        <f>+IF(ISERR(U21/S21*100),"N/A",ROUND(U21/S21*100,2))</f>
        <v>100.19</v>
      </c>
    </row>
    <row r="22" spans="2:27" ht="56.25" customHeight="1">
      <c r="B22" s="187" t="s">
        <v>415</v>
      </c>
      <c r="C22" s="188"/>
      <c r="D22" s="188"/>
      <c r="E22" s="188"/>
      <c r="F22" s="188"/>
      <c r="G22" s="188"/>
      <c r="H22" s="188"/>
      <c r="I22" s="188"/>
      <c r="J22" s="188"/>
      <c r="K22" s="188"/>
      <c r="L22" s="188"/>
      <c r="M22" s="189" t="s">
        <v>414</v>
      </c>
      <c r="N22" s="189"/>
      <c r="O22" s="189" t="s">
        <v>48</v>
      </c>
      <c r="P22" s="189"/>
      <c r="Q22" s="190" t="s">
        <v>53</v>
      </c>
      <c r="R22" s="190"/>
      <c r="S22" s="33" t="s">
        <v>231</v>
      </c>
      <c r="T22" s="33" t="s">
        <v>55</v>
      </c>
      <c r="U22" s="33" t="s">
        <v>55</v>
      </c>
      <c r="V22" s="33" t="str">
        <f>+IF(ISERR(U22/T22*100),"N/A",ROUND(U22/T22*100,2))</f>
        <v>N/A</v>
      </c>
      <c r="W22" s="34" t="str">
        <f>+IF(ISERR(U22/S22*100),"N/A",ROUND(U22/S22*100,2))</f>
        <v>N/A</v>
      </c>
    </row>
    <row r="23" spans="2:27" ht="56.25" customHeight="1">
      <c r="B23" s="187" t="s">
        <v>413</v>
      </c>
      <c r="C23" s="188"/>
      <c r="D23" s="188"/>
      <c r="E23" s="188"/>
      <c r="F23" s="188"/>
      <c r="G23" s="188"/>
      <c r="H23" s="188"/>
      <c r="I23" s="188"/>
      <c r="J23" s="188"/>
      <c r="K23" s="188"/>
      <c r="L23" s="188"/>
      <c r="M23" s="189" t="s">
        <v>407</v>
      </c>
      <c r="N23" s="189"/>
      <c r="O23" s="189" t="s">
        <v>48</v>
      </c>
      <c r="P23" s="189"/>
      <c r="Q23" s="190" t="s">
        <v>49</v>
      </c>
      <c r="R23" s="190"/>
      <c r="S23" s="33" t="s">
        <v>50</v>
      </c>
      <c r="T23" s="33" t="s">
        <v>412</v>
      </c>
      <c r="U23" s="33" t="s">
        <v>411</v>
      </c>
      <c r="V23" s="33">
        <f>+IF(ISERR(U23/T23*100),"N/A",ROUND(U23/T23*100,2))</f>
        <v>72.650000000000006</v>
      </c>
      <c r="W23" s="34">
        <f>+IF(ISERR(U23/S23*100),"N/A",ROUND(U23/S23*100,2))</f>
        <v>17</v>
      </c>
    </row>
    <row r="24" spans="2:27" ht="56.25" customHeight="1">
      <c r="B24" s="187" t="s">
        <v>410</v>
      </c>
      <c r="C24" s="188"/>
      <c r="D24" s="188"/>
      <c r="E24" s="188"/>
      <c r="F24" s="188"/>
      <c r="G24" s="188"/>
      <c r="H24" s="188"/>
      <c r="I24" s="188"/>
      <c r="J24" s="188"/>
      <c r="K24" s="188"/>
      <c r="L24" s="188"/>
      <c r="M24" s="189" t="s">
        <v>407</v>
      </c>
      <c r="N24" s="189"/>
      <c r="O24" s="189" t="s">
        <v>48</v>
      </c>
      <c r="P24" s="189"/>
      <c r="Q24" s="190" t="s">
        <v>49</v>
      </c>
      <c r="R24" s="190"/>
      <c r="S24" s="33" t="s">
        <v>50</v>
      </c>
      <c r="T24" s="33" t="s">
        <v>54</v>
      </c>
      <c r="U24" s="33" t="s">
        <v>409</v>
      </c>
      <c r="V24" s="33">
        <f>+IF(ISERR(U24/T24*100),"N/A",ROUND(U24/T24*100,2))</f>
        <v>6.8</v>
      </c>
      <c r="W24" s="34">
        <f>+IF(ISERR(U24/S24*100),"N/A",ROUND(U24/S24*100,2))</f>
        <v>1.7</v>
      </c>
    </row>
    <row r="25" spans="2:27" ht="56.25" customHeight="1" thickBot="1">
      <c r="B25" s="187" t="s">
        <v>408</v>
      </c>
      <c r="C25" s="188"/>
      <c r="D25" s="188"/>
      <c r="E25" s="188"/>
      <c r="F25" s="188"/>
      <c r="G25" s="188"/>
      <c r="H25" s="188"/>
      <c r="I25" s="188"/>
      <c r="J25" s="188"/>
      <c r="K25" s="188"/>
      <c r="L25" s="188"/>
      <c r="M25" s="189" t="s">
        <v>407</v>
      </c>
      <c r="N25" s="189"/>
      <c r="O25" s="189" t="s">
        <v>48</v>
      </c>
      <c r="P25" s="189"/>
      <c r="Q25" s="190" t="s">
        <v>53</v>
      </c>
      <c r="R25" s="190"/>
      <c r="S25" s="33" t="s">
        <v>50</v>
      </c>
      <c r="T25" s="33" t="s">
        <v>55</v>
      </c>
      <c r="U25" s="33" t="s">
        <v>55</v>
      </c>
      <c r="V25" s="33" t="str">
        <f>+IF(ISERR(U25/T25*100),"N/A",ROUND(U25/T25*100,2))</f>
        <v>N/A</v>
      </c>
      <c r="W25" s="34" t="str">
        <f>+IF(ISERR(U25/S25*100),"N/A",ROUND(U25/S25*100,2))</f>
        <v>N/A</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405</v>
      </c>
      <c r="F29" s="40"/>
      <c r="G29" s="40"/>
      <c r="H29" s="41"/>
      <c r="I29" s="41"/>
      <c r="J29" s="41"/>
      <c r="K29" s="41"/>
      <c r="L29" s="41"/>
      <c r="M29" s="41"/>
      <c r="N29" s="41"/>
      <c r="O29" s="41"/>
      <c r="P29" s="42"/>
      <c r="Q29" s="42"/>
      <c r="R29" s="43" t="s">
        <v>406</v>
      </c>
      <c r="S29" s="44" t="s">
        <v>10</v>
      </c>
      <c r="T29" s="42"/>
      <c r="U29" s="44" t="s">
        <v>402</v>
      </c>
      <c r="V29" s="42"/>
      <c r="W29" s="45">
        <f>+IF(ISERR(U29/R29*100),"N/A",ROUND(U29/R29*100,2))</f>
        <v>54.37</v>
      </c>
    </row>
    <row r="30" spans="2:27" ht="26.25" customHeight="1">
      <c r="B30" s="208" t="s">
        <v>70</v>
      </c>
      <c r="C30" s="209"/>
      <c r="D30" s="209"/>
      <c r="E30" s="46" t="s">
        <v>405</v>
      </c>
      <c r="F30" s="46"/>
      <c r="G30" s="46"/>
      <c r="H30" s="47"/>
      <c r="I30" s="47"/>
      <c r="J30" s="47"/>
      <c r="K30" s="47"/>
      <c r="L30" s="47"/>
      <c r="M30" s="47"/>
      <c r="N30" s="47"/>
      <c r="O30" s="47"/>
      <c r="P30" s="48"/>
      <c r="Q30" s="48"/>
      <c r="R30" s="49" t="s">
        <v>404</v>
      </c>
      <c r="S30" s="50" t="s">
        <v>403</v>
      </c>
      <c r="T30" s="50">
        <f>+IF(ISERR(S30/R30*100),"N/A",ROUND(S30/R30*100,2))</f>
        <v>62.37</v>
      </c>
      <c r="U30" s="50" t="s">
        <v>402</v>
      </c>
      <c r="V30" s="50">
        <f>+IF(ISERR(U30/S30*100),"N/A",ROUND(U30/S30*100,2))</f>
        <v>86.05</v>
      </c>
      <c r="W30" s="51">
        <f>+IF(ISERR(U30/R30*100),"N/A",ROUND(U30/R30*100,2))</f>
        <v>53.67</v>
      </c>
    </row>
    <row r="31" spans="2:27" ht="23.25" customHeight="1" thickBot="1">
      <c r="B31" s="206" t="s">
        <v>68</v>
      </c>
      <c r="C31" s="207"/>
      <c r="D31" s="207"/>
      <c r="E31" s="40" t="s">
        <v>401</v>
      </c>
      <c r="F31" s="40"/>
      <c r="G31" s="40"/>
      <c r="H31" s="41"/>
      <c r="I31" s="41"/>
      <c r="J31" s="41"/>
      <c r="K31" s="41"/>
      <c r="L31" s="41"/>
      <c r="M31" s="41"/>
      <c r="N31" s="41"/>
      <c r="O31" s="41"/>
      <c r="P31" s="42"/>
      <c r="Q31" s="42"/>
      <c r="R31" s="43" t="s">
        <v>400</v>
      </c>
      <c r="S31" s="44" t="s">
        <v>10</v>
      </c>
      <c r="T31" s="42"/>
      <c r="U31" s="44" t="s">
        <v>398</v>
      </c>
      <c r="V31" s="42"/>
      <c r="W31" s="45">
        <f>+IF(ISERR(U31/R31*100),"N/A",ROUND(U31/R31*100,2))</f>
        <v>41.38</v>
      </c>
    </row>
    <row r="32" spans="2:27" ht="26.25" customHeight="1" thickBot="1">
      <c r="B32" s="208" t="s">
        <v>70</v>
      </c>
      <c r="C32" s="209"/>
      <c r="D32" s="209"/>
      <c r="E32" s="46" t="s">
        <v>401</v>
      </c>
      <c r="F32" s="46"/>
      <c r="G32" s="46"/>
      <c r="H32" s="47"/>
      <c r="I32" s="47"/>
      <c r="J32" s="47"/>
      <c r="K32" s="47"/>
      <c r="L32" s="47"/>
      <c r="M32" s="47"/>
      <c r="N32" s="47"/>
      <c r="O32" s="47"/>
      <c r="P32" s="48"/>
      <c r="Q32" s="48"/>
      <c r="R32" s="49" t="s">
        <v>400</v>
      </c>
      <c r="S32" s="50" t="s">
        <v>399</v>
      </c>
      <c r="T32" s="50">
        <f>+IF(ISERR(S32/R32*100),"N/A",ROUND(S32/R32*100,2))</f>
        <v>50.74</v>
      </c>
      <c r="U32" s="50" t="s">
        <v>398</v>
      </c>
      <c r="V32" s="50">
        <f>+IF(ISERR(U32/S32*100),"N/A",ROUND(U32/S32*100,2))</f>
        <v>81.55</v>
      </c>
      <c r="W32" s="51">
        <f>+IF(ISERR(U32/R32*100),"N/A",ROUND(U32/R32*100,2))</f>
        <v>41.38</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91" t="s">
        <v>2298</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60.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2299</v>
      </c>
      <c r="C36" s="192"/>
      <c r="D36" s="192"/>
      <c r="E36" s="192"/>
      <c r="F36" s="192"/>
      <c r="G36" s="192"/>
      <c r="H36" s="192"/>
      <c r="I36" s="192"/>
      <c r="J36" s="192"/>
      <c r="K36" s="192"/>
      <c r="L36" s="192"/>
      <c r="M36" s="192"/>
      <c r="N36" s="192"/>
      <c r="O36" s="192"/>
      <c r="P36" s="192"/>
      <c r="Q36" s="192"/>
      <c r="R36" s="192"/>
      <c r="S36" s="192"/>
      <c r="T36" s="192"/>
      <c r="U36" s="192"/>
      <c r="V36" s="192"/>
      <c r="W36" s="193"/>
    </row>
    <row r="37" spans="2:23" ht="196.5" customHeight="1" thickBot="1">
      <c r="B37" s="194"/>
      <c r="C37" s="195"/>
      <c r="D37" s="195"/>
      <c r="E37" s="195"/>
      <c r="F37" s="195"/>
      <c r="G37" s="195"/>
      <c r="H37" s="195"/>
      <c r="I37" s="195"/>
      <c r="J37" s="195"/>
      <c r="K37" s="195"/>
      <c r="L37" s="195"/>
      <c r="M37" s="195"/>
      <c r="N37" s="195"/>
      <c r="O37" s="195"/>
      <c r="P37" s="195"/>
      <c r="Q37" s="195"/>
      <c r="R37" s="195"/>
      <c r="S37" s="195"/>
      <c r="T37" s="195"/>
      <c r="U37" s="195"/>
      <c r="V37" s="195"/>
      <c r="W37" s="196"/>
    </row>
    <row r="38" spans="2:23" ht="37.5" customHeight="1" thickTop="1">
      <c r="B38" s="191" t="s">
        <v>2300</v>
      </c>
      <c r="C38" s="192"/>
      <c r="D38" s="192"/>
      <c r="E38" s="192"/>
      <c r="F38" s="192"/>
      <c r="G38" s="192"/>
      <c r="H38" s="192"/>
      <c r="I38" s="192"/>
      <c r="J38" s="192"/>
      <c r="K38" s="192"/>
      <c r="L38" s="192"/>
      <c r="M38" s="192"/>
      <c r="N38" s="192"/>
      <c r="O38" s="192"/>
      <c r="P38" s="192"/>
      <c r="Q38" s="192"/>
      <c r="R38" s="192"/>
      <c r="S38" s="192"/>
      <c r="T38" s="192"/>
      <c r="U38" s="192"/>
      <c r="V38" s="192"/>
      <c r="W38" s="193"/>
    </row>
    <row r="39" spans="2:23" ht="104.25" customHeight="1" thickBot="1">
      <c r="B39" s="197"/>
      <c r="C39" s="198"/>
      <c r="D39" s="198"/>
      <c r="E39" s="198"/>
      <c r="F39" s="198"/>
      <c r="G39" s="198"/>
      <c r="H39" s="198"/>
      <c r="I39" s="198"/>
      <c r="J39" s="198"/>
      <c r="K39" s="198"/>
      <c r="L39" s="198"/>
      <c r="M39" s="198"/>
      <c r="N39" s="198"/>
      <c r="O39" s="198"/>
      <c r="P39" s="198"/>
      <c r="Q39" s="198"/>
      <c r="R39" s="198"/>
      <c r="S39" s="198"/>
      <c r="T39" s="198"/>
      <c r="U39" s="198"/>
      <c r="V39" s="198"/>
      <c r="W39" s="199"/>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450</v>
      </c>
      <c r="M4" s="156" t="s">
        <v>449</v>
      </c>
      <c r="N4" s="156"/>
      <c r="O4" s="156"/>
      <c r="P4" s="156"/>
      <c r="Q4" s="157"/>
      <c r="R4" s="17"/>
      <c r="S4" s="158" t="s">
        <v>2069</v>
      </c>
      <c r="T4" s="159"/>
      <c r="U4" s="159"/>
      <c r="V4" s="160" t="s">
        <v>448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414</v>
      </c>
      <c r="D6" s="162" t="s">
        <v>426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447</v>
      </c>
      <c r="K8" s="24" t="s">
        <v>446</v>
      </c>
      <c r="L8" s="24" t="s">
        <v>445</v>
      </c>
      <c r="M8" s="24" t="s">
        <v>444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443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442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441</v>
      </c>
      <c r="C21" s="188"/>
      <c r="D21" s="188"/>
      <c r="E21" s="188"/>
      <c r="F21" s="188"/>
      <c r="G21" s="188"/>
      <c r="H21" s="188"/>
      <c r="I21" s="188"/>
      <c r="J21" s="188"/>
      <c r="K21" s="188"/>
      <c r="L21" s="188"/>
      <c r="M21" s="189" t="s">
        <v>414</v>
      </c>
      <c r="N21" s="189"/>
      <c r="O21" s="189" t="s">
        <v>48</v>
      </c>
      <c r="P21" s="189"/>
      <c r="Q21" s="190" t="s">
        <v>49</v>
      </c>
      <c r="R21" s="190"/>
      <c r="S21" s="33" t="s">
        <v>50</v>
      </c>
      <c r="T21" s="33" t="s">
        <v>440</v>
      </c>
      <c r="U21" s="33" t="s">
        <v>439</v>
      </c>
      <c r="V21" s="33">
        <f>+IF(ISERR(U21/T21*100),"N/A",ROUND(U21/T21*100,2))</f>
        <v>50</v>
      </c>
      <c r="W21" s="34">
        <f>+IF(ISERR(U21/S21*100),"N/A",ROUND(U21/S21*100,2))</f>
        <v>7.4</v>
      </c>
    </row>
    <row r="22" spans="2:27" ht="56.25" customHeight="1" thickBot="1">
      <c r="B22" s="187" t="s">
        <v>438</v>
      </c>
      <c r="C22" s="188"/>
      <c r="D22" s="188"/>
      <c r="E22" s="188"/>
      <c r="F22" s="188"/>
      <c r="G22" s="188"/>
      <c r="H22" s="188"/>
      <c r="I22" s="188"/>
      <c r="J22" s="188"/>
      <c r="K22" s="188"/>
      <c r="L22" s="188"/>
      <c r="M22" s="189" t="s">
        <v>414</v>
      </c>
      <c r="N22" s="189"/>
      <c r="O22" s="189" t="s">
        <v>48</v>
      </c>
      <c r="P22" s="189"/>
      <c r="Q22" s="190" t="s">
        <v>49</v>
      </c>
      <c r="R22" s="190"/>
      <c r="S22" s="33" t="s">
        <v>437</v>
      </c>
      <c r="T22" s="33" t="s">
        <v>172</v>
      </c>
      <c r="U22" s="33" t="s">
        <v>436</v>
      </c>
      <c r="V22" s="33">
        <f>+IF(ISERR(U22/T22*100),"N/A",ROUND(U22/T22*100,2))</f>
        <v>107.07</v>
      </c>
      <c r="W22" s="34">
        <f>+IF(ISERR(U22/S22*100),"N/A",ROUND(U22/S22*100,2))</f>
        <v>95.14</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405</v>
      </c>
      <c r="F26" s="40"/>
      <c r="G26" s="40"/>
      <c r="H26" s="41"/>
      <c r="I26" s="41"/>
      <c r="J26" s="41"/>
      <c r="K26" s="41"/>
      <c r="L26" s="41"/>
      <c r="M26" s="41"/>
      <c r="N26" s="41"/>
      <c r="O26" s="41"/>
      <c r="P26" s="42"/>
      <c r="Q26" s="42"/>
      <c r="R26" s="43" t="s">
        <v>435</v>
      </c>
      <c r="S26" s="44" t="s">
        <v>10</v>
      </c>
      <c r="T26" s="42"/>
      <c r="U26" s="44" t="s">
        <v>432</v>
      </c>
      <c r="V26" s="42"/>
      <c r="W26" s="45">
        <f>+IF(ISERR(U26/R26*100),"N/A",ROUND(U26/R26*100,2))</f>
        <v>54.76</v>
      </c>
    </row>
    <row r="27" spans="2:27" ht="26.25" customHeight="1" thickBot="1">
      <c r="B27" s="208" t="s">
        <v>70</v>
      </c>
      <c r="C27" s="209"/>
      <c r="D27" s="209"/>
      <c r="E27" s="46" t="s">
        <v>405</v>
      </c>
      <c r="F27" s="46"/>
      <c r="G27" s="46"/>
      <c r="H27" s="47"/>
      <c r="I27" s="47"/>
      <c r="J27" s="47"/>
      <c r="K27" s="47"/>
      <c r="L27" s="47"/>
      <c r="M27" s="47"/>
      <c r="N27" s="47"/>
      <c r="O27" s="47"/>
      <c r="P27" s="48"/>
      <c r="Q27" s="48"/>
      <c r="R27" s="49" t="s">
        <v>434</v>
      </c>
      <c r="S27" s="50" t="s">
        <v>433</v>
      </c>
      <c r="T27" s="50">
        <f>+IF(ISERR(S27/R27*100),"N/A",ROUND(S27/R27*100,2))</f>
        <v>62.37</v>
      </c>
      <c r="U27" s="50" t="s">
        <v>432</v>
      </c>
      <c r="V27" s="50">
        <f>+IF(ISERR(U27/S27*100),"N/A",ROUND(U27/S27*100,2))</f>
        <v>86.48</v>
      </c>
      <c r="W27" s="51">
        <f>+IF(ISERR(U27/R27*100),"N/A",ROUND(U27/R27*100,2))</f>
        <v>53.94</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2295</v>
      </c>
      <c r="C29" s="192"/>
      <c r="D29" s="192"/>
      <c r="E29" s="192"/>
      <c r="F29" s="192"/>
      <c r="G29" s="192"/>
      <c r="H29" s="192"/>
      <c r="I29" s="192"/>
      <c r="J29" s="192"/>
      <c r="K29" s="192"/>
      <c r="L29" s="192"/>
      <c r="M29" s="192"/>
      <c r="N29" s="192"/>
      <c r="O29" s="192"/>
      <c r="P29" s="192"/>
      <c r="Q29" s="192"/>
      <c r="R29" s="192"/>
      <c r="S29" s="192"/>
      <c r="T29" s="192"/>
      <c r="U29" s="192"/>
      <c r="V29" s="192"/>
      <c r="W29" s="193"/>
    </row>
    <row r="30" spans="2:27" ht="60"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2296</v>
      </c>
      <c r="C31" s="192"/>
      <c r="D31" s="192"/>
      <c r="E31" s="192"/>
      <c r="F31" s="192"/>
      <c r="G31" s="192"/>
      <c r="H31" s="192"/>
      <c r="I31" s="192"/>
      <c r="J31" s="192"/>
      <c r="K31" s="192"/>
      <c r="L31" s="192"/>
      <c r="M31" s="192"/>
      <c r="N31" s="192"/>
      <c r="O31" s="192"/>
      <c r="P31" s="192"/>
      <c r="Q31" s="192"/>
      <c r="R31" s="192"/>
      <c r="S31" s="192"/>
      <c r="T31" s="192"/>
      <c r="U31" s="192"/>
      <c r="V31" s="192"/>
      <c r="W31" s="193"/>
    </row>
    <row r="32" spans="2:27" ht="93"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2297</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0.2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464</v>
      </c>
      <c r="M4" s="156" t="s">
        <v>463</v>
      </c>
      <c r="N4" s="156"/>
      <c r="O4" s="156"/>
      <c r="P4" s="156"/>
      <c r="Q4" s="157"/>
      <c r="R4" s="17"/>
      <c r="S4" s="158" t="s">
        <v>2069</v>
      </c>
      <c r="T4" s="159"/>
      <c r="U4" s="159"/>
      <c r="V4" s="160" t="s">
        <v>462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455</v>
      </c>
      <c r="D6" s="162" t="s">
        <v>461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460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458</v>
      </c>
      <c r="C21" s="188"/>
      <c r="D21" s="188"/>
      <c r="E21" s="188"/>
      <c r="F21" s="188"/>
      <c r="G21" s="188"/>
      <c r="H21" s="188"/>
      <c r="I21" s="188"/>
      <c r="J21" s="188"/>
      <c r="K21" s="188"/>
      <c r="L21" s="188"/>
      <c r="M21" s="189" t="s">
        <v>455</v>
      </c>
      <c r="N21" s="189"/>
      <c r="O21" s="189" t="s">
        <v>48</v>
      </c>
      <c r="P21" s="189"/>
      <c r="Q21" s="190" t="s">
        <v>53</v>
      </c>
      <c r="R21" s="190"/>
      <c r="S21" s="33" t="s">
        <v>457</v>
      </c>
      <c r="T21" s="33" t="s">
        <v>55</v>
      </c>
      <c r="U21" s="33" t="s">
        <v>55</v>
      </c>
      <c r="V21" s="33" t="str">
        <f>+IF(ISERR(U21/T21*100),"N/A",ROUND(U21/T21*100,2))</f>
        <v>N/A</v>
      </c>
      <c r="W21" s="34" t="str">
        <f>+IF(ISERR(U21/S21*100),"N/A",ROUND(U21/S21*100,2))</f>
        <v>N/A</v>
      </c>
    </row>
    <row r="22" spans="2:27" ht="56.25" customHeight="1" thickBot="1">
      <c r="B22" s="187" t="s">
        <v>456</v>
      </c>
      <c r="C22" s="188"/>
      <c r="D22" s="188"/>
      <c r="E22" s="188"/>
      <c r="F22" s="188"/>
      <c r="G22" s="188"/>
      <c r="H22" s="188"/>
      <c r="I22" s="188"/>
      <c r="J22" s="188"/>
      <c r="K22" s="188"/>
      <c r="L22" s="188"/>
      <c r="M22" s="189" t="s">
        <v>455</v>
      </c>
      <c r="N22" s="189"/>
      <c r="O22" s="189" t="s">
        <v>48</v>
      </c>
      <c r="P22" s="189"/>
      <c r="Q22" s="190" t="s">
        <v>49</v>
      </c>
      <c r="R22" s="190"/>
      <c r="S22" s="33" t="s">
        <v>50</v>
      </c>
      <c r="T22" s="33" t="s">
        <v>54</v>
      </c>
      <c r="U22" s="33" t="s">
        <v>54</v>
      </c>
      <c r="V22" s="33">
        <f>+IF(ISERR(U22/T22*100),"N/A",ROUND(U22/T22*100,2))</f>
        <v>100</v>
      </c>
      <c r="W22" s="34">
        <f>+IF(ISERR(U22/S22*100),"N/A",ROUND(U22/S22*100,2))</f>
        <v>25</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453</v>
      </c>
      <c r="F26" s="40"/>
      <c r="G26" s="40"/>
      <c r="H26" s="41"/>
      <c r="I26" s="41"/>
      <c r="J26" s="41"/>
      <c r="K26" s="41"/>
      <c r="L26" s="41"/>
      <c r="M26" s="41"/>
      <c r="N26" s="41"/>
      <c r="O26" s="41"/>
      <c r="P26" s="42"/>
      <c r="Q26" s="42"/>
      <c r="R26" s="43" t="s">
        <v>454</v>
      </c>
      <c r="S26" s="44" t="s">
        <v>10</v>
      </c>
      <c r="T26" s="42"/>
      <c r="U26" s="44" t="s">
        <v>451</v>
      </c>
      <c r="V26" s="42"/>
      <c r="W26" s="45">
        <f>+IF(ISERR(U26/R26*100),"N/A",ROUND(U26/R26*100,2))</f>
        <v>70.2</v>
      </c>
    </row>
    <row r="27" spans="2:27" ht="26.25" customHeight="1" thickBot="1">
      <c r="B27" s="208" t="s">
        <v>70</v>
      </c>
      <c r="C27" s="209"/>
      <c r="D27" s="209"/>
      <c r="E27" s="46" t="s">
        <v>453</v>
      </c>
      <c r="F27" s="46"/>
      <c r="G27" s="46"/>
      <c r="H27" s="47"/>
      <c r="I27" s="47"/>
      <c r="J27" s="47"/>
      <c r="K27" s="47"/>
      <c r="L27" s="47"/>
      <c r="M27" s="47"/>
      <c r="N27" s="47"/>
      <c r="O27" s="47"/>
      <c r="P27" s="48"/>
      <c r="Q27" s="48"/>
      <c r="R27" s="49" t="s">
        <v>452</v>
      </c>
      <c r="S27" s="50" t="s">
        <v>451</v>
      </c>
      <c r="T27" s="50">
        <f>+IF(ISERR(S27/R27*100),"N/A",ROUND(S27/R27*100,2))</f>
        <v>86.88</v>
      </c>
      <c r="U27" s="50" t="s">
        <v>451</v>
      </c>
      <c r="V27" s="50">
        <f>+IF(ISERR(U27/S27*100),"N/A",ROUND(U27/S27*100,2))</f>
        <v>100</v>
      </c>
      <c r="W27" s="51">
        <f>+IF(ISERR(U27/R27*100),"N/A",ROUND(U27/R27*100,2))</f>
        <v>86.88</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2292</v>
      </c>
      <c r="C29" s="192"/>
      <c r="D29" s="192"/>
      <c r="E29" s="192"/>
      <c r="F29" s="192"/>
      <c r="G29" s="192"/>
      <c r="H29" s="192"/>
      <c r="I29" s="192"/>
      <c r="J29" s="192"/>
      <c r="K29" s="192"/>
      <c r="L29" s="192"/>
      <c r="M29" s="192"/>
      <c r="N29" s="192"/>
      <c r="O29" s="192"/>
      <c r="P29" s="192"/>
      <c r="Q29" s="192"/>
      <c r="R29" s="192"/>
      <c r="S29" s="192"/>
      <c r="T29" s="192"/>
      <c r="U29" s="192"/>
      <c r="V29" s="192"/>
      <c r="W29" s="193"/>
    </row>
    <row r="30" spans="2:27" ht="115.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2293</v>
      </c>
      <c r="C31" s="192"/>
      <c r="D31" s="192"/>
      <c r="E31" s="192"/>
      <c r="F31" s="192"/>
      <c r="G31" s="192"/>
      <c r="H31" s="192"/>
      <c r="I31" s="192"/>
      <c r="J31" s="192"/>
      <c r="K31" s="192"/>
      <c r="L31" s="192"/>
      <c r="M31" s="192"/>
      <c r="N31" s="192"/>
      <c r="O31" s="192"/>
      <c r="P31" s="192"/>
      <c r="Q31" s="192"/>
      <c r="R31" s="192"/>
      <c r="S31" s="192"/>
      <c r="T31" s="192"/>
      <c r="U31" s="192"/>
      <c r="V31" s="192"/>
      <c r="W31" s="193"/>
    </row>
    <row r="32" spans="2:27" ht="2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2294</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2.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480</v>
      </c>
      <c r="M4" s="156" t="s">
        <v>479</v>
      </c>
      <c r="N4" s="156"/>
      <c r="O4" s="156"/>
      <c r="P4" s="156"/>
      <c r="Q4" s="157"/>
      <c r="R4" s="17"/>
      <c r="S4" s="158" t="s">
        <v>2069</v>
      </c>
      <c r="T4" s="159"/>
      <c r="U4" s="159"/>
      <c r="V4" s="160" t="s">
        <v>478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477</v>
      </c>
      <c r="K8" s="24" t="s">
        <v>476</v>
      </c>
      <c r="L8" s="24" t="s">
        <v>475</v>
      </c>
      <c r="M8" s="24" t="s">
        <v>474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473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472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471</v>
      </c>
      <c r="C21" s="188"/>
      <c r="D21" s="188"/>
      <c r="E21" s="188"/>
      <c r="F21" s="188"/>
      <c r="G21" s="188"/>
      <c r="H21" s="188"/>
      <c r="I21" s="188"/>
      <c r="J21" s="188"/>
      <c r="K21" s="188"/>
      <c r="L21" s="188"/>
      <c r="M21" s="189" t="s">
        <v>470</v>
      </c>
      <c r="N21" s="189"/>
      <c r="O21" s="189" t="s">
        <v>48</v>
      </c>
      <c r="P21" s="189"/>
      <c r="Q21" s="190" t="s">
        <v>49</v>
      </c>
      <c r="R21" s="190"/>
      <c r="S21" s="33" t="s">
        <v>230</v>
      </c>
      <c r="T21" s="33" t="s">
        <v>230</v>
      </c>
      <c r="U21" s="33" t="s">
        <v>469</v>
      </c>
      <c r="V21" s="33">
        <f>+IF(ISERR(U21/T21*100),"N/A",ROUND(U21/T21*100,2))</f>
        <v>103.47</v>
      </c>
      <c r="W21" s="34">
        <f>+IF(ISERR(U21/S21*100),"N/A",ROUND(U21/S21*100,2))</f>
        <v>103.47</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467</v>
      </c>
      <c r="F25" s="40"/>
      <c r="G25" s="40"/>
      <c r="H25" s="41"/>
      <c r="I25" s="41"/>
      <c r="J25" s="41"/>
      <c r="K25" s="41"/>
      <c r="L25" s="41"/>
      <c r="M25" s="41"/>
      <c r="N25" s="41"/>
      <c r="O25" s="41"/>
      <c r="P25" s="42"/>
      <c r="Q25" s="42"/>
      <c r="R25" s="43" t="s">
        <v>468</v>
      </c>
      <c r="S25" s="44" t="s">
        <v>10</v>
      </c>
      <c r="T25" s="42"/>
      <c r="U25" s="44" t="s">
        <v>465</v>
      </c>
      <c r="V25" s="42"/>
      <c r="W25" s="45">
        <f>+IF(ISERR(U25/R25*100),"N/A",ROUND(U25/R25*100,2))</f>
        <v>56.09</v>
      </c>
    </row>
    <row r="26" spans="2:27" ht="26.25" customHeight="1" thickBot="1">
      <c r="B26" s="208" t="s">
        <v>70</v>
      </c>
      <c r="C26" s="209"/>
      <c r="D26" s="209"/>
      <c r="E26" s="46" t="s">
        <v>467</v>
      </c>
      <c r="F26" s="46"/>
      <c r="G26" s="46"/>
      <c r="H26" s="47"/>
      <c r="I26" s="47"/>
      <c r="J26" s="47"/>
      <c r="K26" s="47"/>
      <c r="L26" s="47"/>
      <c r="M26" s="47"/>
      <c r="N26" s="47"/>
      <c r="O26" s="47"/>
      <c r="P26" s="48"/>
      <c r="Q26" s="48"/>
      <c r="R26" s="49" t="s">
        <v>466</v>
      </c>
      <c r="S26" s="50" t="s">
        <v>465</v>
      </c>
      <c r="T26" s="50">
        <f>+IF(ISERR(S26/R26*100),"N/A",ROUND(S26/R26*100,2))</f>
        <v>56.18</v>
      </c>
      <c r="U26" s="50" t="s">
        <v>465</v>
      </c>
      <c r="V26" s="50">
        <f>+IF(ISERR(U26/S26*100),"N/A",ROUND(U26/S26*100,2))</f>
        <v>100</v>
      </c>
      <c r="W26" s="51">
        <f>+IF(ISERR(U26/R26*100),"N/A",ROUND(U26/R26*100,2))</f>
        <v>56.18</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2289</v>
      </c>
      <c r="C28" s="192"/>
      <c r="D28" s="192"/>
      <c r="E28" s="192"/>
      <c r="F28" s="192"/>
      <c r="G28" s="192"/>
      <c r="H28" s="192"/>
      <c r="I28" s="192"/>
      <c r="J28" s="192"/>
      <c r="K28" s="192"/>
      <c r="L28" s="192"/>
      <c r="M28" s="192"/>
      <c r="N28" s="192"/>
      <c r="O28" s="192"/>
      <c r="P28" s="192"/>
      <c r="Q28" s="192"/>
      <c r="R28" s="192"/>
      <c r="S28" s="192"/>
      <c r="T28" s="192"/>
      <c r="U28" s="192"/>
      <c r="V28" s="192"/>
      <c r="W28" s="193"/>
    </row>
    <row r="29" spans="2:27" ht="60.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2290</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0.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2291</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3.2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indexed="53"/>
  </sheetPr>
  <dimension ref="A1:AC5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546</v>
      </c>
      <c r="M4" s="156" t="s">
        <v>545</v>
      </c>
      <c r="N4" s="156"/>
      <c r="O4" s="156"/>
      <c r="P4" s="156"/>
      <c r="Q4" s="157"/>
      <c r="R4" s="17"/>
      <c r="S4" s="158" t="s">
        <v>2069</v>
      </c>
      <c r="T4" s="159"/>
      <c r="U4" s="159"/>
      <c r="V4" s="160" t="s">
        <v>544</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505</v>
      </c>
      <c r="D6" s="162" t="s">
        <v>543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207</v>
      </c>
      <c r="D7" s="149" t="s">
        <v>542</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532</v>
      </c>
      <c r="D8" s="149" t="s">
        <v>541</v>
      </c>
      <c r="E8" s="149"/>
      <c r="F8" s="149"/>
      <c r="G8" s="149"/>
      <c r="H8" s="149"/>
      <c r="I8" s="20"/>
      <c r="J8" s="24" t="s">
        <v>540</v>
      </c>
      <c r="K8" s="24" t="s">
        <v>539</v>
      </c>
      <c r="L8" s="24" t="s">
        <v>538</v>
      </c>
      <c r="M8" s="24" t="s">
        <v>537</v>
      </c>
      <c r="N8" s="23"/>
      <c r="O8" s="20"/>
      <c r="P8" s="150" t="s">
        <v>10</v>
      </c>
      <c r="Q8" s="150"/>
      <c r="R8" s="150"/>
      <c r="S8" s="150"/>
      <c r="T8" s="150"/>
      <c r="U8" s="150"/>
      <c r="V8" s="150"/>
      <c r="W8" s="150"/>
    </row>
    <row r="9" spans="1:29" ht="30" customHeight="1">
      <c r="B9" s="21"/>
      <c r="C9" s="19" t="s">
        <v>522</v>
      </c>
      <c r="D9" s="149" t="s">
        <v>536</v>
      </c>
      <c r="E9" s="149"/>
      <c r="F9" s="149"/>
      <c r="G9" s="149"/>
      <c r="H9" s="149"/>
      <c r="I9" s="149" t="s">
        <v>10</v>
      </c>
      <c r="J9" s="149"/>
      <c r="K9" s="149"/>
      <c r="L9" s="149"/>
      <c r="M9" s="149"/>
      <c r="N9" s="149"/>
      <c r="O9" s="149"/>
      <c r="P9" s="149"/>
      <c r="Q9" s="149"/>
      <c r="R9" s="149"/>
      <c r="S9" s="149"/>
      <c r="T9" s="149"/>
      <c r="U9" s="149"/>
      <c r="V9" s="149"/>
      <c r="W9" s="150"/>
    </row>
    <row r="10" spans="1:29" ht="30" customHeight="1">
      <c r="B10" s="21"/>
      <c r="C10" s="19" t="s">
        <v>414</v>
      </c>
      <c r="D10" s="149" t="s">
        <v>426</v>
      </c>
      <c r="E10" s="149"/>
      <c r="F10" s="149"/>
      <c r="G10" s="149"/>
      <c r="H10" s="149"/>
      <c r="I10" s="150" t="s">
        <v>10</v>
      </c>
      <c r="J10" s="150"/>
      <c r="K10" s="150"/>
      <c r="L10" s="150"/>
      <c r="M10" s="150"/>
      <c r="N10" s="150"/>
      <c r="O10" s="150"/>
      <c r="P10" s="150"/>
      <c r="Q10" s="150"/>
      <c r="R10" s="150"/>
      <c r="S10" s="150"/>
      <c r="T10" s="150"/>
      <c r="U10" s="150"/>
      <c r="V10" s="150"/>
      <c r="W10" s="150"/>
    </row>
    <row r="11" spans="1:29" ht="30" customHeight="1">
      <c r="B11" s="21"/>
      <c r="C11" s="19" t="s">
        <v>407</v>
      </c>
      <c r="D11" s="149" t="s">
        <v>425</v>
      </c>
      <c r="E11" s="149"/>
      <c r="F11" s="149"/>
      <c r="G11" s="149"/>
      <c r="H11" s="149"/>
      <c r="I11" s="150" t="s">
        <v>10</v>
      </c>
      <c r="J11" s="150"/>
      <c r="K11" s="150"/>
      <c r="L11" s="150"/>
      <c r="M11" s="150"/>
      <c r="N11" s="150"/>
      <c r="O11" s="150"/>
      <c r="P11" s="150"/>
      <c r="Q11" s="150"/>
      <c r="R11" s="150"/>
      <c r="S11" s="150"/>
      <c r="T11" s="150"/>
      <c r="U11" s="150"/>
      <c r="V11" s="150"/>
      <c r="W11" s="150"/>
    </row>
    <row r="12" spans="1:29" ht="25.5" customHeight="1" thickBot="1">
      <c r="B12" s="21"/>
      <c r="C12" s="150" t="s">
        <v>10</v>
      </c>
      <c r="D12" s="150"/>
      <c r="E12" s="150"/>
      <c r="F12" s="150"/>
      <c r="G12" s="150"/>
      <c r="H12" s="150"/>
      <c r="I12" s="150"/>
      <c r="J12" s="150"/>
      <c r="K12" s="150"/>
      <c r="L12" s="150"/>
      <c r="M12" s="150"/>
      <c r="N12" s="150"/>
      <c r="O12" s="150"/>
      <c r="P12" s="150"/>
      <c r="Q12" s="150"/>
      <c r="R12" s="150"/>
      <c r="S12" s="150"/>
      <c r="T12" s="150"/>
      <c r="U12" s="150"/>
      <c r="V12" s="150"/>
      <c r="W12" s="150"/>
    </row>
    <row r="13" spans="1:29" ht="408.75" customHeight="1" thickTop="1" thickBot="1">
      <c r="B13" s="25" t="s">
        <v>21</v>
      </c>
      <c r="C13" s="160" t="s">
        <v>535</v>
      </c>
      <c r="D13" s="160"/>
      <c r="E13" s="160"/>
      <c r="F13" s="160"/>
      <c r="G13" s="160"/>
      <c r="H13" s="160"/>
      <c r="I13" s="160"/>
      <c r="J13" s="160"/>
      <c r="K13" s="160"/>
      <c r="L13" s="160"/>
      <c r="M13" s="160"/>
      <c r="N13" s="160"/>
      <c r="O13" s="160"/>
      <c r="P13" s="160"/>
      <c r="Q13" s="160"/>
      <c r="R13" s="160"/>
      <c r="S13" s="160"/>
      <c r="T13" s="160"/>
      <c r="U13" s="160"/>
      <c r="V13" s="160"/>
      <c r="W13" s="161"/>
    </row>
    <row r="14" spans="1:29" ht="9" customHeight="1" thickTop="1" thickBot="1"/>
    <row r="15" spans="1:29" ht="21.75" customHeight="1" thickTop="1" thickBot="1">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c r="B16" s="164" t="s">
        <v>24</v>
      </c>
      <c r="C16" s="165"/>
      <c r="D16" s="165"/>
      <c r="E16" s="165"/>
      <c r="F16" s="165"/>
      <c r="G16" s="165"/>
      <c r="H16" s="165"/>
      <c r="I16" s="165"/>
      <c r="J16" s="28"/>
      <c r="K16" s="165" t="s">
        <v>25</v>
      </c>
      <c r="L16" s="165"/>
      <c r="M16" s="165"/>
      <c r="N16" s="165"/>
      <c r="O16" s="165"/>
      <c r="P16" s="165"/>
      <c r="Q16" s="165"/>
      <c r="R16" s="29"/>
      <c r="S16" s="165" t="s">
        <v>26</v>
      </c>
      <c r="T16" s="165"/>
      <c r="U16" s="165"/>
      <c r="V16" s="165"/>
      <c r="W16" s="166"/>
    </row>
    <row r="17" spans="2:27" ht="105.75" customHeight="1">
      <c r="B17" s="18" t="s">
        <v>27</v>
      </c>
      <c r="C17" s="162" t="s">
        <v>10</v>
      </c>
      <c r="D17" s="162"/>
      <c r="E17" s="162"/>
      <c r="F17" s="162"/>
      <c r="G17" s="162"/>
      <c r="H17" s="162"/>
      <c r="I17" s="162"/>
      <c r="J17" s="30"/>
      <c r="K17" s="30" t="s">
        <v>28</v>
      </c>
      <c r="L17" s="162" t="s">
        <v>10</v>
      </c>
      <c r="M17" s="162"/>
      <c r="N17" s="162"/>
      <c r="O17" s="162"/>
      <c r="P17" s="162"/>
      <c r="Q17" s="162"/>
      <c r="R17" s="20"/>
      <c r="S17" s="30" t="s">
        <v>29</v>
      </c>
      <c r="T17" s="167" t="s">
        <v>534</v>
      </c>
      <c r="U17" s="167"/>
      <c r="V17" s="167"/>
      <c r="W17" s="167"/>
    </row>
    <row r="18" spans="2:27" ht="86.25" customHeight="1">
      <c r="B18" s="18" t="s">
        <v>31</v>
      </c>
      <c r="C18" s="162" t="s">
        <v>10</v>
      </c>
      <c r="D18" s="162"/>
      <c r="E18" s="162"/>
      <c r="F18" s="162"/>
      <c r="G18" s="162"/>
      <c r="H18" s="162"/>
      <c r="I18" s="162"/>
      <c r="J18" s="30"/>
      <c r="K18" s="30" t="s">
        <v>31</v>
      </c>
      <c r="L18" s="162" t="s">
        <v>10</v>
      </c>
      <c r="M18" s="162"/>
      <c r="N18" s="162"/>
      <c r="O18" s="162"/>
      <c r="P18" s="162"/>
      <c r="Q18" s="162"/>
      <c r="R18" s="20"/>
      <c r="S18" s="30" t="s">
        <v>32</v>
      </c>
      <c r="T18" s="167" t="s">
        <v>10</v>
      </c>
      <c r="U18" s="167"/>
      <c r="V18" s="167"/>
      <c r="W18" s="167"/>
    </row>
    <row r="19" spans="2:27" ht="25.5" customHeight="1" thickBot="1">
      <c r="B19" s="31" t="s">
        <v>33</v>
      </c>
      <c r="C19" s="168" t="s">
        <v>10</v>
      </c>
      <c r="D19" s="168"/>
      <c r="E19" s="168"/>
      <c r="F19" s="168"/>
      <c r="G19" s="168"/>
      <c r="H19" s="168"/>
      <c r="I19" s="168"/>
      <c r="J19" s="168"/>
      <c r="K19" s="168"/>
      <c r="L19" s="168"/>
      <c r="M19" s="168"/>
      <c r="N19" s="168"/>
      <c r="O19" s="168"/>
      <c r="P19" s="168"/>
      <c r="Q19" s="168"/>
      <c r="R19" s="168"/>
      <c r="S19" s="168"/>
      <c r="T19" s="168"/>
      <c r="U19" s="168"/>
      <c r="V19" s="168"/>
      <c r="W19" s="169"/>
    </row>
    <row r="20" spans="2:27" ht="21.75" customHeight="1" thickTop="1" thickBot="1">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c r="B21" s="170" t="s">
        <v>35</v>
      </c>
      <c r="C21" s="171"/>
      <c r="D21" s="171"/>
      <c r="E21" s="171"/>
      <c r="F21" s="171"/>
      <c r="G21" s="171"/>
      <c r="H21" s="171"/>
      <c r="I21" s="171"/>
      <c r="J21" s="171"/>
      <c r="K21" s="171"/>
      <c r="L21" s="171"/>
      <c r="M21" s="171"/>
      <c r="N21" s="171"/>
      <c r="O21" s="171"/>
      <c r="P21" s="171"/>
      <c r="Q21" s="171"/>
      <c r="R21" s="171"/>
      <c r="S21" s="171"/>
      <c r="T21" s="172"/>
      <c r="U21" s="173" t="s">
        <v>36</v>
      </c>
      <c r="V21" s="174"/>
      <c r="W21" s="175"/>
    </row>
    <row r="22" spans="2:27" ht="12.75" customHeight="1">
      <c r="B22" s="176" t="s">
        <v>37</v>
      </c>
      <c r="C22" s="177"/>
      <c r="D22" s="177"/>
      <c r="E22" s="177"/>
      <c r="F22" s="177"/>
      <c r="G22" s="177"/>
      <c r="H22" s="177"/>
      <c r="I22" s="177"/>
      <c r="J22" s="177"/>
      <c r="K22" s="177"/>
      <c r="L22" s="177"/>
      <c r="M22" s="177" t="s">
        <v>38</v>
      </c>
      <c r="N22" s="177"/>
      <c r="O22" s="177" t="s">
        <v>39</v>
      </c>
      <c r="P22" s="177"/>
      <c r="Q22" s="177" t="s">
        <v>40</v>
      </c>
      <c r="R22" s="177"/>
      <c r="S22" s="177" t="s">
        <v>41</v>
      </c>
      <c r="T22" s="180" t="s">
        <v>42</v>
      </c>
      <c r="U22" s="182" t="s">
        <v>43</v>
      </c>
      <c r="V22" s="184" t="s">
        <v>44</v>
      </c>
      <c r="W22" s="185" t="s">
        <v>45</v>
      </c>
    </row>
    <row r="23" spans="2:27" ht="27" customHeight="1" thickBot="1">
      <c r="B23" s="178"/>
      <c r="C23" s="179"/>
      <c r="D23" s="179"/>
      <c r="E23" s="179"/>
      <c r="F23" s="179"/>
      <c r="G23" s="179"/>
      <c r="H23" s="179"/>
      <c r="I23" s="179"/>
      <c r="J23" s="179"/>
      <c r="K23" s="179"/>
      <c r="L23" s="179"/>
      <c r="M23" s="179"/>
      <c r="N23" s="179"/>
      <c r="O23" s="179"/>
      <c r="P23" s="179"/>
      <c r="Q23" s="179"/>
      <c r="R23" s="179"/>
      <c r="S23" s="179"/>
      <c r="T23" s="181"/>
      <c r="U23" s="183"/>
      <c r="V23" s="179"/>
      <c r="W23" s="186"/>
      <c r="Z23" s="32" t="s">
        <v>10</v>
      </c>
      <c r="AA23" s="32" t="s">
        <v>46</v>
      </c>
    </row>
    <row r="24" spans="2:27" ht="56.25" customHeight="1">
      <c r="B24" s="187" t="s">
        <v>533</v>
      </c>
      <c r="C24" s="188"/>
      <c r="D24" s="188"/>
      <c r="E24" s="188"/>
      <c r="F24" s="188"/>
      <c r="G24" s="188"/>
      <c r="H24" s="188"/>
      <c r="I24" s="188"/>
      <c r="J24" s="188"/>
      <c r="K24" s="188"/>
      <c r="L24" s="188"/>
      <c r="M24" s="189" t="s">
        <v>532</v>
      </c>
      <c r="N24" s="189"/>
      <c r="O24" s="189" t="s">
        <v>531</v>
      </c>
      <c r="P24" s="189"/>
      <c r="Q24" s="190" t="s">
        <v>49</v>
      </c>
      <c r="R24" s="190"/>
      <c r="S24" s="33" t="s">
        <v>530</v>
      </c>
      <c r="T24" s="33" t="s">
        <v>530</v>
      </c>
      <c r="U24" s="33" t="s">
        <v>529</v>
      </c>
      <c r="V24" s="33">
        <f t="shared" ref="V24:V35" si="0">+IF(ISERR(U24/T24*100),"N/A",ROUND(U24/T24*100,2))</f>
        <v>98.69</v>
      </c>
      <c r="W24" s="34">
        <f t="shared" ref="W24:W35" si="1">+IF(ISERR(U24/S24*100),"N/A",ROUND(U24/S24*100,2))</f>
        <v>98.69</v>
      </c>
    </row>
    <row r="25" spans="2:27" ht="56.25" customHeight="1">
      <c r="B25" s="187" t="s">
        <v>528</v>
      </c>
      <c r="C25" s="188"/>
      <c r="D25" s="188"/>
      <c r="E25" s="188"/>
      <c r="F25" s="188"/>
      <c r="G25" s="188"/>
      <c r="H25" s="188"/>
      <c r="I25" s="188"/>
      <c r="J25" s="188"/>
      <c r="K25" s="188"/>
      <c r="L25" s="188"/>
      <c r="M25" s="189" t="s">
        <v>522</v>
      </c>
      <c r="N25" s="189"/>
      <c r="O25" s="189" t="s">
        <v>48</v>
      </c>
      <c r="P25" s="189"/>
      <c r="Q25" s="190" t="s">
        <v>53</v>
      </c>
      <c r="R25" s="190"/>
      <c r="S25" s="33" t="s">
        <v>138</v>
      </c>
      <c r="T25" s="33" t="s">
        <v>55</v>
      </c>
      <c r="U25" s="33" t="s">
        <v>55</v>
      </c>
      <c r="V25" s="33" t="str">
        <f t="shared" si="0"/>
        <v>N/A</v>
      </c>
      <c r="W25" s="34" t="str">
        <f t="shared" si="1"/>
        <v>N/A</v>
      </c>
    </row>
    <row r="26" spans="2:27" ht="56.25" customHeight="1">
      <c r="B26" s="187" t="s">
        <v>527</v>
      </c>
      <c r="C26" s="188"/>
      <c r="D26" s="188"/>
      <c r="E26" s="188"/>
      <c r="F26" s="188"/>
      <c r="G26" s="188"/>
      <c r="H26" s="188"/>
      <c r="I26" s="188"/>
      <c r="J26" s="188"/>
      <c r="K26" s="188"/>
      <c r="L26" s="188"/>
      <c r="M26" s="189" t="s">
        <v>522</v>
      </c>
      <c r="N26" s="189"/>
      <c r="O26" s="189" t="s">
        <v>48</v>
      </c>
      <c r="P26" s="189"/>
      <c r="Q26" s="190" t="s">
        <v>53</v>
      </c>
      <c r="R26" s="190"/>
      <c r="S26" s="33" t="s">
        <v>526</v>
      </c>
      <c r="T26" s="33" t="s">
        <v>55</v>
      </c>
      <c r="U26" s="33" t="s">
        <v>55</v>
      </c>
      <c r="V26" s="33" t="str">
        <f t="shared" si="0"/>
        <v>N/A</v>
      </c>
      <c r="W26" s="34" t="str">
        <f t="shared" si="1"/>
        <v>N/A</v>
      </c>
    </row>
    <row r="27" spans="2:27" ht="56.25" customHeight="1">
      <c r="B27" s="187" t="s">
        <v>525</v>
      </c>
      <c r="C27" s="188"/>
      <c r="D27" s="188"/>
      <c r="E27" s="188"/>
      <c r="F27" s="188"/>
      <c r="G27" s="188"/>
      <c r="H27" s="188"/>
      <c r="I27" s="188"/>
      <c r="J27" s="188"/>
      <c r="K27" s="188"/>
      <c r="L27" s="188"/>
      <c r="M27" s="189" t="s">
        <v>522</v>
      </c>
      <c r="N27" s="189"/>
      <c r="O27" s="189" t="s">
        <v>48</v>
      </c>
      <c r="P27" s="189"/>
      <c r="Q27" s="190" t="s">
        <v>49</v>
      </c>
      <c r="R27" s="190"/>
      <c r="S27" s="33" t="s">
        <v>50</v>
      </c>
      <c r="T27" s="33" t="s">
        <v>50</v>
      </c>
      <c r="U27" s="33" t="s">
        <v>524</v>
      </c>
      <c r="V27" s="33">
        <f t="shared" si="0"/>
        <v>87.5</v>
      </c>
      <c r="W27" s="34">
        <f t="shared" si="1"/>
        <v>87.5</v>
      </c>
    </row>
    <row r="28" spans="2:27" ht="56.25" customHeight="1">
      <c r="B28" s="187" t="s">
        <v>523</v>
      </c>
      <c r="C28" s="188"/>
      <c r="D28" s="188"/>
      <c r="E28" s="188"/>
      <c r="F28" s="188"/>
      <c r="G28" s="188"/>
      <c r="H28" s="188"/>
      <c r="I28" s="188"/>
      <c r="J28" s="188"/>
      <c r="K28" s="188"/>
      <c r="L28" s="188"/>
      <c r="M28" s="189" t="s">
        <v>522</v>
      </c>
      <c r="N28" s="189"/>
      <c r="O28" s="189" t="s">
        <v>48</v>
      </c>
      <c r="P28" s="189"/>
      <c r="Q28" s="190" t="s">
        <v>53</v>
      </c>
      <c r="R28" s="190"/>
      <c r="S28" s="33" t="s">
        <v>521</v>
      </c>
      <c r="T28" s="33" t="s">
        <v>55</v>
      </c>
      <c r="U28" s="33" t="s">
        <v>55</v>
      </c>
      <c r="V28" s="33" t="str">
        <f t="shared" si="0"/>
        <v>N/A</v>
      </c>
      <c r="W28" s="34" t="str">
        <f t="shared" si="1"/>
        <v>N/A</v>
      </c>
    </row>
    <row r="29" spans="2:27" ht="56.25" customHeight="1">
      <c r="B29" s="187" t="s">
        <v>520</v>
      </c>
      <c r="C29" s="188"/>
      <c r="D29" s="188"/>
      <c r="E29" s="188"/>
      <c r="F29" s="188"/>
      <c r="G29" s="188"/>
      <c r="H29" s="188"/>
      <c r="I29" s="188"/>
      <c r="J29" s="188"/>
      <c r="K29" s="188"/>
      <c r="L29" s="188"/>
      <c r="M29" s="189" t="s">
        <v>414</v>
      </c>
      <c r="N29" s="189"/>
      <c r="O29" s="189" t="s">
        <v>48</v>
      </c>
      <c r="P29" s="189"/>
      <c r="Q29" s="190" t="s">
        <v>53</v>
      </c>
      <c r="R29" s="190"/>
      <c r="S29" s="33" t="s">
        <v>519</v>
      </c>
      <c r="T29" s="33" t="s">
        <v>55</v>
      </c>
      <c r="U29" s="33" t="s">
        <v>55</v>
      </c>
      <c r="V29" s="33" t="str">
        <f t="shared" si="0"/>
        <v>N/A</v>
      </c>
      <c r="W29" s="34" t="str">
        <f t="shared" si="1"/>
        <v>N/A</v>
      </c>
    </row>
    <row r="30" spans="2:27" ht="56.25" customHeight="1">
      <c r="B30" s="187" t="s">
        <v>518</v>
      </c>
      <c r="C30" s="188"/>
      <c r="D30" s="188"/>
      <c r="E30" s="188"/>
      <c r="F30" s="188"/>
      <c r="G30" s="188"/>
      <c r="H30" s="188"/>
      <c r="I30" s="188"/>
      <c r="J30" s="188"/>
      <c r="K30" s="188"/>
      <c r="L30" s="188"/>
      <c r="M30" s="189" t="s">
        <v>414</v>
      </c>
      <c r="N30" s="189"/>
      <c r="O30" s="189" t="s">
        <v>48</v>
      </c>
      <c r="P30" s="189"/>
      <c r="Q30" s="190" t="s">
        <v>49</v>
      </c>
      <c r="R30" s="190"/>
      <c r="S30" s="33" t="s">
        <v>517</v>
      </c>
      <c r="T30" s="33" t="s">
        <v>517</v>
      </c>
      <c r="U30" s="33" t="s">
        <v>517</v>
      </c>
      <c r="V30" s="33">
        <f t="shared" si="0"/>
        <v>100</v>
      </c>
      <c r="W30" s="34">
        <f t="shared" si="1"/>
        <v>100</v>
      </c>
    </row>
    <row r="31" spans="2:27" ht="56.25" customHeight="1">
      <c r="B31" s="187" t="s">
        <v>516</v>
      </c>
      <c r="C31" s="188"/>
      <c r="D31" s="188"/>
      <c r="E31" s="188"/>
      <c r="F31" s="188"/>
      <c r="G31" s="188"/>
      <c r="H31" s="188"/>
      <c r="I31" s="188"/>
      <c r="J31" s="188"/>
      <c r="K31" s="188"/>
      <c r="L31" s="188"/>
      <c r="M31" s="189" t="s">
        <v>407</v>
      </c>
      <c r="N31" s="189"/>
      <c r="O31" s="189" t="s">
        <v>48</v>
      </c>
      <c r="P31" s="189"/>
      <c r="Q31" s="190" t="s">
        <v>386</v>
      </c>
      <c r="R31" s="190"/>
      <c r="S31" s="33" t="s">
        <v>515</v>
      </c>
      <c r="T31" s="33" t="s">
        <v>514</v>
      </c>
      <c r="U31" s="33" t="s">
        <v>513</v>
      </c>
      <c r="V31" s="33">
        <f t="shared" si="0"/>
        <v>103.58</v>
      </c>
      <c r="W31" s="34">
        <f t="shared" si="1"/>
        <v>106.11</v>
      </c>
    </row>
    <row r="32" spans="2:27" ht="56.25" customHeight="1">
      <c r="B32" s="187" t="s">
        <v>512</v>
      </c>
      <c r="C32" s="188"/>
      <c r="D32" s="188"/>
      <c r="E32" s="188"/>
      <c r="F32" s="188"/>
      <c r="G32" s="188"/>
      <c r="H32" s="188"/>
      <c r="I32" s="188"/>
      <c r="J32" s="188"/>
      <c r="K32" s="188"/>
      <c r="L32" s="188"/>
      <c r="M32" s="189" t="s">
        <v>470</v>
      </c>
      <c r="N32" s="189"/>
      <c r="O32" s="189" t="s">
        <v>509</v>
      </c>
      <c r="P32" s="189"/>
      <c r="Q32" s="190" t="s">
        <v>49</v>
      </c>
      <c r="R32" s="190"/>
      <c r="S32" s="33" t="s">
        <v>54</v>
      </c>
      <c r="T32" s="33" t="s">
        <v>54</v>
      </c>
      <c r="U32" s="33" t="s">
        <v>511</v>
      </c>
      <c r="V32" s="33">
        <f t="shared" si="0"/>
        <v>93.2</v>
      </c>
      <c r="W32" s="34">
        <f t="shared" si="1"/>
        <v>93.2</v>
      </c>
    </row>
    <row r="33" spans="2:25" ht="56.25" customHeight="1">
      <c r="B33" s="187" t="s">
        <v>510</v>
      </c>
      <c r="C33" s="188"/>
      <c r="D33" s="188"/>
      <c r="E33" s="188"/>
      <c r="F33" s="188"/>
      <c r="G33" s="188"/>
      <c r="H33" s="188"/>
      <c r="I33" s="188"/>
      <c r="J33" s="188"/>
      <c r="K33" s="188"/>
      <c r="L33" s="188"/>
      <c r="M33" s="189" t="s">
        <v>470</v>
      </c>
      <c r="N33" s="189"/>
      <c r="O33" s="189" t="s">
        <v>509</v>
      </c>
      <c r="P33" s="189"/>
      <c r="Q33" s="190" t="s">
        <v>49</v>
      </c>
      <c r="R33" s="190"/>
      <c r="S33" s="33" t="s">
        <v>508</v>
      </c>
      <c r="T33" s="33" t="s">
        <v>508</v>
      </c>
      <c r="U33" s="33" t="s">
        <v>507</v>
      </c>
      <c r="V33" s="33">
        <f t="shared" si="0"/>
        <v>37.14</v>
      </c>
      <c r="W33" s="34">
        <f t="shared" si="1"/>
        <v>37.14</v>
      </c>
    </row>
    <row r="34" spans="2:25" ht="56.25" customHeight="1">
      <c r="B34" s="187" t="s">
        <v>506</v>
      </c>
      <c r="C34" s="188"/>
      <c r="D34" s="188"/>
      <c r="E34" s="188"/>
      <c r="F34" s="188"/>
      <c r="G34" s="188"/>
      <c r="H34" s="188"/>
      <c r="I34" s="188"/>
      <c r="J34" s="188"/>
      <c r="K34" s="188"/>
      <c r="L34" s="188"/>
      <c r="M34" s="189" t="s">
        <v>505</v>
      </c>
      <c r="N34" s="189"/>
      <c r="O34" s="189" t="s">
        <v>504</v>
      </c>
      <c r="P34" s="189"/>
      <c r="Q34" s="190" t="s">
        <v>53</v>
      </c>
      <c r="R34" s="190"/>
      <c r="S34" s="33" t="s">
        <v>385</v>
      </c>
      <c r="T34" s="33" t="s">
        <v>55</v>
      </c>
      <c r="U34" s="33" t="s">
        <v>55</v>
      </c>
      <c r="V34" s="33" t="str">
        <f t="shared" si="0"/>
        <v>N/A</v>
      </c>
      <c r="W34" s="34" t="str">
        <f t="shared" si="1"/>
        <v>N/A</v>
      </c>
    </row>
    <row r="35" spans="2:25" ht="56.25" customHeight="1" thickBot="1">
      <c r="B35" s="187" t="s">
        <v>503</v>
      </c>
      <c r="C35" s="188"/>
      <c r="D35" s="188"/>
      <c r="E35" s="188"/>
      <c r="F35" s="188"/>
      <c r="G35" s="188"/>
      <c r="H35" s="188"/>
      <c r="I35" s="188"/>
      <c r="J35" s="188"/>
      <c r="K35" s="188"/>
      <c r="L35" s="188"/>
      <c r="M35" s="189" t="s">
        <v>207</v>
      </c>
      <c r="N35" s="189"/>
      <c r="O35" s="189" t="s">
        <v>48</v>
      </c>
      <c r="P35" s="189"/>
      <c r="Q35" s="190" t="s">
        <v>49</v>
      </c>
      <c r="R35" s="190"/>
      <c r="S35" s="33" t="s">
        <v>77</v>
      </c>
      <c r="T35" s="33" t="s">
        <v>77</v>
      </c>
      <c r="U35" s="33" t="s">
        <v>502</v>
      </c>
      <c r="V35" s="33">
        <f t="shared" si="0"/>
        <v>99.2</v>
      </c>
      <c r="W35" s="34">
        <f t="shared" si="1"/>
        <v>99.2</v>
      </c>
    </row>
    <row r="36" spans="2:25" ht="21.75" customHeight="1" thickTop="1" thickBot="1">
      <c r="B36" s="9" t="s">
        <v>63</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c r="B37" s="200" t="s">
        <v>2349</v>
      </c>
      <c r="C37" s="201"/>
      <c r="D37" s="201"/>
      <c r="E37" s="201"/>
      <c r="F37" s="201"/>
      <c r="G37" s="201"/>
      <c r="H37" s="201"/>
      <c r="I37" s="201"/>
      <c r="J37" s="201"/>
      <c r="K37" s="201"/>
      <c r="L37" s="201"/>
      <c r="M37" s="201"/>
      <c r="N37" s="201"/>
      <c r="O37" s="201"/>
      <c r="P37" s="201"/>
      <c r="Q37" s="202"/>
      <c r="R37" s="36" t="s">
        <v>41</v>
      </c>
      <c r="S37" s="174" t="s">
        <v>42</v>
      </c>
      <c r="T37" s="174"/>
      <c r="U37" s="37" t="s">
        <v>64</v>
      </c>
      <c r="V37" s="173" t="s">
        <v>65</v>
      </c>
      <c r="W37" s="175"/>
    </row>
    <row r="38" spans="2:25" ht="30.75" customHeight="1" thickBot="1">
      <c r="B38" s="203"/>
      <c r="C38" s="204"/>
      <c r="D38" s="204"/>
      <c r="E38" s="204"/>
      <c r="F38" s="204"/>
      <c r="G38" s="204"/>
      <c r="H38" s="204"/>
      <c r="I38" s="204"/>
      <c r="J38" s="204"/>
      <c r="K38" s="204"/>
      <c r="L38" s="204"/>
      <c r="M38" s="204"/>
      <c r="N38" s="204"/>
      <c r="O38" s="204"/>
      <c r="P38" s="204"/>
      <c r="Q38" s="205"/>
      <c r="R38" s="38" t="s">
        <v>66</v>
      </c>
      <c r="S38" s="38" t="s">
        <v>66</v>
      </c>
      <c r="T38" s="38" t="s">
        <v>48</v>
      </c>
      <c r="U38" s="38" t="s">
        <v>66</v>
      </c>
      <c r="V38" s="38" t="s">
        <v>67</v>
      </c>
      <c r="W38" s="39" t="s">
        <v>53</v>
      </c>
      <c r="Y38" s="35"/>
    </row>
    <row r="39" spans="2:25" ht="23.25" customHeight="1" thickBot="1">
      <c r="B39" s="206" t="s">
        <v>68</v>
      </c>
      <c r="C39" s="207"/>
      <c r="D39" s="207"/>
      <c r="E39" s="40" t="s">
        <v>501</v>
      </c>
      <c r="F39" s="40"/>
      <c r="G39" s="40"/>
      <c r="H39" s="41"/>
      <c r="I39" s="41"/>
      <c r="J39" s="41"/>
      <c r="K39" s="41"/>
      <c r="L39" s="41"/>
      <c r="M39" s="41"/>
      <c r="N39" s="41"/>
      <c r="O39" s="41"/>
      <c r="P39" s="42"/>
      <c r="Q39" s="42"/>
      <c r="R39" s="43" t="s">
        <v>500</v>
      </c>
      <c r="S39" s="44" t="s">
        <v>10</v>
      </c>
      <c r="T39" s="42"/>
      <c r="U39" s="44" t="s">
        <v>499</v>
      </c>
      <c r="V39" s="42"/>
      <c r="W39" s="45">
        <f t="shared" ref="W39:W52" si="2">+IF(ISERR(U39/R39*100),"N/A",ROUND(U39/R39*100,2))</f>
        <v>45.6</v>
      </c>
    </row>
    <row r="40" spans="2:25" ht="26.25" customHeight="1">
      <c r="B40" s="208" t="s">
        <v>70</v>
      </c>
      <c r="C40" s="209"/>
      <c r="D40" s="209"/>
      <c r="E40" s="46" t="s">
        <v>501</v>
      </c>
      <c r="F40" s="46"/>
      <c r="G40" s="46"/>
      <c r="H40" s="47"/>
      <c r="I40" s="47"/>
      <c r="J40" s="47"/>
      <c r="K40" s="47"/>
      <c r="L40" s="47"/>
      <c r="M40" s="47"/>
      <c r="N40" s="47"/>
      <c r="O40" s="47"/>
      <c r="P40" s="48"/>
      <c r="Q40" s="48"/>
      <c r="R40" s="49" t="s">
        <v>500</v>
      </c>
      <c r="S40" s="50" t="s">
        <v>499</v>
      </c>
      <c r="T40" s="50">
        <f>+IF(ISERR(S40/R40*100),"N/A",ROUND(S40/R40*100,2))</f>
        <v>45.6</v>
      </c>
      <c r="U40" s="50" t="s">
        <v>499</v>
      </c>
      <c r="V40" s="50">
        <f>+IF(ISERR(U40/S40*100),"N/A",ROUND(U40/S40*100,2))</f>
        <v>100</v>
      </c>
      <c r="W40" s="51">
        <f t="shared" si="2"/>
        <v>45.6</v>
      </c>
    </row>
    <row r="41" spans="2:25" ht="23.25" customHeight="1" thickBot="1">
      <c r="B41" s="206" t="s">
        <v>68</v>
      </c>
      <c r="C41" s="207"/>
      <c r="D41" s="207"/>
      <c r="E41" s="40" t="s">
        <v>498</v>
      </c>
      <c r="F41" s="40"/>
      <c r="G41" s="40"/>
      <c r="H41" s="41"/>
      <c r="I41" s="41"/>
      <c r="J41" s="41"/>
      <c r="K41" s="41"/>
      <c r="L41" s="41"/>
      <c r="M41" s="41"/>
      <c r="N41" s="41"/>
      <c r="O41" s="41"/>
      <c r="P41" s="42"/>
      <c r="Q41" s="42"/>
      <c r="R41" s="43" t="s">
        <v>497</v>
      </c>
      <c r="S41" s="44" t="s">
        <v>10</v>
      </c>
      <c r="T41" s="42"/>
      <c r="U41" s="44" t="s">
        <v>496</v>
      </c>
      <c r="V41" s="42"/>
      <c r="W41" s="45">
        <f t="shared" si="2"/>
        <v>48.99</v>
      </c>
    </row>
    <row r="42" spans="2:25" ht="26.25" customHeight="1">
      <c r="B42" s="208" t="s">
        <v>70</v>
      </c>
      <c r="C42" s="209"/>
      <c r="D42" s="209"/>
      <c r="E42" s="46" t="s">
        <v>498</v>
      </c>
      <c r="F42" s="46"/>
      <c r="G42" s="46"/>
      <c r="H42" s="47"/>
      <c r="I42" s="47"/>
      <c r="J42" s="47"/>
      <c r="K42" s="47"/>
      <c r="L42" s="47"/>
      <c r="M42" s="47"/>
      <c r="N42" s="47"/>
      <c r="O42" s="47"/>
      <c r="P42" s="48"/>
      <c r="Q42" s="48"/>
      <c r="R42" s="49" t="s">
        <v>497</v>
      </c>
      <c r="S42" s="50" t="s">
        <v>496</v>
      </c>
      <c r="T42" s="50">
        <f>+IF(ISERR(S42/R42*100),"N/A",ROUND(S42/R42*100,2))</f>
        <v>48.99</v>
      </c>
      <c r="U42" s="50" t="s">
        <v>496</v>
      </c>
      <c r="V42" s="50">
        <f>+IF(ISERR(U42/S42*100),"N/A",ROUND(U42/S42*100,2))</f>
        <v>100</v>
      </c>
      <c r="W42" s="51">
        <f t="shared" si="2"/>
        <v>48.99</v>
      </c>
    </row>
    <row r="43" spans="2:25" ht="23.25" customHeight="1" thickBot="1">
      <c r="B43" s="206" t="s">
        <v>68</v>
      </c>
      <c r="C43" s="207"/>
      <c r="D43" s="207"/>
      <c r="E43" s="40" t="s">
        <v>405</v>
      </c>
      <c r="F43" s="40"/>
      <c r="G43" s="40"/>
      <c r="H43" s="41"/>
      <c r="I43" s="41"/>
      <c r="J43" s="41"/>
      <c r="K43" s="41"/>
      <c r="L43" s="41"/>
      <c r="M43" s="41"/>
      <c r="N43" s="41"/>
      <c r="O43" s="41"/>
      <c r="P43" s="42"/>
      <c r="Q43" s="42"/>
      <c r="R43" s="43" t="s">
        <v>495</v>
      </c>
      <c r="S43" s="44" t="s">
        <v>10</v>
      </c>
      <c r="T43" s="42"/>
      <c r="U43" s="44" t="s">
        <v>493</v>
      </c>
      <c r="V43" s="42"/>
      <c r="W43" s="45">
        <f t="shared" si="2"/>
        <v>55.69</v>
      </c>
    </row>
    <row r="44" spans="2:25" ht="26.25" customHeight="1">
      <c r="B44" s="208" t="s">
        <v>70</v>
      </c>
      <c r="C44" s="209"/>
      <c r="D44" s="209"/>
      <c r="E44" s="46" t="s">
        <v>405</v>
      </c>
      <c r="F44" s="46"/>
      <c r="G44" s="46"/>
      <c r="H44" s="47"/>
      <c r="I44" s="47"/>
      <c r="J44" s="47"/>
      <c r="K44" s="47"/>
      <c r="L44" s="47"/>
      <c r="M44" s="47"/>
      <c r="N44" s="47"/>
      <c r="O44" s="47"/>
      <c r="P44" s="48"/>
      <c r="Q44" s="48"/>
      <c r="R44" s="49" t="s">
        <v>495</v>
      </c>
      <c r="S44" s="50" t="s">
        <v>494</v>
      </c>
      <c r="T44" s="50">
        <f>+IF(ISERR(S44/R44*100),"N/A",ROUND(S44/R44*100,2))</f>
        <v>63.98</v>
      </c>
      <c r="U44" s="50" t="s">
        <v>493</v>
      </c>
      <c r="V44" s="50">
        <f>+IF(ISERR(U44/S44*100),"N/A",ROUND(U44/S44*100,2))</f>
        <v>87.04</v>
      </c>
      <c r="W44" s="51">
        <f t="shared" si="2"/>
        <v>55.69</v>
      </c>
    </row>
    <row r="45" spans="2:25" ht="23.25" customHeight="1" thickBot="1">
      <c r="B45" s="206" t="s">
        <v>68</v>
      </c>
      <c r="C45" s="207"/>
      <c r="D45" s="207"/>
      <c r="E45" s="40" t="s">
        <v>401</v>
      </c>
      <c r="F45" s="40"/>
      <c r="G45" s="40"/>
      <c r="H45" s="41"/>
      <c r="I45" s="41"/>
      <c r="J45" s="41"/>
      <c r="K45" s="41"/>
      <c r="L45" s="41"/>
      <c r="M45" s="41"/>
      <c r="N45" s="41"/>
      <c r="O45" s="41"/>
      <c r="P45" s="42"/>
      <c r="Q45" s="42"/>
      <c r="R45" s="43" t="s">
        <v>492</v>
      </c>
      <c r="S45" s="44" t="s">
        <v>10</v>
      </c>
      <c r="T45" s="42"/>
      <c r="U45" s="44" t="s">
        <v>490</v>
      </c>
      <c r="V45" s="42"/>
      <c r="W45" s="45">
        <f t="shared" si="2"/>
        <v>38.630000000000003</v>
      </c>
    </row>
    <row r="46" spans="2:25" ht="26.25" customHeight="1">
      <c r="B46" s="208" t="s">
        <v>70</v>
      </c>
      <c r="C46" s="209"/>
      <c r="D46" s="209"/>
      <c r="E46" s="46" t="s">
        <v>401</v>
      </c>
      <c r="F46" s="46"/>
      <c r="G46" s="46"/>
      <c r="H46" s="47"/>
      <c r="I46" s="47"/>
      <c r="J46" s="47"/>
      <c r="K46" s="47"/>
      <c r="L46" s="47"/>
      <c r="M46" s="47"/>
      <c r="N46" s="47"/>
      <c r="O46" s="47"/>
      <c r="P46" s="48"/>
      <c r="Q46" s="48"/>
      <c r="R46" s="49" t="s">
        <v>491</v>
      </c>
      <c r="S46" s="50" t="s">
        <v>490</v>
      </c>
      <c r="T46" s="50">
        <f>+IF(ISERR(S46/R46*100),"N/A",ROUND(S46/R46*100,2))</f>
        <v>37.92</v>
      </c>
      <c r="U46" s="50" t="s">
        <v>490</v>
      </c>
      <c r="V46" s="50">
        <f>+IF(ISERR(U46/S46*100),"N/A",ROUND(U46/S46*100,2))</f>
        <v>100</v>
      </c>
      <c r="W46" s="51">
        <f t="shared" si="2"/>
        <v>37.92</v>
      </c>
    </row>
    <row r="47" spans="2:25" ht="23.25" customHeight="1" thickBot="1">
      <c r="B47" s="206" t="s">
        <v>68</v>
      </c>
      <c r="C47" s="207"/>
      <c r="D47" s="207"/>
      <c r="E47" s="40" t="s">
        <v>467</v>
      </c>
      <c r="F47" s="40"/>
      <c r="G47" s="40"/>
      <c r="H47" s="41"/>
      <c r="I47" s="41"/>
      <c r="J47" s="41"/>
      <c r="K47" s="41"/>
      <c r="L47" s="41"/>
      <c r="M47" s="41"/>
      <c r="N47" s="41"/>
      <c r="O47" s="41"/>
      <c r="P47" s="42"/>
      <c r="Q47" s="42"/>
      <c r="R47" s="43" t="s">
        <v>489</v>
      </c>
      <c r="S47" s="44" t="s">
        <v>10</v>
      </c>
      <c r="T47" s="42"/>
      <c r="U47" s="44" t="s">
        <v>486</v>
      </c>
      <c r="V47" s="42"/>
      <c r="W47" s="45">
        <f t="shared" si="2"/>
        <v>32.520000000000003</v>
      </c>
    </row>
    <row r="48" spans="2:25" ht="26.25" customHeight="1">
      <c r="B48" s="208" t="s">
        <v>70</v>
      </c>
      <c r="C48" s="209"/>
      <c r="D48" s="209"/>
      <c r="E48" s="46" t="s">
        <v>467</v>
      </c>
      <c r="F48" s="46"/>
      <c r="G48" s="46"/>
      <c r="H48" s="47"/>
      <c r="I48" s="47"/>
      <c r="J48" s="47"/>
      <c r="K48" s="47"/>
      <c r="L48" s="47"/>
      <c r="M48" s="47"/>
      <c r="N48" s="47"/>
      <c r="O48" s="47"/>
      <c r="P48" s="48"/>
      <c r="Q48" s="48"/>
      <c r="R48" s="49" t="s">
        <v>488</v>
      </c>
      <c r="S48" s="50" t="s">
        <v>487</v>
      </c>
      <c r="T48" s="50">
        <f>+IF(ISERR(S48/R48*100),"N/A",ROUND(S48/R48*100,2))</f>
        <v>32.74</v>
      </c>
      <c r="U48" s="50" t="s">
        <v>486</v>
      </c>
      <c r="V48" s="50">
        <f>+IF(ISERR(U48/S48*100),"N/A",ROUND(U48/S48*100,2))</f>
        <v>99.99</v>
      </c>
      <c r="W48" s="51">
        <f t="shared" si="2"/>
        <v>32.74</v>
      </c>
    </row>
    <row r="49" spans="2:23" ht="23.25" customHeight="1" thickBot="1">
      <c r="B49" s="206" t="s">
        <v>68</v>
      </c>
      <c r="C49" s="207"/>
      <c r="D49" s="207"/>
      <c r="E49" s="40" t="s">
        <v>485</v>
      </c>
      <c r="F49" s="40"/>
      <c r="G49" s="40"/>
      <c r="H49" s="41"/>
      <c r="I49" s="41"/>
      <c r="J49" s="41"/>
      <c r="K49" s="41"/>
      <c r="L49" s="41"/>
      <c r="M49" s="41"/>
      <c r="N49" s="41"/>
      <c r="O49" s="41"/>
      <c r="P49" s="42"/>
      <c r="Q49" s="42"/>
      <c r="R49" s="43" t="s">
        <v>484</v>
      </c>
      <c r="S49" s="44" t="s">
        <v>10</v>
      </c>
      <c r="T49" s="42"/>
      <c r="U49" s="44" t="s">
        <v>51</v>
      </c>
      <c r="V49" s="42"/>
      <c r="W49" s="45">
        <f t="shared" si="2"/>
        <v>0</v>
      </c>
    </row>
    <row r="50" spans="2:23" ht="26.25" customHeight="1">
      <c r="B50" s="208" t="s">
        <v>70</v>
      </c>
      <c r="C50" s="209"/>
      <c r="D50" s="209"/>
      <c r="E50" s="46" t="s">
        <v>485</v>
      </c>
      <c r="F50" s="46"/>
      <c r="G50" s="46"/>
      <c r="H50" s="47"/>
      <c r="I50" s="47"/>
      <c r="J50" s="47"/>
      <c r="K50" s="47"/>
      <c r="L50" s="47"/>
      <c r="M50" s="47"/>
      <c r="N50" s="47"/>
      <c r="O50" s="47"/>
      <c r="P50" s="48"/>
      <c r="Q50" s="48"/>
      <c r="R50" s="49" t="s">
        <v>484</v>
      </c>
      <c r="S50" s="50" t="s">
        <v>51</v>
      </c>
      <c r="T50" s="50">
        <f>+IF(ISERR(S50/R50*100),"N/A",ROUND(S50/R50*100,2))</f>
        <v>0</v>
      </c>
      <c r="U50" s="50" t="s">
        <v>51</v>
      </c>
      <c r="V50" s="50" t="str">
        <f>+IF(ISERR(U50/S50*100),"N/A",ROUND(U50/S50*100,2))</f>
        <v>N/A</v>
      </c>
      <c r="W50" s="51">
        <f t="shared" si="2"/>
        <v>0</v>
      </c>
    </row>
    <row r="51" spans="2:23" ht="23.25" customHeight="1" thickBot="1">
      <c r="B51" s="206" t="s">
        <v>68</v>
      </c>
      <c r="C51" s="207"/>
      <c r="D51" s="207"/>
      <c r="E51" s="40" t="s">
        <v>483</v>
      </c>
      <c r="F51" s="40"/>
      <c r="G51" s="40"/>
      <c r="H51" s="41"/>
      <c r="I51" s="41"/>
      <c r="J51" s="41"/>
      <c r="K51" s="41"/>
      <c r="L51" s="41"/>
      <c r="M51" s="41"/>
      <c r="N51" s="41"/>
      <c r="O51" s="41"/>
      <c r="P51" s="42"/>
      <c r="Q51" s="42"/>
      <c r="R51" s="43" t="s">
        <v>482</v>
      </c>
      <c r="S51" s="44" t="s">
        <v>10</v>
      </c>
      <c r="T51" s="42"/>
      <c r="U51" s="44" t="s">
        <v>481</v>
      </c>
      <c r="V51" s="42"/>
      <c r="W51" s="45">
        <f t="shared" si="2"/>
        <v>2.13</v>
      </c>
    </row>
    <row r="52" spans="2:23" ht="26.25" customHeight="1" thickBot="1">
      <c r="B52" s="208" t="s">
        <v>70</v>
      </c>
      <c r="C52" s="209"/>
      <c r="D52" s="209"/>
      <c r="E52" s="46" t="s">
        <v>483</v>
      </c>
      <c r="F52" s="46"/>
      <c r="G52" s="46"/>
      <c r="H52" s="47"/>
      <c r="I52" s="47"/>
      <c r="J52" s="47"/>
      <c r="K52" s="47"/>
      <c r="L52" s="47"/>
      <c r="M52" s="47"/>
      <c r="N52" s="47"/>
      <c r="O52" s="47"/>
      <c r="P52" s="48"/>
      <c r="Q52" s="48"/>
      <c r="R52" s="49" t="s">
        <v>482</v>
      </c>
      <c r="S52" s="50" t="s">
        <v>481</v>
      </c>
      <c r="T52" s="50">
        <f>+IF(ISERR(S52/R52*100),"N/A",ROUND(S52/R52*100,2))</f>
        <v>2.13</v>
      </c>
      <c r="U52" s="50" t="s">
        <v>481</v>
      </c>
      <c r="V52" s="50">
        <f>+IF(ISERR(U52/S52*100),"N/A",ROUND(U52/S52*100,2))</f>
        <v>100</v>
      </c>
      <c r="W52" s="51">
        <f t="shared" si="2"/>
        <v>2.13</v>
      </c>
    </row>
    <row r="53" spans="2:23" ht="22.5" customHeight="1" thickTop="1" thickBot="1">
      <c r="B53" s="9" t="s">
        <v>72</v>
      </c>
      <c r="C53" s="10"/>
      <c r="D53" s="10"/>
      <c r="E53" s="10"/>
      <c r="F53" s="10"/>
      <c r="G53" s="10"/>
      <c r="H53" s="11"/>
      <c r="I53" s="11"/>
      <c r="J53" s="11"/>
      <c r="K53" s="11"/>
      <c r="L53" s="11"/>
      <c r="M53" s="11"/>
      <c r="N53" s="11"/>
      <c r="O53" s="11"/>
      <c r="P53" s="11"/>
      <c r="Q53" s="11"/>
      <c r="R53" s="11"/>
      <c r="S53" s="11"/>
      <c r="T53" s="11"/>
      <c r="U53" s="11"/>
      <c r="V53" s="11"/>
      <c r="W53" s="12"/>
    </row>
    <row r="54" spans="2:23" ht="37.5" customHeight="1" thickTop="1">
      <c r="B54" s="191" t="s">
        <v>2286</v>
      </c>
      <c r="C54" s="192"/>
      <c r="D54" s="192"/>
      <c r="E54" s="192"/>
      <c r="F54" s="192"/>
      <c r="G54" s="192"/>
      <c r="H54" s="192"/>
      <c r="I54" s="192"/>
      <c r="J54" s="192"/>
      <c r="K54" s="192"/>
      <c r="L54" s="192"/>
      <c r="M54" s="192"/>
      <c r="N54" s="192"/>
      <c r="O54" s="192"/>
      <c r="P54" s="192"/>
      <c r="Q54" s="192"/>
      <c r="R54" s="192"/>
      <c r="S54" s="192"/>
      <c r="T54" s="192"/>
      <c r="U54" s="192"/>
      <c r="V54" s="192"/>
      <c r="W54" s="193"/>
    </row>
    <row r="55" spans="2:23" ht="342" customHeight="1" thickBot="1">
      <c r="B55" s="194"/>
      <c r="C55" s="195"/>
      <c r="D55" s="195"/>
      <c r="E55" s="195"/>
      <c r="F55" s="195"/>
      <c r="G55" s="195"/>
      <c r="H55" s="195"/>
      <c r="I55" s="195"/>
      <c r="J55" s="195"/>
      <c r="K55" s="195"/>
      <c r="L55" s="195"/>
      <c r="M55" s="195"/>
      <c r="N55" s="195"/>
      <c r="O55" s="195"/>
      <c r="P55" s="195"/>
      <c r="Q55" s="195"/>
      <c r="R55" s="195"/>
      <c r="S55" s="195"/>
      <c r="T55" s="195"/>
      <c r="U55" s="195"/>
      <c r="V55" s="195"/>
      <c r="W55" s="196"/>
    </row>
    <row r="56" spans="2:23" ht="37.5" customHeight="1" thickTop="1">
      <c r="B56" s="191" t="s">
        <v>2287</v>
      </c>
      <c r="C56" s="192"/>
      <c r="D56" s="192"/>
      <c r="E56" s="192"/>
      <c r="F56" s="192"/>
      <c r="G56" s="192"/>
      <c r="H56" s="192"/>
      <c r="I56" s="192"/>
      <c r="J56" s="192"/>
      <c r="K56" s="192"/>
      <c r="L56" s="192"/>
      <c r="M56" s="192"/>
      <c r="N56" s="192"/>
      <c r="O56" s="192"/>
      <c r="P56" s="192"/>
      <c r="Q56" s="192"/>
      <c r="R56" s="192"/>
      <c r="S56" s="192"/>
      <c r="T56" s="192"/>
      <c r="U56" s="192"/>
      <c r="V56" s="192"/>
      <c r="W56" s="193"/>
    </row>
    <row r="57" spans="2:23" ht="356.25" customHeight="1" thickBot="1">
      <c r="B57" s="194"/>
      <c r="C57" s="195"/>
      <c r="D57" s="195"/>
      <c r="E57" s="195"/>
      <c r="F57" s="195"/>
      <c r="G57" s="195"/>
      <c r="H57" s="195"/>
      <c r="I57" s="195"/>
      <c r="J57" s="195"/>
      <c r="K57" s="195"/>
      <c r="L57" s="195"/>
      <c r="M57" s="195"/>
      <c r="N57" s="195"/>
      <c r="O57" s="195"/>
      <c r="P57" s="195"/>
      <c r="Q57" s="195"/>
      <c r="R57" s="195"/>
      <c r="S57" s="195"/>
      <c r="T57" s="195"/>
      <c r="U57" s="195"/>
      <c r="V57" s="195"/>
      <c r="W57" s="196"/>
    </row>
    <row r="58" spans="2:23" ht="37.5" customHeight="1" thickTop="1">
      <c r="B58" s="191" t="s">
        <v>2288</v>
      </c>
      <c r="C58" s="192"/>
      <c r="D58" s="192"/>
      <c r="E58" s="192"/>
      <c r="F58" s="192"/>
      <c r="G58" s="192"/>
      <c r="H58" s="192"/>
      <c r="I58" s="192"/>
      <c r="J58" s="192"/>
      <c r="K58" s="192"/>
      <c r="L58" s="192"/>
      <c r="M58" s="192"/>
      <c r="N58" s="192"/>
      <c r="O58" s="192"/>
      <c r="P58" s="192"/>
      <c r="Q58" s="192"/>
      <c r="R58" s="192"/>
      <c r="S58" s="192"/>
      <c r="T58" s="192"/>
      <c r="U58" s="192"/>
      <c r="V58" s="192"/>
      <c r="W58" s="193"/>
    </row>
    <row r="59" spans="2:23" ht="262.5" customHeight="1" thickBot="1">
      <c r="B59" s="197"/>
      <c r="C59" s="198"/>
      <c r="D59" s="198"/>
      <c r="E59" s="198"/>
      <c r="F59" s="198"/>
      <c r="G59" s="198"/>
      <c r="H59" s="198"/>
      <c r="I59" s="198"/>
      <c r="J59" s="198"/>
      <c r="K59" s="198"/>
      <c r="L59" s="198"/>
      <c r="M59" s="198"/>
      <c r="N59" s="198"/>
      <c r="O59" s="198"/>
      <c r="P59" s="198"/>
      <c r="Q59" s="198"/>
      <c r="R59" s="198"/>
      <c r="S59" s="198"/>
      <c r="T59" s="198"/>
      <c r="U59" s="198"/>
      <c r="V59" s="198"/>
      <c r="W59" s="199"/>
    </row>
  </sheetData>
  <mergeCells count="11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7:Q38"/>
    <mergeCell ref="S37:T37"/>
    <mergeCell ref="V37:W37"/>
    <mergeCell ref="B39:D39"/>
    <mergeCell ref="B40:D40"/>
    <mergeCell ref="B41:D41"/>
    <mergeCell ref="B42:D42"/>
    <mergeCell ref="B43:D43"/>
    <mergeCell ref="B44:D44"/>
    <mergeCell ref="B56:W57"/>
    <mergeCell ref="B58:W59"/>
    <mergeCell ref="B45:D45"/>
    <mergeCell ref="B46:D46"/>
    <mergeCell ref="B47:D47"/>
    <mergeCell ref="B48:D48"/>
    <mergeCell ref="B49:D49"/>
    <mergeCell ref="B50:D50"/>
    <mergeCell ref="B51:D51"/>
    <mergeCell ref="B52:D52"/>
    <mergeCell ref="B54:W5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52" min="1" max="22" man="1"/>
    <brk id="55"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563</v>
      </c>
      <c r="M4" s="156" t="s">
        <v>562</v>
      </c>
      <c r="N4" s="156"/>
      <c r="O4" s="156"/>
      <c r="P4" s="156"/>
      <c r="Q4" s="157"/>
      <c r="R4" s="17"/>
      <c r="S4" s="158" t="s">
        <v>2069</v>
      </c>
      <c r="T4" s="159"/>
      <c r="U4" s="159"/>
      <c r="V4" s="160" t="s">
        <v>561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552</v>
      </c>
      <c r="D6" s="162" t="s">
        <v>560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559</v>
      </c>
      <c r="D7" s="149" t="s">
        <v>558</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557</v>
      </c>
      <c r="K8" s="24" t="s">
        <v>556</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92.75" customHeight="1" thickTop="1" thickBot="1">
      <c r="B10" s="25" t="s">
        <v>21</v>
      </c>
      <c r="C10" s="160" t="s">
        <v>555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63.75" customHeight="1">
      <c r="B21" s="187" t="s">
        <v>554</v>
      </c>
      <c r="C21" s="188"/>
      <c r="D21" s="188"/>
      <c r="E21" s="188"/>
      <c r="F21" s="188"/>
      <c r="G21" s="188"/>
      <c r="H21" s="188"/>
      <c r="I21" s="188"/>
      <c r="J21" s="188"/>
      <c r="K21" s="188"/>
      <c r="L21" s="188"/>
      <c r="M21" s="189" t="s">
        <v>552</v>
      </c>
      <c r="N21" s="189"/>
      <c r="O21" s="189" t="s">
        <v>48</v>
      </c>
      <c r="P21" s="189"/>
      <c r="Q21" s="190" t="s">
        <v>53</v>
      </c>
      <c r="R21" s="190"/>
      <c r="S21" s="33" t="s">
        <v>62</v>
      </c>
      <c r="T21" s="33" t="s">
        <v>55</v>
      </c>
      <c r="U21" s="33" t="s">
        <v>55</v>
      </c>
      <c r="V21" s="33" t="str">
        <f>+IF(ISERR(U21/T21*100),"N/A",ROUND(U21/T21*100,2))</f>
        <v>N/A</v>
      </c>
      <c r="W21" s="34" t="str">
        <f>+IF(ISERR(U21/S21*100),"N/A",ROUND(U21/S21*100,2))</f>
        <v>N/A</v>
      </c>
    </row>
    <row r="22" spans="2:27" ht="63.75" customHeight="1" thickBot="1">
      <c r="B22" s="187" t="s">
        <v>553</v>
      </c>
      <c r="C22" s="188"/>
      <c r="D22" s="188"/>
      <c r="E22" s="188"/>
      <c r="F22" s="188"/>
      <c r="G22" s="188"/>
      <c r="H22" s="188"/>
      <c r="I22" s="188"/>
      <c r="J22" s="188"/>
      <c r="K22" s="188"/>
      <c r="L22" s="188"/>
      <c r="M22" s="189" t="s">
        <v>552</v>
      </c>
      <c r="N22" s="189"/>
      <c r="O22" s="189" t="s">
        <v>48</v>
      </c>
      <c r="P22" s="189"/>
      <c r="Q22" s="190" t="s">
        <v>53</v>
      </c>
      <c r="R22" s="190"/>
      <c r="S22" s="33" t="s">
        <v>551</v>
      </c>
      <c r="T22" s="33" t="s">
        <v>55</v>
      </c>
      <c r="U22" s="33" t="s">
        <v>55</v>
      </c>
      <c r="V22" s="33" t="str">
        <f>+IF(ISERR(U22/T22*100),"N/A",ROUND(U22/T22*100,2))</f>
        <v>N/A</v>
      </c>
      <c r="W22" s="34" t="str">
        <f>+IF(ISERR(U22/S22*100),"N/A",ROUND(U22/S22*100,2))</f>
        <v>N/A</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549</v>
      </c>
      <c r="F26" s="40"/>
      <c r="G26" s="40"/>
      <c r="H26" s="41"/>
      <c r="I26" s="41"/>
      <c r="J26" s="41"/>
      <c r="K26" s="41"/>
      <c r="L26" s="41"/>
      <c r="M26" s="41"/>
      <c r="N26" s="41"/>
      <c r="O26" s="41"/>
      <c r="P26" s="42"/>
      <c r="Q26" s="42"/>
      <c r="R26" s="43" t="s">
        <v>550</v>
      </c>
      <c r="S26" s="44" t="s">
        <v>10</v>
      </c>
      <c r="T26" s="42"/>
      <c r="U26" s="44" t="s">
        <v>547</v>
      </c>
      <c r="V26" s="42"/>
      <c r="W26" s="45">
        <f>+IF(ISERR(U26/R26*100),"N/A",ROUND(U26/R26*100,2))</f>
        <v>97.04</v>
      </c>
    </row>
    <row r="27" spans="2:27" ht="26.25" customHeight="1" thickBot="1">
      <c r="B27" s="208" t="s">
        <v>70</v>
      </c>
      <c r="C27" s="209"/>
      <c r="D27" s="209"/>
      <c r="E27" s="46" t="s">
        <v>549</v>
      </c>
      <c r="F27" s="46"/>
      <c r="G27" s="46"/>
      <c r="H27" s="47"/>
      <c r="I27" s="47"/>
      <c r="J27" s="47"/>
      <c r="K27" s="47"/>
      <c r="L27" s="47"/>
      <c r="M27" s="47"/>
      <c r="N27" s="47"/>
      <c r="O27" s="47"/>
      <c r="P27" s="48"/>
      <c r="Q27" s="48"/>
      <c r="R27" s="49" t="s">
        <v>548</v>
      </c>
      <c r="S27" s="50" t="s">
        <v>547</v>
      </c>
      <c r="T27" s="50">
        <f>+IF(ISERR(S27/R27*100),"N/A",ROUND(S27/R27*100,2))</f>
        <v>64.459999999999994</v>
      </c>
      <c r="U27" s="50" t="s">
        <v>547</v>
      </c>
      <c r="V27" s="50">
        <f>+IF(ISERR(U27/S27*100),"N/A",ROUND(U27/S27*100,2))</f>
        <v>100</v>
      </c>
      <c r="W27" s="51">
        <f>+IF(ISERR(U27/R27*100),"N/A",ROUND(U27/R27*100,2))</f>
        <v>64.459999999999994</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2283</v>
      </c>
      <c r="C29" s="192"/>
      <c r="D29" s="192"/>
      <c r="E29" s="192"/>
      <c r="F29" s="192"/>
      <c r="G29" s="192"/>
      <c r="H29" s="192"/>
      <c r="I29" s="192"/>
      <c r="J29" s="192"/>
      <c r="K29" s="192"/>
      <c r="L29" s="192"/>
      <c r="M29" s="192"/>
      <c r="N29" s="192"/>
      <c r="O29" s="192"/>
      <c r="P29" s="192"/>
      <c r="Q29" s="192"/>
      <c r="R29" s="192"/>
      <c r="S29" s="192"/>
      <c r="T29" s="192"/>
      <c r="U29" s="192"/>
      <c r="V29" s="192"/>
      <c r="W29" s="193"/>
    </row>
    <row r="30" spans="2:27" ht="117"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2284</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8"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2285</v>
      </c>
      <c r="C33" s="192"/>
      <c r="D33" s="192"/>
      <c r="E33" s="192"/>
      <c r="F33" s="192"/>
      <c r="G33" s="192"/>
      <c r="H33" s="192"/>
      <c r="I33" s="192"/>
      <c r="J33" s="192"/>
      <c r="K33" s="192"/>
      <c r="L33" s="192"/>
      <c r="M33" s="192"/>
      <c r="N33" s="192"/>
      <c r="O33" s="192"/>
      <c r="P33" s="192"/>
      <c r="Q33" s="192"/>
      <c r="R33" s="192"/>
      <c r="S33" s="192"/>
      <c r="T33" s="192"/>
      <c r="U33" s="192"/>
      <c r="V33" s="192"/>
      <c r="W33" s="193"/>
    </row>
    <row r="34" spans="2:23" ht="57.7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576</v>
      </c>
      <c r="M4" s="156" t="s">
        <v>575</v>
      </c>
      <c r="N4" s="156"/>
      <c r="O4" s="156"/>
      <c r="P4" s="156"/>
      <c r="Q4" s="157"/>
      <c r="R4" s="17"/>
      <c r="S4" s="158" t="s">
        <v>2069</v>
      </c>
      <c r="T4" s="159"/>
      <c r="U4" s="159"/>
      <c r="V4" s="160" t="s">
        <v>574</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568</v>
      </c>
      <c r="D6" s="162" t="s">
        <v>573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572</v>
      </c>
      <c r="K8" s="24" t="s">
        <v>571</v>
      </c>
      <c r="L8" s="24" t="s">
        <v>572</v>
      </c>
      <c r="M8" s="24" t="s">
        <v>571</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99.75" customHeight="1" thickTop="1" thickBot="1">
      <c r="B10" s="25" t="s">
        <v>21</v>
      </c>
      <c r="C10" s="160" t="s">
        <v>570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569</v>
      </c>
      <c r="C21" s="188"/>
      <c r="D21" s="188"/>
      <c r="E21" s="188"/>
      <c r="F21" s="188"/>
      <c r="G21" s="188"/>
      <c r="H21" s="188"/>
      <c r="I21" s="188"/>
      <c r="J21" s="188"/>
      <c r="K21" s="188"/>
      <c r="L21" s="188"/>
      <c r="M21" s="189" t="s">
        <v>568</v>
      </c>
      <c r="N21" s="189"/>
      <c r="O21" s="189" t="s">
        <v>48</v>
      </c>
      <c r="P21" s="189"/>
      <c r="Q21" s="190" t="s">
        <v>53</v>
      </c>
      <c r="R21" s="190"/>
      <c r="S21" s="33" t="s">
        <v>385</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566</v>
      </c>
      <c r="F25" s="40"/>
      <c r="G25" s="40"/>
      <c r="H25" s="41"/>
      <c r="I25" s="41"/>
      <c r="J25" s="41"/>
      <c r="K25" s="41"/>
      <c r="L25" s="41"/>
      <c r="M25" s="41"/>
      <c r="N25" s="41"/>
      <c r="O25" s="41"/>
      <c r="P25" s="42"/>
      <c r="Q25" s="42"/>
      <c r="R25" s="43" t="s">
        <v>567</v>
      </c>
      <c r="S25" s="44" t="s">
        <v>10</v>
      </c>
      <c r="T25" s="42"/>
      <c r="U25" s="44" t="s">
        <v>564</v>
      </c>
      <c r="V25" s="42"/>
      <c r="W25" s="45">
        <f>+IF(ISERR(U25/R25*100),"N/A",ROUND(U25/R25*100,2))</f>
        <v>6.98</v>
      </c>
    </row>
    <row r="26" spans="2:27" ht="26.25" customHeight="1" thickBot="1">
      <c r="B26" s="208" t="s">
        <v>70</v>
      </c>
      <c r="C26" s="209"/>
      <c r="D26" s="209"/>
      <c r="E26" s="46" t="s">
        <v>566</v>
      </c>
      <c r="F26" s="46"/>
      <c r="G26" s="46"/>
      <c r="H26" s="47"/>
      <c r="I26" s="47"/>
      <c r="J26" s="47"/>
      <c r="K26" s="47"/>
      <c r="L26" s="47"/>
      <c r="M26" s="47"/>
      <c r="N26" s="47"/>
      <c r="O26" s="47"/>
      <c r="P26" s="48"/>
      <c r="Q26" s="48"/>
      <c r="R26" s="49" t="s">
        <v>565</v>
      </c>
      <c r="S26" s="50" t="s">
        <v>564</v>
      </c>
      <c r="T26" s="50">
        <f>+IF(ISERR(S26/R26*100),"N/A",ROUND(S26/R26*100,2))</f>
        <v>7.06</v>
      </c>
      <c r="U26" s="50" t="s">
        <v>564</v>
      </c>
      <c r="V26" s="50">
        <f>+IF(ISERR(U26/S26*100),"N/A",ROUND(U26/S26*100,2))</f>
        <v>100</v>
      </c>
      <c r="W26" s="51">
        <f>+IF(ISERR(U26/R26*100),"N/A",ROUND(U26/R26*100,2))</f>
        <v>7.06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2280</v>
      </c>
      <c r="C28" s="192"/>
      <c r="D28" s="192"/>
      <c r="E28" s="192"/>
      <c r="F28" s="192"/>
      <c r="G28" s="192"/>
      <c r="H28" s="192"/>
      <c r="I28" s="192"/>
      <c r="J28" s="192"/>
      <c r="K28" s="192"/>
      <c r="L28" s="192"/>
      <c r="M28" s="192"/>
      <c r="N28" s="192"/>
      <c r="O28" s="192"/>
      <c r="P28" s="192"/>
      <c r="Q28" s="192"/>
      <c r="R28" s="192"/>
      <c r="S28" s="192"/>
      <c r="T28" s="192"/>
      <c r="U28" s="192"/>
      <c r="V28" s="192"/>
      <c r="W28" s="193"/>
    </row>
    <row r="29" spans="2:27" ht="54.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2281</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9.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2282</v>
      </c>
      <c r="C32" s="192"/>
      <c r="D32" s="192"/>
      <c r="E32" s="192"/>
      <c r="F32" s="192"/>
      <c r="G32" s="192"/>
      <c r="H32" s="192"/>
      <c r="I32" s="192"/>
      <c r="J32" s="192"/>
      <c r="K32" s="192"/>
      <c r="L32" s="192"/>
      <c r="M32" s="192"/>
      <c r="N32" s="192"/>
      <c r="O32" s="192"/>
      <c r="P32" s="192"/>
      <c r="Q32" s="192"/>
      <c r="R32" s="192"/>
      <c r="S32" s="192"/>
      <c r="T32" s="192"/>
      <c r="U32" s="192"/>
      <c r="V32" s="192"/>
      <c r="W32" s="193"/>
    </row>
    <row r="33" spans="2:23" ht="51"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indexed="53"/>
  </sheetPr>
  <dimension ref="A1:AC40"/>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594</v>
      </c>
      <c r="M4" s="156" t="s">
        <v>593</v>
      </c>
      <c r="N4" s="156"/>
      <c r="O4" s="156"/>
      <c r="P4" s="156"/>
      <c r="Q4" s="157"/>
      <c r="R4" s="17"/>
      <c r="S4" s="158" t="s">
        <v>2069</v>
      </c>
      <c r="T4" s="159"/>
      <c r="U4" s="159"/>
      <c r="V4" s="160" t="s">
        <v>592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591</v>
      </c>
      <c r="K8" s="24" t="s">
        <v>591</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18.5" customHeight="1" thickTop="1" thickBot="1">
      <c r="B10" s="25" t="s">
        <v>21</v>
      </c>
      <c r="C10" s="160" t="s">
        <v>590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589</v>
      </c>
      <c r="C21" s="188"/>
      <c r="D21" s="188"/>
      <c r="E21" s="188"/>
      <c r="F21" s="188"/>
      <c r="G21" s="188"/>
      <c r="H21" s="188"/>
      <c r="I21" s="188"/>
      <c r="J21" s="188"/>
      <c r="K21" s="188"/>
      <c r="L21" s="188"/>
      <c r="M21" s="189" t="s">
        <v>581</v>
      </c>
      <c r="N21" s="189"/>
      <c r="O21" s="189" t="s">
        <v>48</v>
      </c>
      <c r="P21" s="189"/>
      <c r="Q21" s="190" t="s">
        <v>53</v>
      </c>
      <c r="R21" s="190"/>
      <c r="S21" s="33" t="s">
        <v>138</v>
      </c>
      <c r="T21" s="33" t="s">
        <v>55</v>
      </c>
      <c r="U21" s="33" t="s">
        <v>55</v>
      </c>
      <c r="V21" s="33" t="str">
        <f t="shared" ref="V21:V28" si="0">+IF(ISERR(U21/T21*100),"N/A",ROUND(U21/T21*100,2))</f>
        <v>N/A</v>
      </c>
      <c r="W21" s="34" t="str">
        <f t="shared" ref="W21:W28" si="1">+IF(ISERR(U21/S21*100),"N/A",ROUND(U21/S21*100,2))</f>
        <v>N/A</v>
      </c>
    </row>
    <row r="22" spans="2:27" ht="56.25" customHeight="1">
      <c r="B22" s="187" t="s">
        <v>588</v>
      </c>
      <c r="C22" s="188"/>
      <c r="D22" s="188"/>
      <c r="E22" s="188"/>
      <c r="F22" s="188"/>
      <c r="G22" s="188"/>
      <c r="H22" s="188"/>
      <c r="I22" s="188"/>
      <c r="J22" s="188"/>
      <c r="K22" s="188"/>
      <c r="L22" s="188"/>
      <c r="M22" s="189" t="s">
        <v>581</v>
      </c>
      <c r="N22" s="189"/>
      <c r="O22" s="189" t="s">
        <v>48</v>
      </c>
      <c r="P22" s="189"/>
      <c r="Q22" s="190" t="s">
        <v>53</v>
      </c>
      <c r="R22" s="190"/>
      <c r="S22" s="33" t="s">
        <v>138</v>
      </c>
      <c r="T22" s="33" t="s">
        <v>55</v>
      </c>
      <c r="U22" s="33" t="s">
        <v>55</v>
      </c>
      <c r="V22" s="33" t="str">
        <f t="shared" si="0"/>
        <v>N/A</v>
      </c>
      <c r="W22" s="34" t="str">
        <f t="shared" si="1"/>
        <v>N/A</v>
      </c>
    </row>
    <row r="23" spans="2:27" ht="56.25" customHeight="1">
      <c r="B23" s="187" t="s">
        <v>587</v>
      </c>
      <c r="C23" s="188"/>
      <c r="D23" s="188"/>
      <c r="E23" s="188"/>
      <c r="F23" s="188"/>
      <c r="G23" s="188"/>
      <c r="H23" s="188"/>
      <c r="I23" s="188"/>
      <c r="J23" s="188"/>
      <c r="K23" s="188"/>
      <c r="L23" s="188"/>
      <c r="M23" s="189" t="s">
        <v>581</v>
      </c>
      <c r="N23" s="189"/>
      <c r="O23" s="189" t="s">
        <v>48</v>
      </c>
      <c r="P23" s="189"/>
      <c r="Q23" s="190" t="s">
        <v>53</v>
      </c>
      <c r="R23" s="190"/>
      <c r="S23" s="33" t="s">
        <v>138</v>
      </c>
      <c r="T23" s="33" t="s">
        <v>55</v>
      </c>
      <c r="U23" s="33" t="s">
        <v>55</v>
      </c>
      <c r="V23" s="33" t="str">
        <f t="shared" si="0"/>
        <v>N/A</v>
      </c>
      <c r="W23" s="34" t="str">
        <f t="shared" si="1"/>
        <v>N/A</v>
      </c>
    </row>
    <row r="24" spans="2:27" ht="56.25" customHeight="1">
      <c r="B24" s="187" t="s">
        <v>586</v>
      </c>
      <c r="C24" s="188"/>
      <c r="D24" s="188"/>
      <c r="E24" s="188"/>
      <c r="F24" s="188"/>
      <c r="G24" s="188"/>
      <c r="H24" s="188"/>
      <c r="I24" s="188"/>
      <c r="J24" s="188"/>
      <c r="K24" s="188"/>
      <c r="L24" s="188"/>
      <c r="M24" s="189" t="s">
        <v>581</v>
      </c>
      <c r="N24" s="189"/>
      <c r="O24" s="189" t="s">
        <v>48</v>
      </c>
      <c r="P24" s="189"/>
      <c r="Q24" s="190" t="s">
        <v>53</v>
      </c>
      <c r="R24" s="190"/>
      <c r="S24" s="33" t="s">
        <v>138</v>
      </c>
      <c r="T24" s="33" t="s">
        <v>55</v>
      </c>
      <c r="U24" s="33" t="s">
        <v>55</v>
      </c>
      <c r="V24" s="33" t="str">
        <f t="shared" si="0"/>
        <v>N/A</v>
      </c>
      <c r="W24" s="34" t="str">
        <f t="shared" si="1"/>
        <v>N/A</v>
      </c>
    </row>
    <row r="25" spans="2:27" ht="56.25" customHeight="1">
      <c r="B25" s="187" t="s">
        <v>585</v>
      </c>
      <c r="C25" s="188"/>
      <c r="D25" s="188"/>
      <c r="E25" s="188"/>
      <c r="F25" s="188"/>
      <c r="G25" s="188"/>
      <c r="H25" s="188"/>
      <c r="I25" s="188"/>
      <c r="J25" s="188"/>
      <c r="K25" s="188"/>
      <c r="L25" s="188"/>
      <c r="M25" s="189" t="s">
        <v>581</v>
      </c>
      <c r="N25" s="189"/>
      <c r="O25" s="189" t="s">
        <v>48</v>
      </c>
      <c r="P25" s="189"/>
      <c r="Q25" s="190" t="s">
        <v>53</v>
      </c>
      <c r="R25" s="190"/>
      <c r="S25" s="33" t="s">
        <v>50</v>
      </c>
      <c r="T25" s="33" t="s">
        <v>55</v>
      </c>
      <c r="U25" s="33" t="s">
        <v>55</v>
      </c>
      <c r="V25" s="33" t="str">
        <f t="shared" si="0"/>
        <v>N/A</v>
      </c>
      <c r="W25" s="34" t="str">
        <f t="shared" si="1"/>
        <v>N/A</v>
      </c>
    </row>
    <row r="26" spans="2:27" ht="56.25" customHeight="1">
      <c r="B26" s="187" t="s">
        <v>584</v>
      </c>
      <c r="C26" s="188"/>
      <c r="D26" s="188"/>
      <c r="E26" s="188"/>
      <c r="F26" s="188"/>
      <c r="G26" s="188"/>
      <c r="H26" s="188"/>
      <c r="I26" s="188"/>
      <c r="J26" s="188"/>
      <c r="K26" s="188"/>
      <c r="L26" s="188"/>
      <c r="M26" s="189" t="s">
        <v>581</v>
      </c>
      <c r="N26" s="189"/>
      <c r="O26" s="189" t="s">
        <v>48</v>
      </c>
      <c r="P26" s="189"/>
      <c r="Q26" s="190" t="s">
        <v>53</v>
      </c>
      <c r="R26" s="190"/>
      <c r="S26" s="33" t="s">
        <v>50</v>
      </c>
      <c r="T26" s="33" t="s">
        <v>55</v>
      </c>
      <c r="U26" s="33" t="s">
        <v>55</v>
      </c>
      <c r="V26" s="33" t="str">
        <f t="shared" si="0"/>
        <v>N/A</v>
      </c>
      <c r="W26" s="34" t="str">
        <f t="shared" si="1"/>
        <v>N/A</v>
      </c>
    </row>
    <row r="27" spans="2:27" ht="56.25" customHeight="1">
      <c r="B27" s="187" t="s">
        <v>583</v>
      </c>
      <c r="C27" s="188"/>
      <c r="D27" s="188"/>
      <c r="E27" s="188"/>
      <c r="F27" s="188"/>
      <c r="G27" s="188"/>
      <c r="H27" s="188"/>
      <c r="I27" s="188"/>
      <c r="J27" s="188"/>
      <c r="K27" s="188"/>
      <c r="L27" s="188"/>
      <c r="M27" s="189" t="s">
        <v>581</v>
      </c>
      <c r="N27" s="189"/>
      <c r="O27" s="189" t="s">
        <v>48</v>
      </c>
      <c r="P27" s="189"/>
      <c r="Q27" s="190" t="s">
        <v>53</v>
      </c>
      <c r="R27" s="190"/>
      <c r="S27" s="33" t="s">
        <v>50</v>
      </c>
      <c r="T27" s="33" t="s">
        <v>55</v>
      </c>
      <c r="U27" s="33" t="s">
        <v>55</v>
      </c>
      <c r="V27" s="33" t="str">
        <f t="shared" si="0"/>
        <v>N/A</v>
      </c>
      <c r="W27" s="34" t="str">
        <f t="shared" si="1"/>
        <v>N/A</v>
      </c>
    </row>
    <row r="28" spans="2:27" ht="56.25" customHeight="1" thickBot="1">
      <c r="B28" s="187" t="s">
        <v>582</v>
      </c>
      <c r="C28" s="188"/>
      <c r="D28" s="188"/>
      <c r="E28" s="188"/>
      <c r="F28" s="188"/>
      <c r="G28" s="188"/>
      <c r="H28" s="188"/>
      <c r="I28" s="188"/>
      <c r="J28" s="188"/>
      <c r="K28" s="188"/>
      <c r="L28" s="188"/>
      <c r="M28" s="189" t="s">
        <v>581</v>
      </c>
      <c r="N28" s="189"/>
      <c r="O28" s="189" t="s">
        <v>48</v>
      </c>
      <c r="P28" s="189"/>
      <c r="Q28" s="190" t="s">
        <v>53</v>
      </c>
      <c r="R28" s="190"/>
      <c r="S28" s="33" t="s">
        <v>50</v>
      </c>
      <c r="T28" s="33" t="s">
        <v>55</v>
      </c>
      <c r="U28" s="33" t="s">
        <v>55</v>
      </c>
      <c r="V28" s="33" t="str">
        <f t="shared" si="0"/>
        <v>N/A</v>
      </c>
      <c r="W28" s="34" t="str">
        <f t="shared" si="1"/>
        <v>N/A</v>
      </c>
    </row>
    <row r="29" spans="2:27" ht="21.75" customHeight="1" thickTop="1" thickBot="1">
      <c r="B29" s="9" t="s">
        <v>63</v>
      </c>
      <c r="C29" s="10"/>
      <c r="D29" s="10"/>
      <c r="E29" s="10"/>
      <c r="F29" s="10"/>
      <c r="G29" s="10"/>
      <c r="H29" s="11"/>
      <c r="I29" s="11"/>
      <c r="J29" s="11"/>
      <c r="K29" s="11"/>
      <c r="L29" s="11"/>
      <c r="M29" s="11"/>
      <c r="N29" s="11"/>
      <c r="O29" s="11"/>
      <c r="P29" s="11"/>
      <c r="Q29" s="11"/>
      <c r="R29" s="11"/>
      <c r="S29" s="11"/>
      <c r="T29" s="11"/>
      <c r="U29" s="11"/>
      <c r="V29" s="11"/>
      <c r="W29" s="12"/>
      <c r="X29" s="35"/>
    </row>
    <row r="30" spans="2:27" ht="29.25" customHeight="1" thickTop="1" thickBot="1">
      <c r="B30" s="200" t="s">
        <v>2349</v>
      </c>
      <c r="C30" s="201"/>
      <c r="D30" s="201"/>
      <c r="E30" s="201"/>
      <c r="F30" s="201"/>
      <c r="G30" s="201"/>
      <c r="H30" s="201"/>
      <c r="I30" s="201"/>
      <c r="J30" s="201"/>
      <c r="K30" s="201"/>
      <c r="L30" s="201"/>
      <c r="M30" s="201"/>
      <c r="N30" s="201"/>
      <c r="O30" s="201"/>
      <c r="P30" s="201"/>
      <c r="Q30" s="202"/>
      <c r="R30" s="36" t="s">
        <v>41</v>
      </c>
      <c r="S30" s="174" t="s">
        <v>42</v>
      </c>
      <c r="T30" s="174"/>
      <c r="U30" s="37" t="s">
        <v>64</v>
      </c>
      <c r="V30" s="173" t="s">
        <v>65</v>
      </c>
      <c r="W30" s="175"/>
    </row>
    <row r="31" spans="2:27" ht="30.75" customHeight="1" thickBot="1">
      <c r="B31" s="203"/>
      <c r="C31" s="204"/>
      <c r="D31" s="204"/>
      <c r="E31" s="204"/>
      <c r="F31" s="204"/>
      <c r="G31" s="204"/>
      <c r="H31" s="204"/>
      <c r="I31" s="204"/>
      <c r="J31" s="204"/>
      <c r="K31" s="204"/>
      <c r="L31" s="204"/>
      <c r="M31" s="204"/>
      <c r="N31" s="204"/>
      <c r="O31" s="204"/>
      <c r="P31" s="204"/>
      <c r="Q31" s="205"/>
      <c r="R31" s="38" t="s">
        <v>66</v>
      </c>
      <c r="S31" s="38" t="s">
        <v>66</v>
      </c>
      <c r="T31" s="38" t="s">
        <v>48</v>
      </c>
      <c r="U31" s="38" t="s">
        <v>66</v>
      </c>
      <c r="V31" s="38" t="s">
        <v>67</v>
      </c>
      <c r="W31" s="39" t="s">
        <v>53</v>
      </c>
      <c r="Y31" s="35"/>
    </row>
    <row r="32" spans="2:27" ht="23.25" customHeight="1" thickBot="1">
      <c r="B32" s="206" t="s">
        <v>68</v>
      </c>
      <c r="C32" s="207"/>
      <c r="D32" s="207"/>
      <c r="E32" s="40" t="s">
        <v>579</v>
      </c>
      <c r="F32" s="40"/>
      <c r="G32" s="40"/>
      <c r="H32" s="41"/>
      <c r="I32" s="41"/>
      <c r="J32" s="41"/>
      <c r="K32" s="41"/>
      <c r="L32" s="41"/>
      <c r="M32" s="41"/>
      <c r="N32" s="41"/>
      <c r="O32" s="41"/>
      <c r="P32" s="42"/>
      <c r="Q32" s="42"/>
      <c r="R32" s="43" t="s">
        <v>580</v>
      </c>
      <c r="S32" s="44" t="s">
        <v>10</v>
      </c>
      <c r="T32" s="42"/>
      <c r="U32" s="44" t="s">
        <v>577</v>
      </c>
      <c r="V32" s="42"/>
      <c r="W32" s="45">
        <f>+IF(ISERR(U32/R32*100),"N/A",ROUND(U32/R32*100,2))</f>
        <v>88.23</v>
      </c>
    </row>
    <row r="33" spans="2:23" ht="26.25" customHeight="1" thickBot="1">
      <c r="B33" s="208" t="s">
        <v>70</v>
      </c>
      <c r="C33" s="209"/>
      <c r="D33" s="209"/>
      <c r="E33" s="46" t="s">
        <v>579</v>
      </c>
      <c r="F33" s="46"/>
      <c r="G33" s="46"/>
      <c r="H33" s="47"/>
      <c r="I33" s="47"/>
      <c r="J33" s="47"/>
      <c r="K33" s="47"/>
      <c r="L33" s="47"/>
      <c r="M33" s="47"/>
      <c r="N33" s="47"/>
      <c r="O33" s="47"/>
      <c r="P33" s="48"/>
      <c r="Q33" s="48"/>
      <c r="R33" s="49" t="s">
        <v>578</v>
      </c>
      <c r="S33" s="50" t="s">
        <v>577</v>
      </c>
      <c r="T33" s="50">
        <f>+IF(ISERR(S33/R33*100),"N/A",ROUND(S33/R33*100,2))</f>
        <v>96.62</v>
      </c>
      <c r="U33" s="50" t="s">
        <v>577</v>
      </c>
      <c r="V33" s="50">
        <f>+IF(ISERR(U33/S33*100),"N/A",ROUND(U33/S33*100,2))</f>
        <v>100</v>
      </c>
      <c r="W33" s="51">
        <f>+IF(ISERR(U33/R33*100),"N/A",ROUND(U33/R33*100,2))</f>
        <v>96.62</v>
      </c>
    </row>
    <row r="34" spans="2:23" ht="22.5" customHeight="1" thickTop="1" thickBot="1">
      <c r="B34" s="9" t="s">
        <v>72</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c r="B35" s="191" t="s">
        <v>2277</v>
      </c>
      <c r="C35" s="192"/>
      <c r="D35" s="192"/>
      <c r="E35" s="192"/>
      <c r="F35" s="192"/>
      <c r="G35" s="192"/>
      <c r="H35" s="192"/>
      <c r="I35" s="192"/>
      <c r="J35" s="192"/>
      <c r="K35" s="192"/>
      <c r="L35" s="192"/>
      <c r="M35" s="192"/>
      <c r="N35" s="192"/>
      <c r="O35" s="192"/>
      <c r="P35" s="192"/>
      <c r="Q35" s="192"/>
      <c r="R35" s="192"/>
      <c r="S35" s="192"/>
      <c r="T35" s="192"/>
      <c r="U35" s="192"/>
      <c r="V35" s="192"/>
      <c r="W35" s="193"/>
    </row>
    <row r="36" spans="2:23" ht="39.75" customHeight="1" thickBot="1">
      <c r="B36" s="194"/>
      <c r="C36" s="195"/>
      <c r="D36" s="195"/>
      <c r="E36" s="195"/>
      <c r="F36" s="195"/>
      <c r="G36" s="195"/>
      <c r="H36" s="195"/>
      <c r="I36" s="195"/>
      <c r="J36" s="195"/>
      <c r="K36" s="195"/>
      <c r="L36" s="195"/>
      <c r="M36" s="195"/>
      <c r="N36" s="195"/>
      <c r="O36" s="195"/>
      <c r="P36" s="195"/>
      <c r="Q36" s="195"/>
      <c r="R36" s="195"/>
      <c r="S36" s="195"/>
      <c r="T36" s="195"/>
      <c r="U36" s="195"/>
      <c r="V36" s="195"/>
      <c r="W36" s="196"/>
    </row>
    <row r="37" spans="2:23" ht="37.5" customHeight="1" thickTop="1">
      <c r="B37" s="191" t="s">
        <v>2278</v>
      </c>
      <c r="C37" s="192"/>
      <c r="D37" s="192"/>
      <c r="E37" s="192"/>
      <c r="F37" s="192"/>
      <c r="G37" s="192"/>
      <c r="H37" s="192"/>
      <c r="I37" s="192"/>
      <c r="J37" s="192"/>
      <c r="K37" s="192"/>
      <c r="L37" s="192"/>
      <c r="M37" s="192"/>
      <c r="N37" s="192"/>
      <c r="O37" s="192"/>
      <c r="P37" s="192"/>
      <c r="Q37" s="192"/>
      <c r="R37" s="192"/>
      <c r="S37" s="192"/>
      <c r="T37" s="192"/>
      <c r="U37" s="192"/>
      <c r="V37" s="192"/>
      <c r="W37" s="193"/>
    </row>
    <row r="38" spans="2:23" ht="112.5" customHeight="1" thickBot="1">
      <c r="B38" s="194"/>
      <c r="C38" s="195"/>
      <c r="D38" s="195"/>
      <c r="E38" s="195"/>
      <c r="F38" s="195"/>
      <c r="G38" s="195"/>
      <c r="H38" s="195"/>
      <c r="I38" s="195"/>
      <c r="J38" s="195"/>
      <c r="K38" s="195"/>
      <c r="L38" s="195"/>
      <c r="M38" s="195"/>
      <c r="N38" s="195"/>
      <c r="O38" s="195"/>
      <c r="P38" s="195"/>
      <c r="Q38" s="195"/>
      <c r="R38" s="195"/>
      <c r="S38" s="195"/>
      <c r="T38" s="195"/>
      <c r="U38" s="195"/>
      <c r="V38" s="195"/>
      <c r="W38" s="196"/>
    </row>
    <row r="39" spans="2:23" ht="37.5" customHeight="1" thickTop="1">
      <c r="B39" s="191" t="s">
        <v>2279</v>
      </c>
      <c r="C39" s="192"/>
      <c r="D39" s="192"/>
      <c r="E39" s="192"/>
      <c r="F39" s="192"/>
      <c r="G39" s="192"/>
      <c r="H39" s="192"/>
      <c r="I39" s="192"/>
      <c r="J39" s="192"/>
      <c r="K39" s="192"/>
      <c r="L39" s="192"/>
      <c r="M39" s="192"/>
      <c r="N39" s="192"/>
      <c r="O39" s="192"/>
      <c r="P39" s="192"/>
      <c r="Q39" s="192"/>
      <c r="R39" s="192"/>
      <c r="S39" s="192"/>
      <c r="T39" s="192"/>
      <c r="U39" s="192"/>
      <c r="V39" s="192"/>
      <c r="W39" s="193"/>
    </row>
    <row r="40" spans="2:23" ht="32.25" customHeight="1" thickBot="1">
      <c r="B40" s="197"/>
      <c r="C40" s="198"/>
      <c r="D40" s="198"/>
      <c r="E40" s="198"/>
      <c r="F40" s="198"/>
      <c r="G40" s="198"/>
      <c r="H40" s="198"/>
      <c r="I40" s="198"/>
      <c r="J40" s="198"/>
      <c r="K40" s="198"/>
      <c r="L40" s="198"/>
      <c r="M40" s="198"/>
      <c r="N40" s="198"/>
      <c r="O40" s="198"/>
      <c r="P40" s="198"/>
      <c r="Q40" s="198"/>
      <c r="R40" s="198"/>
      <c r="S40" s="198"/>
      <c r="T40" s="198"/>
      <c r="U40" s="198"/>
      <c r="V40" s="198"/>
      <c r="W40" s="199"/>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603</v>
      </c>
      <c r="M4" s="156" t="s">
        <v>602</v>
      </c>
      <c r="N4" s="156"/>
      <c r="O4" s="156"/>
      <c r="P4" s="156"/>
      <c r="Q4" s="157"/>
      <c r="R4" s="17"/>
      <c r="S4" s="158" t="s">
        <v>2069</v>
      </c>
      <c r="T4" s="159"/>
      <c r="U4" s="159"/>
      <c r="V4" s="160" t="s">
        <v>601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600</v>
      </c>
      <c r="K8" s="24" t="s">
        <v>599</v>
      </c>
      <c r="L8" s="24" t="s">
        <v>600</v>
      </c>
      <c r="M8" s="24" t="s">
        <v>599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598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597</v>
      </c>
      <c r="C21" s="188"/>
      <c r="D21" s="188"/>
      <c r="E21" s="188"/>
      <c r="F21" s="188"/>
      <c r="G21" s="188"/>
      <c r="H21" s="188"/>
      <c r="I21" s="188"/>
      <c r="J21" s="188"/>
      <c r="K21" s="188"/>
      <c r="L21" s="188"/>
      <c r="M21" s="189" t="s">
        <v>505</v>
      </c>
      <c r="N21" s="189"/>
      <c r="O21" s="189" t="s">
        <v>48</v>
      </c>
      <c r="P21" s="189"/>
      <c r="Q21" s="190" t="s">
        <v>53</v>
      </c>
      <c r="R21" s="190"/>
      <c r="S21" s="33" t="s">
        <v>54</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485</v>
      </c>
      <c r="F25" s="40"/>
      <c r="G25" s="40"/>
      <c r="H25" s="41"/>
      <c r="I25" s="41"/>
      <c r="J25" s="41"/>
      <c r="K25" s="41"/>
      <c r="L25" s="41"/>
      <c r="M25" s="41"/>
      <c r="N25" s="41"/>
      <c r="O25" s="41"/>
      <c r="P25" s="42"/>
      <c r="Q25" s="42"/>
      <c r="R25" s="43" t="s">
        <v>596</v>
      </c>
      <c r="S25" s="44" t="s">
        <v>10</v>
      </c>
      <c r="T25" s="42"/>
      <c r="U25" s="44" t="s">
        <v>595</v>
      </c>
      <c r="V25" s="42"/>
      <c r="W25" s="45">
        <f>+IF(ISERR(U25/R25*100),"N/A",ROUND(U25/R25*100,2))</f>
        <v>50.45</v>
      </c>
    </row>
    <row r="26" spans="2:27" ht="26.25" customHeight="1" thickBot="1">
      <c r="B26" s="208" t="s">
        <v>70</v>
      </c>
      <c r="C26" s="209"/>
      <c r="D26" s="209"/>
      <c r="E26" s="46" t="s">
        <v>485</v>
      </c>
      <c r="F26" s="46"/>
      <c r="G26" s="46"/>
      <c r="H26" s="47"/>
      <c r="I26" s="47"/>
      <c r="J26" s="47"/>
      <c r="K26" s="47"/>
      <c r="L26" s="47"/>
      <c r="M26" s="47"/>
      <c r="N26" s="47"/>
      <c r="O26" s="47"/>
      <c r="P26" s="48"/>
      <c r="Q26" s="48"/>
      <c r="R26" s="49" t="s">
        <v>596</v>
      </c>
      <c r="S26" s="50" t="s">
        <v>595</v>
      </c>
      <c r="T26" s="50">
        <f>+IF(ISERR(S26/R26*100),"N/A",ROUND(S26/R26*100,2))</f>
        <v>50.45</v>
      </c>
      <c r="U26" s="50" t="s">
        <v>595</v>
      </c>
      <c r="V26" s="50">
        <f>+IF(ISERR(U26/S26*100),"N/A",ROUND(U26/S26*100,2))</f>
        <v>100</v>
      </c>
      <c r="W26" s="51">
        <f>+IF(ISERR(U26/R26*100),"N/A",ROUND(U26/R26*100,2))</f>
        <v>50.45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2274</v>
      </c>
      <c r="C28" s="192"/>
      <c r="D28" s="192"/>
      <c r="E28" s="192"/>
      <c r="F28" s="192"/>
      <c r="G28" s="192"/>
      <c r="H28" s="192"/>
      <c r="I28" s="192"/>
      <c r="J28" s="192"/>
      <c r="K28" s="192"/>
      <c r="L28" s="192"/>
      <c r="M28" s="192"/>
      <c r="N28" s="192"/>
      <c r="O28" s="192"/>
      <c r="P28" s="192"/>
      <c r="Q28" s="192"/>
      <c r="R28" s="192"/>
      <c r="S28" s="192"/>
      <c r="T28" s="192"/>
      <c r="U28" s="192"/>
      <c r="V28" s="192"/>
      <c r="W28" s="193"/>
    </row>
    <row r="29" spans="2:27" ht="4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2275</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1.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2276</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2.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610</v>
      </c>
      <c r="M4" s="156" t="s">
        <v>609</v>
      </c>
      <c r="N4" s="156"/>
      <c r="O4" s="156"/>
      <c r="P4" s="156"/>
      <c r="Q4" s="157"/>
      <c r="R4" s="17"/>
      <c r="S4" s="158" t="s">
        <v>2069</v>
      </c>
      <c r="T4" s="159"/>
      <c r="U4" s="159"/>
      <c r="V4" s="160" t="s">
        <v>601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608</v>
      </c>
      <c r="K8" s="24" t="s">
        <v>607</v>
      </c>
      <c r="L8" s="24" t="s">
        <v>608</v>
      </c>
      <c r="M8" s="24" t="s">
        <v>607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74.25" customHeight="1" thickTop="1" thickBot="1">
      <c r="B10" s="25" t="s">
        <v>21</v>
      </c>
      <c r="C10" s="160" t="s">
        <v>606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605</v>
      </c>
      <c r="C21" s="188"/>
      <c r="D21" s="188"/>
      <c r="E21" s="188"/>
      <c r="F21" s="188"/>
      <c r="G21" s="188"/>
      <c r="H21" s="188"/>
      <c r="I21" s="188"/>
      <c r="J21" s="188"/>
      <c r="K21" s="188"/>
      <c r="L21" s="188"/>
      <c r="M21" s="189" t="s">
        <v>505</v>
      </c>
      <c r="N21" s="189"/>
      <c r="O21" s="189" t="s">
        <v>48</v>
      </c>
      <c r="P21" s="189"/>
      <c r="Q21" s="190" t="s">
        <v>53</v>
      </c>
      <c r="R21" s="190"/>
      <c r="S21" s="33" t="s">
        <v>138</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485</v>
      </c>
      <c r="F25" s="40"/>
      <c r="G25" s="40"/>
      <c r="H25" s="41"/>
      <c r="I25" s="41"/>
      <c r="J25" s="41"/>
      <c r="K25" s="41"/>
      <c r="L25" s="41"/>
      <c r="M25" s="41"/>
      <c r="N25" s="41"/>
      <c r="O25" s="41"/>
      <c r="P25" s="42"/>
      <c r="Q25" s="42"/>
      <c r="R25" s="43" t="s">
        <v>596</v>
      </c>
      <c r="S25" s="44" t="s">
        <v>10</v>
      </c>
      <c r="T25" s="42"/>
      <c r="U25" s="44" t="s">
        <v>604</v>
      </c>
      <c r="V25" s="42"/>
      <c r="W25" s="45">
        <f>+IF(ISERR(U25/R25*100),"N/A",ROUND(U25/R25*100,2))</f>
        <v>50.08</v>
      </c>
    </row>
    <row r="26" spans="2:27" ht="26.25" customHeight="1" thickBot="1">
      <c r="B26" s="208" t="s">
        <v>70</v>
      </c>
      <c r="C26" s="209"/>
      <c r="D26" s="209"/>
      <c r="E26" s="46" t="s">
        <v>485</v>
      </c>
      <c r="F26" s="46"/>
      <c r="G26" s="46"/>
      <c r="H26" s="47"/>
      <c r="I26" s="47"/>
      <c r="J26" s="47"/>
      <c r="K26" s="47"/>
      <c r="L26" s="47"/>
      <c r="M26" s="47"/>
      <c r="N26" s="47"/>
      <c r="O26" s="47"/>
      <c r="P26" s="48"/>
      <c r="Q26" s="48"/>
      <c r="R26" s="49" t="s">
        <v>596</v>
      </c>
      <c r="S26" s="50" t="s">
        <v>604</v>
      </c>
      <c r="T26" s="50">
        <f>+IF(ISERR(S26/R26*100),"N/A",ROUND(S26/R26*100,2))</f>
        <v>50.08</v>
      </c>
      <c r="U26" s="50" t="s">
        <v>604</v>
      </c>
      <c r="V26" s="50">
        <f>+IF(ISERR(U26/S26*100),"N/A",ROUND(U26/S26*100,2))</f>
        <v>100</v>
      </c>
      <c r="W26" s="51">
        <f>+IF(ISERR(U26/R26*100),"N/A",ROUND(U26/R26*100,2))</f>
        <v>50.08</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2271</v>
      </c>
      <c r="C28" s="192"/>
      <c r="D28" s="192"/>
      <c r="E28" s="192"/>
      <c r="F28" s="192"/>
      <c r="G28" s="192"/>
      <c r="H28" s="192"/>
      <c r="I28" s="192"/>
      <c r="J28" s="192"/>
      <c r="K28" s="192"/>
      <c r="L28" s="192"/>
      <c r="M28" s="192"/>
      <c r="N28" s="192"/>
      <c r="O28" s="192"/>
      <c r="P28" s="192"/>
      <c r="Q28" s="192"/>
      <c r="R28" s="192"/>
      <c r="S28" s="192"/>
      <c r="T28" s="192"/>
      <c r="U28" s="192"/>
      <c r="V28" s="192"/>
      <c r="W28" s="193"/>
    </row>
    <row r="29" spans="2:27" ht="41.2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2272</v>
      </c>
      <c r="C30" s="192"/>
      <c r="D30" s="192"/>
      <c r="E30" s="192"/>
      <c r="F30" s="192"/>
      <c r="G30" s="192"/>
      <c r="H30" s="192"/>
      <c r="I30" s="192"/>
      <c r="J30" s="192"/>
      <c r="K30" s="192"/>
      <c r="L30" s="192"/>
      <c r="M30" s="192"/>
      <c r="N30" s="192"/>
      <c r="O30" s="192"/>
      <c r="P30" s="192"/>
      <c r="Q30" s="192"/>
      <c r="R30" s="192"/>
      <c r="S30" s="192"/>
      <c r="T30" s="192"/>
      <c r="U30" s="192"/>
      <c r="V30" s="192"/>
      <c r="W30" s="193"/>
    </row>
    <row r="31" spans="2:27" ht="56.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2273</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6.2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v>
      </c>
      <c r="D4" s="153" t="s">
        <v>5</v>
      </c>
      <c r="E4" s="153"/>
      <c r="F4" s="153"/>
      <c r="G4" s="153"/>
      <c r="H4" s="154"/>
      <c r="I4" s="16"/>
      <c r="J4" s="155" t="s">
        <v>6</v>
      </c>
      <c r="K4" s="153"/>
      <c r="L4" s="15" t="s">
        <v>7</v>
      </c>
      <c r="M4" s="156" t="s">
        <v>8</v>
      </c>
      <c r="N4" s="156"/>
      <c r="O4" s="156"/>
      <c r="P4" s="156"/>
      <c r="Q4" s="157"/>
      <c r="R4" s="17"/>
      <c r="S4" s="158" t="s">
        <v>2069</v>
      </c>
      <c r="T4" s="159"/>
      <c r="U4" s="159"/>
      <c r="V4" s="160" t="s">
        <v>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12</v>
      </c>
      <c r="D6" s="162" t="s">
        <v>13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19</v>
      </c>
      <c r="M8" s="24" t="s">
        <v>20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84.5" customHeight="1" thickTop="1" thickBot="1">
      <c r="B10" s="25" t="s">
        <v>21</v>
      </c>
      <c r="C10" s="160" t="s">
        <v>22</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30</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47</v>
      </c>
      <c r="C21" s="188"/>
      <c r="D21" s="188"/>
      <c r="E21" s="188"/>
      <c r="F21" s="188"/>
      <c r="G21" s="188"/>
      <c r="H21" s="188"/>
      <c r="I21" s="188"/>
      <c r="J21" s="188"/>
      <c r="K21" s="188"/>
      <c r="L21" s="188"/>
      <c r="M21" s="189" t="s">
        <v>12</v>
      </c>
      <c r="N21" s="189"/>
      <c r="O21" s="189" t="s">
        <v>48</v>
      </c>
      <c r="P21" s="189"/>
      <c r="Q21" s="190" t="s">
        <v>49</v>
      </c>
      <c r="R21" s="190"/>
      <c r="S21" s="33" t="s">
        <v>50</v>
      </c>
      <c r="T21" s="33" t="s">
        <v>51</v>
      </c>
      <c r="U21" s="33" t="s">
        <v>51</v>
      </c>
      <c r="V21" s="33" t="str">
        <f>+IF(ISERR(U21/T21*100),"N/A",ROUND(U21/T21*100,2))</f>
        <v>N/A</v>
      </c>
      <c r="W21" s="34">
        <f>+IF(ISERR(U21/S21*100),"N/A",ROUND(U21/S21*100,2))</f>
        <v>0</v>
      </c>
    </row>
    <row r="22" spans="2:27" ht="56.25" customHeight="1">
      <c r="B22" s="187" t="s">
        <v>52</v>
      </c>
      <c r="C22" s="188"/>
      <c r="D22" s="188"/>
      <c r="E22" s="188"/>
      <c r="F22" s="188"/>
      <c r="G22" s="188"/>
      <c r="H22" s="188"/>
      <c r="I22" s="188"/>
      <c r="J22" s="188"/>
      <c r="K22" s="188"/>
      <c r="L22" s="188"/>
      <c r="M22" s="189" t="s">
        <v>12</v>
      </c>
      <c r="N22" s="189"/>
      <c r="O22" s="189" t="s">
        <v>48</v>
      </c>
      <c r="P22" s="189"/>
      <c r="Q22" s="190" t="s">
        <v>53</v>
      </c>
      <c r="R22" s="190"/>
      <c r="S22" s="33" t="s">
        <v>54</v>
      </c>
      <c r="T22" s="33" t="s">
        <v>55</v>
      </c>
      <c r="U22" s="33" t="s">
        <v>55</v>
      </c>
      <c r="V22" s="33" t="str">
        <f>+IF(ISERR(U22/T22*100),"N/A",ROUND(U22/T22*100,2))</f>
        <v>N/A</v>
      </c>
      <c r="W22" s="34" t="str">
        <f>+IF(ISERR(U22/S22*100),"N/A",ROUND(U22/S22*100,2))</f>
        <v>N/A</v>
      </c>
    </row>
    <row r="23" spans="2:27" ht="56.25" customHeight="1">
      <c r="B23" s="187" t="s">
        <v>56</v>
      </c>
      <c r="C23" s="188"/>
      <c r="D23" s="188"/>
      <c r="E23" s="188"/>
      <c r="F23" s="188"/>
      <c r="G23" s="188"/>
      <c r="H23" s="188"/>
      <c r="I23" s="188"/>
      <c r="J23" s="188"/>
      <c r="K23" s="188"/>
      <c r="L23" s="188"/>
      <c r="M23" s="189" t="s">
        <v>12</v>
      </c>
      <c r="N23" s="189"/>
      <c r="O23" s="189" t="s">
        <v>48</v>
      </c>
      <c r="P23" s="189"/>
      <c r="Q23" s="190" t="s">
        <v>49</v>
      </c>
      <c r="R23" s="190"/>
      <c r="S23" s="33" t="s">
        <v>57</v>
      </c>
      <c r="T23" s="33" t="s">
        <v>58</v>
      </c>
      <c r="U23" s="33" t="s">
        <v>58</v>
      </c>
      <c r="V23" s="33">
        <f>+IF(ISERR(U23/T23*100),"N/A",ROUND(U23/T23*100,2))</f>
        <v>100</v>
      </c>
      <c r="W23" s="34">
        <f>+IF(ISERR(U23/S23*100),"N/A",ROUND(U23/S23*100,2))</f>
        <v>57.2</v>
      </c>
    </row>
    <row r="24" spans="2:27" ht="56.25" customHeight="1">
      <c r="B24" s="187" t="s">
        <v>59</v>
      </c>
      <c r="C24" s="188"/>
      <c r="D24" s="188"/>
      <c r="E24" s="188"/>
      <c r="F24" s="188"/>
      <c r="G24" s="188"/>
      <c r="H24" s="188"/>
      <c r="I24" s="188"/>
      <c r="J24" s="188"/>
      <c r="K24" s="188"/>
      <c r="L24" s="188"/>
      <c r="M24" s="189" t="s">
        <v>12</v>
      </c>
      <c r="N24" s="189"/>
      <c r="O24" s="189" t="s">
        <v>48</v>
      </c>
      <c r="P24" s="189"/>
      <c r="Q24" s="190" t="s">
        <v>49</v>
      </c>
      <c r="R24" s="190"/>
      <c r="S24" s="33" t="s">
        <v>50</v>
      </c>
      <c r="T24" s="33" t="s">
        <v>54</v>
      </c>
      <c r="U24" s="33" t="s">
        <v>54</v>
      </c>
      <c r="V24" s="33">
        <f>+IF(ISERR(U24/T24*100),"N/A",ROUND(U24/T24*100,2))</f>
        <v>100</v>
      </c>
      <c r="W24" s="34">
        <f>+IF(ISERR(U24/S24*100),"N/A",ROUND(U24/S24*100,2))</f>
        <v>25</v>
      </c>
    </row>
    <row r="25" spans="2:27" ht="56.25" customHeight="1" thickBot="1">
      <c r="B25" s="187" t="s">
        <v>60</v>
      </c>
      <c r="C25" s="188"/>
      <c r="D25" s="188"/>
      <c r="E25" s="188"/>
      <c r="F25" s="188"/>
      <c r="G25" s="188"/>
      <c r="H25" s="188"/>
      <c r="I25" s="188"/>
      <c r="J25" s="188"/>
      <c r="K25" s="188"/>
      <c r="L25" s="188"/>
      <c r="M25" s="189" t="s">
        <v>12</v>
      </c>
      <c r="N25" s="189"/>
      <c r="O25" s="189" t="s">
        <v>61</v>
      </c>
      <c r="P25" s="189"/>
      <c r="Q25" s="190" t="s">
        <v>49</v>
      </c>
      <c r="R25" s="190"/>
      <c r="S25" s="33" t="s">
        <v>50</v>
      </c>
      <c r="T25" s="33" t="s">
        <v>62</v>
      </c>
      <c r="U25" s="33" t="s">
        <v>62</v>
      </c>
      <c r="V25" s="33">
        <f>+IF(ISERR(U25/T25*100),"N/A",ROUND(U25/T25*100,2))</f>
        <v>100</v>
      </c>
      <c r="W25" s="34">
        <f>+IF(ISERR(U25/S25*100),"N/A",ROUND(U25/S25*100,2))</f>
        <v>10</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69</v>
      </c>
      <c r="F29" s="40"/>
      <c r="G29" s="40"/>
      <c r="H29" s="41"/>
      <c r="I29" s="41"/>
      <c r="J29" s="41"/>
      <c r="K29" s="41"/>
      <c r="L29" s="41"/>
      <c r="M29" s="41"/>
      <c r="N29" s="41"/>
      <c r="O29" s="41"/>
      <c r="P29" s="42"/>
      <c r="Q29" s="42"/>
      <c r="R29" s="43" t="s">
        <v>9</v>
      </c>
      <c r="S29" s="44" t="s">
        <v>10</v>
      </c>
      <c r="T29" s="42"/>
      <c r="U29" s="44" t="s">
        <v>51</v>
      </c>
      <c r="V29" s="42"/>
      <c r="W29" s="45">
        <f>+IF(ISERR(U29/R29*100),"N/A",ROUND(U29/R29*100,2))</f>
        <v>0</v>
      </c>
    </row>
    <row r="30" spans="2:27" ht="26.25" customHeight="1" thickBot="1">
      <c r="B30" s="208" t="s">
        <v>70</v>
      </c>
      <c r="C30" s="209"/>
      <c r="D30" s="209"/>
      <c r="E30" s="46" t="s">
        <v>69</v>
      </c>
      <c r="F30" s="46"/>
      <c r="G30" s="46"/>
      <c r="H30" s="47"/>
      <c r="I30" s="47"/>
      <c r="J30" s="47"/>
      <c r="K30" s="47"/>
      <c r="L30" s="47"/>
      <c r="M30" s="47"/>
      <c r="N30" s="47"/>
      <c r="O30" s="47"/>
      <c r="P30" s="48"/>
      <c r="Q30" s="48"/>
      <c r="R30" s="49" t="s">
        <v>9</v>
      </c>
      <c r="S30" s="50" t="s">
        <v>71</v>
      </c>
      <c r="T30" s="50">
        <f>+IF(ISERR(S30/R30*100),"N/A",ROUND(S30/R30*100,2))</f>
        <v>74.67</v>
      </c>
      <c r="U30" s="50" t="s">
        <v>51</v>
      </c>
      <c r="V30" s="50">
        <f>+IF(ISERR(U30/S30*100),"N/A",ROUND(U30/S30*100,2))</f>
        <v>0</v>
      </c>
      <c r="W30" s="51">
        <f>+IF(ISERR(U30/R30*100),"N/A",ROUND(U30/R30*100,2))</f>
        <v>0</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91" t="s">
        <v>2070</v>
      </c>
      <c r="C32" s="192"/>
      <c r="D32" s="192"/>
      <c r="E32" s="192"/>
      <c r="F32" s="192"/>
      <c r="G32" s="192"/>
      <c r="H32" s="192"/>
      <c r="I32" s="192"/>
      <c r="J32" s="192"/>
      <c r="K32" s="192"/>
      <c r="L32" s="192"/>
      <c r="M32" s="192"/>
      <c r="N32" s="192"/>
      <c r="O32" s="192"/>
      <c r="P32" s="192"/>
      <c r="Q32" s="192"/>
      <c r="R32" s="192"/>
      <c r="S32" s="192"/>
      <c r="T32" s="192"/>
      <c r="U32" s="192"/>
      <c r="V32" s="192"/>
      <c r="W32" s="193"/>
    </row>
    <row r="33" spans="2:23" ht="67.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2071</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2072</v>
      </c>
      <c r="C36" s="192"/>
      <c r="D36" s="192"/>
      <c r="E36" s="192"/>
      <c r="F36" s="192"/>
      <c r="G36" s="192"/>
      <c r="H36" s="192"/>
      <c r="I36" s="192"/>
      <c r="J36" s="192"/>
      <c r="K36" s="192"/>
      <c r="L36" s="192"/>
      <c r="M36" s="192"/>
      <c r="N36" s="192"/>
      <c r="O36" s="192"/>
      <c r="P36" s="192"/>
      <c r="Q36" s="192"/>
      <c r="R36" s="192"/>
      <c r="S36" s="192"/>
      <c r="T36" s="192"/>
      <c r="U36" s="192"/>
      <c r="V36" s="192"/>
      <c r="W36" s="193"/>
    </row>
    <row r="37" spans="2:23" ht="71.25" customHeight="1" thickBot="1">
      <c r="B37" s="197"/>
      <c r="C37" s="198"/>
      <c r="D37" s="198"/>
      <c r="E37" s="198"/>
      <c r="F37" s="198"/>
      <c r="G37" s="198"/>
      <c r="H37" s="198"/>
      <c r="I37" s="198"/>
      <c r="J37" s="198"/>
      <c r="K37" s="198"/>
      <c r="L37" s="198"/>
      <c r="M37" s="198"/>
      <c r="N37" s="198"/>
      <c r="O37" s="198"/>
      <c r="P37" s="198"/>
      <c r="Q37" s="198"/>
      <c r="R37" s="198"/>
      <c r="S37" s="198"/>
      <c r="T37" s="198"/>
      <c r="U37" s="198"/>
      <c r="V37" s="198"/>
      <c r="W37" s="19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indexed="53"/>
  </sheetPr>
  <dimension ref="A1:AC4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639</v>
      </c>
      <c r="M4" s="156" t="s">
        <v>638</v>
      </c>
      <c r="N4" s="156"/>
      <c r="O4" s="156"/>
      <c r="P4" s="156"/>
      <c r="Q4" s="157"/>
      <c r="R4" s="17"/>
      <c r="S4" s="158" t="s">
        <v>2069</v>
      </c>
      <c r="T4" s="159"/>
      <c r="U4" s="159"/>
      <c r="V4" s="160" t="s">
        <v>637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636</v>
      </c>
      <c r="K8" s="24" t="s">
        <v>635</v>
      </c>
      <c r="L8" s="24" t="s">
        <v>634</v>
      </c>
      <c r="M8" s="24" t="s">
        <v>633</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20.5" customHeight="1" thickTop="1" thickBot="1">
      <c r="B10" s="25" t="s">
        <v>21</v>
      </c>
      <c r="C10" s="160" t="s">
        <v>632</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459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631</v>
      </c>
      <c r="C21" s="188"/>
      <c r="D21" s="188"/>
      <c r="E21" s="188"/>
      <c r="F21" s="188"/>
      <c r="G21" s="188"/>
      <c r="H21" s="188"/>
      <c r="I21" s="188"/>
      <c r="J21" s="188"/>
      <c r="K21" s="188"/>
      <c r="L21" s="188"/>
      <c r="M21" s="189" t="s">
        <v>559</v>
      </c>
      <c r="N21" s="189"/>
      <c r="O21" s="189" t="s">
        <v>48</v>
      </c>
      <c r="P21" s="189"/>
      <c r="Q21" s="190" t="s">
        <v>49</v>
      </c>
      <c r="R21" s="190"/>
      <c r="S21" s="33" t="s">
        <v>50</v>
      </c>
      <c r="T21" s="33" t="s">
        <v>50</v>
      </c>
      <c r="U21" s="33" t="s">
        <v>51</v>
      </c>
      <c r="V21" s="33">
        <f t="shared" ref="V21:V31" si="0">+IF(ISERR(U21/T21*100),"N/A",ROUND(U21/T21*100,2))</f>
        <v>0</v>
      </c>
      <c r="W21" s="34">
        <f t="shared" ref="W21:W31" si="1">+IF(ISERR(U21/S21*100),"N/A",ROUND(U21/S21*100,2))</f>
        <v>0</v>
      </c>
    </row>
    <row r="22" spans="2:27" ht="56.25" customHeight="1">
      <c r="B22" s="187" t="s">
        <v>630</v>
      </c>
      <c r="C22" s="188"/>
      <c r="D22" s="188"/>
      <c r="E22" s="188"/>
      <c r="F22" s="188"/>
      <c r="G22" s="188"/>
      <c r="H22" s="188"/>
      <c r="I22" s="188"/>
      <c r="J22" s="188"/>
      <c r="K22" s="188"/>
      <c r="L22" s="188"/>
      <c r="M22" s="189" t="s">
        <v>559</v>
      </c>
      <c r="N22" s="189"/>
      <c r="O22" s="189" t="s">
        <v>48</v>
      </c>
      <c r="P22" s="189"/>
      <c r="Q22" s="190" t="s">
        <v>49</v>
      </c>
      <c r="R22" s="190"/>
      <c r="S22" s="33" t="s">
        <v>50</v>
      </c>
      <c r="T22" s="33" t="s">
        <v>51</v>
      </c>
      <c r="U22" s="33" t="s">
        <v>51</v>
      </c>
      <c r="V22" s="33" t="str">
        <f t="shared" si="0"/>
        <v>N/A</v>
      </c>
      <c r="W22" s="34">
        <f t="shared" si="1"/>
        <v>0</v>
      </c>
    </row>
    <row r="23" spans="2:27" ht="56.25" customHeight="1">
      <c r="B23" s="187" t="s">
        <v>629</v>
      </c>
      <c r="C23" s="188"/>
      <c r="D23" s="188"/>
      <c r="E23" s="188"/>
      <c r="F23" s="188"/>
      <c r="G23" s="188"/>
      <c r="H23" s="188"/>
      <c r="I23" s="188"/>
      <c r="J23" s="188"/>
      <c r="K23" s="188"/>
      <c r="L23" s="188"/>
      <c r="M23" s="189" t="s">
        <v>559</v>
      </c>
      <c r="N23" s="189"/>
      <c r="O23" s="189" t="s">
        <v>628</v>
      </c>
      <c r="P23" s="189"/>
      <c r="Q23" s="190" t="s">
        <v>49</v>
      </c>
      <c r="R23" s="190"/>
      <c r="S23" s="33" t="s">
        <v>50</v>
      </c>
      <c r="T23" s="33" t="s">
        <v>50</v>
      </c>
      <c r="U23" s="33" t="s">
        <v>51</v>
      </c>
      <c r="V23" s="33">
        <f t="shared" si="0"/>
        <v>0</v>
      </c>
      <c r="W23" s="34">
        <f t="shared" si="1"/>
        <v>0</v>
      </c>
    </row>
    <row r="24" spans="2:27" ht="56.25" customHeight="1">
      <c r="B24" s="187" t="s">
        <v>627</v>
      </c>
      <c r="C24" s="188"/>
      <c r="D24" s="188"/>
      <c r="E24" s="188"/>
      <c r="F24" s="188"/>
      <c r="G24" s="188"/>
      <c r="H24" s="188"/>
      <c r="I24" s="188"/>
      <c r="J24" s="188"/>
      <c r="K24" s="188"/>
      <c r="L24" s="188"/>
      <c r="M24" s="189" t="s">
        <v>559</v>
      </c>
      <c r="N24" s="189"/>
      <c r="O24" s="189" t="s">
        <v>48</v>
      </c>
      <c r="P24" s="189"/>
      <c r="Q24" s="190" t="s">
        <v>49</v>
      </c>
      <c r="R24" s="190"/>
      <c r="S24" s="33" t="s">
        <v>50</v>
      </c>
      <c r="T24" s="33" t="s">
        <v>51</v>
      </c>
      <c r="U24" s="33" t="s">
        <v>51</v>
      </c>
      <c r="V24" s="33" t="str">
        <f t="shared" si="0"/>
        <v>N/A</v>
      </c>
      <c r="W24" s="34">
        <f t="shared" si="1"/>
        <v>0</v>
      </c>
    </row>
    <row r="25" spans="2:27" ht="56.25" customHeight="1">
      <c r="B25" s="187" t="s">
        <v>626</v>
      </c>
      <c r="C25" s="188"/>
      <c r="D25" s="188"/>
      <c r="E25" s="188"/>
      <c r="F25" s="188"/>
      <c r="G25" s="188"/>
      <c r="H25" s="188"/>
      <c r="I25" s="188"/>
      <c r="J25" s="188"/>
      <c r="K25" s="188"/>
      <c r="L25" s="188"/>
      <c r="M25" s="189" t="s">
        <v>559</v>
      </c>
      <c r="N25" s="189"/>
      <c r="O25" s="189" t="s">
        <v>48</v>
      </c>
      <c r="P25" s="189"/>
      <c r="Q25" s="190" t="s">
        <v>49</v>
      </c>
      <c r="R25" s="190"/>
      <c r="S25" s="33" t="s">
        <v>50</v>
      </c>
      <c r="T25" s="33" t="s">
        <v>51</v>
      </c>
      <c r="U25" s="33" t="s">
        <v>51</v>
      </c>
      <c r="V25" s="33" t="str">
        <f t="shared" si="0"/>
        <v>N/A</v>
      </c>
      <c r="W25" s="34">
        <f t="shared" si="1"/>
        <v>0</v>
      </c>
    </row>
    <row r="26" spans="2:27" ht="56.25" customHeight="1">
      <c r="B26" s="187" t="s">
        <v>625</v>
      </c>
      <c r="C26" s="188"/>
      <c r="D26" s="188"/>
      <c r="E26" s="188"/>
      <c r="F26" s="188"/>
      <c r="G26" s="188"/>
      <c r="H26" s="188"/>
      <c r="I26" s="188"/>
      <c r="J26" s="188"/>
      <c r="K26" s="188"/>
      <c r="L26" s="188"/>
      <c r="M26" s="189" t="s">
        <v>559</v>
      </c>
      <c r="N26" s="189"/>
      <c r="O26" s="189" t="s">
        <v>48</v>
      </c>
      <c r="P26" s="189"/>
      <c r="Q26" s="190" t="s">
        <v>49</v>
      </c>
      <c r="R26" s="190"/>
      <c r="S26" s="33" t="s">
        <v>50</v>
      </c>
      <c r="T26" s="33" t="s">
        <v>51</v>
      </c>
      <c r="U26" s="33" t="s">
        <v>51</v>
      </c>
      <c r="V26" s="33" t="str">
        <f t="shared" si="0"/>
        <v>N/A</v>
      </c>
      <c r="W26" s="34">
        <f t="shared" si="1"/>
        <v>0</v>
      </c>
    </row>
    <row r="27" spans="2:27" ht="56.25" customHeight="1">
      <c r="B27" s="187" t="s">
        <v>624</v>
      </c>
      <c r="C27" s="188"/>
      <c r="D27" s="188"/>
      <c r="E27" s="188"/>
      <c r="F27" s="188"/>
      <c r="G27" s="188"/>
      <c r="H27" s="188"/>
      <c r="I27" s="188"/>
      <c r="J27" s="188"/>
      <c r="K27" s="188"/>
      <c r="L27" s="188"/>
      <c r="M27" s="189" t="s">
        <v>559</v>
      </c>
      <c r="N27" s="189"/>
      <c r="O27" s="189" t="s">
        <v>48</v>
      </c>
      <c r="P27" s="189"/>
      <c r="Q27" s="190" t="s">
        <v>49</v>
      </c>
      <c r="R27" s="190"/>
      <c r="S27" s="33" t="s">
        <v>50</v>
      </c>
      <c r="T27" s="33" t="s">
        <v>51</v>
      </c>
      <c r="U27" s="33" t="s">
        <v>51</v>
      </c>
      <c r="V27" s="33" t="str">
        <f t="shared" si="0"/>
        <v>N/A</v>
      </c>
      <c r="W27" s="34">
        <f t="shared" si="1"/>
        <v>0</v>
      </c>
    </row>
    <row r="28" spans="2:27" ht="56.25" customHeight="1">
      <c r="B28" s="187" t="s">
        <v>623</v>
      </c>
      <c r="C28" s="188"/>
      <c r="D28" s="188"/>
      <c r="E28" s="188"/>
      <c r="F28" s="188"/>
      <c r="G28" s="188"/>
      <c r="H28" s="188"/>
      <c r="I28" s="188"/>
      <c r="J28" s="188"/>
      <c r="K28" s="188"/>
      <c r="L28" s="188"/>
      <c r="M28" s="189" t="s">
        <v>559</v>
      </c>
      <c r="N28" s="189"/>
      <c r="O28" s="189" t="s">
        <v>48</v>
      </c>
      <c r="P28" s="189"/>
      <c r="Q28" s="190" t="s">
        <v>49</v>
      </c>
      <c r="R28" s="190"/>
      <c r="S28" s="33" t="s">
        <v>50</v>
      </c>
      <c r="T28" s="33" t="s">
        <v>51</v>
      </c>
      <c r="U28" s="33" t="s">
        <v>51</v>
      </c>
      <c r="V28" s="33" t="str">
        <f t="shared" si="0"/>
        <v>N/A</v>
      </c>
      <c r="W28" s="34">
        <f t="shared" si="1"/>
        <v>0</v>
      </c>
    </row>
    <row r="29" spans="2:27" ht="56.25" customHeight="1">
      <c r="B29" s="187" t="s">
        <v>622</v>
      </c>
      <c r="C29" s="188"/>
      <c r="D29" s="188"/>
      <c r="E29" s="188"/>
      <c r="F29" s="188"/>
      <c r="G29" s="188"/>
      <c r="H29" s="188"/>
      <c r="I29" s="188"/>
      <c r="J29" s="188"/>
      <c r="K29" s="188"/>
      <c r="L29" s="188"/>
      <c r="M29" s="189" t="s">
        <v>559</v>
      </c>
      <c r="N29" s="189"/>
      <c r="O29" s="189" t="s">
        <v>48</v>
      </c>
      <c r="P29" s="189"/>
      <c r="Q29" s="190" t="s">
        <v>49</v>
      </c>
      <c r="R29" s="190"/>
      <c r="S29" s="33" t="s">
        <v>50</v>
      </c>
      <c r="T29" s="33" t="s">
        <v>51</v>
      </c>
      <c r="U29" s="33" t="s">
        <v>51</v>
      </c>
      <c r="V29" s="33" t="str">
        <f t="shared" si="0"/>
        <v>N/A</v>
      </c>
      <c r="W29" s="34">
        <f t="shared" si="1"/>
        <v>0</v>
      </c>
    </row>
    <row r="30" spans="2:27" ht="56.25" customHeight="1">
      <c r="B30" s="187" t="s">
        <v>621</v>
      </c>
      <c r="C30" s="188"/>
      <c r="D30" s="188"/>
      <c r="E30" s="188"/>
      <c r="F30" s="188"/>
      <c r="G30" s="188"/>
      <c r="H30" s="188"/>
      <c r="I30" s="188"/>
      <c r="J30" s="188"/>
      <c r="K30" s="188"/>
      <c r="L30" s="188"/>
      <c r="M30" s="189" t="s">
        <v>559</v>
      </c>
      <c r="N30" s="189"/>
      <c r="O30" s="189" t="s">
        <v>48</v>
      </c>
      <c r="P30" s="189"/>
      <c r="Q30" s="190" t="s">
        <v>49</v>
      </c>
      <c r="R30" s="190"/>
      <c r="S30" s="33" t="s">
        <v>50</v>
      </c>
      <c r="T30" s="33" t="s">
        <v>51</v>
      </c>
      <c r="U30" s="33" t="s">
        <v>51</v>
      </c>
      <c r="V30" s="33" t="str">
        <f t="shared" si="0"/>
        <v>N/A</v>
      </c>
      <c r="W30" s="34">
        <f t="shared" si="1"/>
        <v>0</v>
      </c>
    </row>
    <row r="31" spans="2:27" ht="56.25" customHeight="1" thickBot="1">
      <c r="B31" s="187" t="s">
        <v>620</v>
      </c>
      <c r="C31" s="188"/>
      <c r="D31" s="188"/>
      <c r="E31" s="188"/>
      <c r="F31" s="188"/>
      <c r="G31" s="188"/>
      <c r="H31" s="188"/>
      <c r="I31" s="188"/>
      <c r="J31" s="188"/>
      <c r="K31" s="188"/>
      <c r="L31" s="188"/>
      <c r="M31" s="189" t="s">
        <v>619</v>
      </c>
      <c r="N31" s="189"/>
      <c r="O31" s="189" t="s">
        <v>618</v>
      </c>
      <c r="P31" s="189"/>
      <c r="Q31" s="190" t="s">
        <v>53</v>
      </c>
      <c r="R31" s="190"/>
      <c r="S31" s="33" t="s">
        <v>617</v>
      </c>
      <c r="T31" s="33" t="s">
        <v>55</v>
      </c>
      <c r="U31" s="33" t="s">
        <v>55</v>
      </c>
      <c r="V31" s="33" t="str">
        <f t="shared" si="0"/>
        <v>N/A</v>
      </c>
      <c r="W31" s="34" t="str">
        <f t="shared" si="1"/>
        <v>N/A</v>
      </c>
    </row>
    <row r="32" spans="2:27" ht="21.75" customHeight="1" thickTop="1" thickBot="1">
      <c r="B32" s="9" t="s">
        <v>63</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c r="B33" s="200" t="s">
        <v>2349</v>
      </c>
      <c r="C33" s="201"/>
      <c r="D33" s="201"/>
      <c r="E33" s="201"/>
      <c r="F33" s="201"/>
      <c r="G33" s="201"/>
      <c r="H33" s="201"/>
      <c r="I33" s="201"/>
      <c r="J33" s="201"/>
      <c r="K33" s="201"/>
      <c r="L33" s="201"/>
      <c r="M33" s="201"/>
      <c r="N33" s="201"/>
      <c r="O33" s="201"/>
      <c r="P33" s="201"/>
      <c r="Q33" s="202"/>
      <c r="R33" s="36" t="s">
        <v>41</v>
      </c>
      <c r="S33" s="174" t="s">
        <v>42</v>
      </c>
      <c r="T33" s="174"/>
      <c r="U33" s="37" t="s">
        <v>64</v>
      </c>
      <c r="V33" s="173" t="s">
        <v>65</v>
      </c>
      <c r="W33" s="175"/>
    </row>
    <row r="34" spans="2:25" ht="30.75" customHeight="1" thickBot="1">
      <c r="B34" s="203"/>
      <c r="C34" s="204"/>
      <c r="D34" s="204"/>
      <c r="E34" s="204"/>
      <c r="F34" s="204"/>
      <c r="G34" s="204"/>
      <c r="H34" s="204"/>
      <c r="I34" s="204"/>
      <c r="J34" s="204"/>
      <c r="K34" s="204"/>
      <c r="L34" s="204"/>
      <c r="M34" s="204"/>
      <c r="N34" s="204"/>
      <c r="O34" s="204"/>
      <c r="P34" s="204"/>
      <c r="Q34" s="205"/>
      <c r="R34" s="38" t="s">
        <v>66</v>
      </c>
      <c r="S34" s="38" t="s">
        <v>66</v>
      </c>
      <c r="T34" s="38" t="s">
        <v>48</v>
      </c>
      <c r="U34" s="38" t="s">
        <v>66</v>
      </c>
      <c r="V34" s="38" t="s">
        <v>67</v>
      </c>
      <c r="W34" s="39" t="s">
        <v>53</v>
      </c>
      <c r="Y34" s="35"/>
    </row>
    <row r="35" spans="2:25" ht="23.25" customHeight="1" thickBot="1">
      <c r="B35" s="206" t="s">
        <v>68</v>
      </c>
      <c r="C35" s="207"/>
      <c r="D35" s="207"/>
      <c r="E35" s="40" t="s">
        <v>615</v>
      </c>
      <c r="F35" s="40"/>
      <c r="G35" s="40"/>
      <c r="H35" s="41"/>
      <c r="I35" s="41"/>
      <c r="J35" s="41"/>
      <c r="K35" s="41"/>
      <c r="L35" s="41"/>
      <c r="M35" s="41"/>
      <c r="N35" s="41"/>
      <c r="O35" s="41"/>
      <c r="P35" s="42"/>
      <c r="Q35" s="42"/>
      <c r="R35" s="43" t="s">
        <v>616</v>
      </c>
      <c r="S35" s="44" t="s">
        <v>10</v>
      </c>
      <c r="T35" s="42"/>
      <c r="U35" s="44" t="s">
        <v>613</v>
      </c>
      <c r="V35" s="42"/>
      <c r="W35" s="45">
        <f>+IF(ISERR(U35/R35*100),"N/A",ROUND(U35/R35*100,2))</f>
        <v>0.59</v>
      </c>
    </row>
    <row r="36" spans="2:25" ht="26.25" customHeight="1">
      <c r="B36" s="208" t="s">
        <v>70</v>
      </c>
      <c r="C36" s="209"/>
      <c r="D36" s="209"/>
      <c r="E36" s="46" t="s">
        <v>615</v>
      </c>
      <c r="F36" s="46"/>
      <c r="G36" s="46"/>
      <c r="H36" s="47"/>
      <c r="I36" s="47"/>
      <c r="J36" s="47"/>
      <c r="K36" s="47"/>
      <c r="L36" s="47"/>
      <c r="M36" s="47"/>
      <c r="N36" s="47"/>
      <c r="O36" s="47"/>
      <c r="P36" s="48"/>
      <c r="Q36" s="48"/>
      <c r="R36" s="49" t="s">
        <v>614</v>
      </c>
      <c r="S36" s="50" t="s">
        <v>613</v>
      </c>
      <c r="T36" s="50">
        <f>+IF(ISERR(S36/R36*100),"N/A",ROUND(S36/R36*100,2))</f>
        <v>0.61</v>
      </c>
      <c r="U36" s="50" t="s">
        <v>613</v>
      </c>
      <c r="V36" s="50">
        <f>+IF(ISERR(U36/S36*100),"N/A",ROUND(U36/S36*100,2))</f>
        <v>100</v>
      </c>
      <c r="W36" s="51">
        <f>+IF(ISERR(U36/R36*100),"N/A",ROUND(U36/R36*100,2))</f>
        <v>0.61</v>
      </c>
    </row>
    <row r="37" spans="2:25" ht="23.25" customHeight="1" thickBot="1">
      <c r="B37" s="206" t="s">
        <v>68</v>
      </c>
      <c r="C37" s="207"/>
      <c r="D37" s="207"/>
      <c r="E37" s="40" t="s">
        <v>612</v>
      </c>
      <c r="F37" s="40"/>
      <c r="G37" s="40"/>
      <c r="H37" s="41"/>
      <c r="I37" s="41"/>
      <c r="J37" s="41"/>
      <c r="K37" s="41"/>
      <c r="L37" s="41"/>
      <c r="M37" s="41"/>
      <c r="N37" s="41"/>
      <c r="O37" s="41"/>
      <c r="P37" s="42"/>
      <c r="Q37" s="42"/>
      <c r="R37" s="43" t="s">
        <v>611</v>
      </c>
      <c r="S37" s="44" t="s">
        <v>10</v>
      </c>
      <c r="T37" s="42"/>
      <c r="U37" s="44" t="s">
        <v>51</v>
      </c>
      <c r="V37" s="42"/>
      <c r="W37" s="45">
        <f>+IF(ISERR(U37/R37*100),"N/A",ROUND(U37/R37*100,2))</f>
        <v>0</v>
      </c>
    </row>
    <row r="38" spans="2:25" ht="26.25" customHeight="1" thickBot="1">
      <c r="B38" s="208" t="s">
        <v>70</v>
      </c>
      <c r="C38" s="209"/>
      <c r="D38" s="209"/>
      <c r="E38" s="46" t="s">
        <v>612</v>
      </c>
      <c r="F38" s="46"/>
      <c r="G38" s="46"/>
      <c r="H38" s="47"/>
      <c r="I38" s="47"/>
      <c r="J38" s="47"/>
      <c r="K38" s="47"/>
      <c r="L38" s="47"/>
      <c r="M38" s="47"/>
      <c r="N38" s="47"/>
      <c r="O38" s="47"/>
      <c r="P38" s="48"/>
      <c r="Q38" s="48"/>
      <c r="R38" s="49" t="s">
        <v>611</v>
      </c>
      <c r="S38" s="50" t="s">
        <v>51</v>
      </c>
      <c r="T38" s="50">
        <f>+IF(ISERR(S38/R38*100),"N/A",ROUND(S38/R38*100,2))</f>
        <v>0</v>
      </c>
      <c r="U38" s="50" t="s">
        <v>51</v>
      </c>
      <c r="V38" s="50" t="str">
        <f>+IF(ISERR(U38/S38*100),"N/A",ROUND(U38/S38*100,2))</f>
        <v>N/A</v>
      </c>
      <c r="W38" s="51">
        <f>+IF(ISERR(U38/R38*100),"N/A",ROUND(U38/R38*100,2))</f>
        <v>0</v>
      </c>
    </row>
    <row r="39" spans="2:25" ht="22.5" customHeight="1" thickTop="1" thickBot="1">
      <c r="B39" s="9" t="s">
        <v>72</v>
      </c>
      <c r="C39" s="10"/>
      <c r="D39" s="10"/>
      <c r="E39" s="10"/>
      <c r="F39" s="10"/>
      <c r="G39" s="10"/>
      <c r="H39" s="11"/>
      <c r="I39" s="11"/>
      <c r="J39" s="11"/>
      <c r="K39" s="11"/>
      <c r="L39" s="11"/>
      <c r="M39" s="11"/>
      <c r="N39" s="11"/>
      <c r="O39" s="11"/>
      <c r="P39" s="11"/>
      <c r="Q39" s="11"/>
      <c r="R39" s="11"/>
      <c r="S39" s="11"/>
      <c r="T39" s="11"/>
      <c r="U39" s="11"/>
      <c r="V39" s="11"/>
      <c r="W39" s="12"/>
    </row>
    <row r="40" spans="2:25" ht="37.5" customHeight="1" thickTop="1">
      <c r="B40" s="191" t="s">
        <v>2268</v>
      </c>
      <c r="C40" s="192"/>
      <c r="D40" s="192"/>
      <c r="E40" s="192"/>
      <c r="F40" s="192"/>
      <c r="G40" s="192"/>
      <c r="H40" s="192"/>
      <c r="I40" s="192"/>
      <c r="J40" s="192"/>
      <c r="K40" s="192"/>
      <c r="L40" s="192"/>
      <c r="M40" s="192"/>
      <c r="N40" s="192"/>
      <c r="O40" s="192"/>
      <c r="P40" s="192"/>
      <c r="Q40" s="192"/>
      <c r="R40" s="192"/>
      <c r="S40" s="192"/>
      <c r="T40" s="192"/>
      <c r="U40" s="192"/>
      <c r="V40" s="192"/>
      <c r="W40" s="193"/>
    </row>
    <row r="41" spans="2:25" ht="169.5" customHeight="1" thickBot="1">
      <c r="B41" s="194"/>
      <c r="C41" s="195"/>
      <c r="D41" s="195"/>
      <c r="E41" s="195"/>
      <c r="F41" s="195"/>
      <c r="G41" s="195"/>
      <c r="H41" s="195"/>
      <c r="I41" s="195"/>
      <c r="J41" s="195"/>
      <c r="K41" s="195"/>
      <c r="L41" s="195"/>
      <c r="M41" s="195"/>
      <c r="N41" s="195"/>
      <c r="O41" s="195"/>
      <c r="P41" s="195"/>
      <c r="Q41" s="195"/>
      <c r="R41" s="195"/>
      <c r="S41" s="195"/>
      <c r="T41" s="195"/>
      <c r="U41" s="195"/>
      <c r="V41" s="195"/>
      <c r="W41" s="196"/>
    </row>
    <row r="42" spans="2:25" ht="37.5" customHeight="1" thickTop="1">
      <c r="B42" s="191" t="s">
        <v>2269</v>
      </c>
      <c r="C42" s="192"/>
      <c r="D42" s="192"/>
      <c r="E42" s="192"/>
      <c r="F42" s="192"/>
      <c r="G42" s="192"/>
      <c r="H42" s="192"/>
      <c r="I42" s="192"/>
      <c r="J42" s="192"/>
      <c r="K42" s="192"/>
      <c r="L42" s="192"/>
      <c r="M42" s="192"/>
      <c r="N42" s="192"/>
      <c r="O42" s="192"/>
      <c r="P42" s="192"/>
      <c r="Q42" s="192"/>
      <c r="R42" s="192"/>
      <c r="S42" s="192"/>
      <c r="T42" s="192"/>
      <c r="U42" s="192"/>
      <c r="V42" s="192"/>
      <c r="W42" s="193"/>
    </row>
    <row r="43" spans="2:25" ht="149.25" customHeight="1" thickBot="1">
      <c r="B43" s="194"/>
      <c r="C43" s="195"/>
      <c r="D43" s="195"/>
      <c r="E43" s="195"/>
      <c r="F43" s="195"/>
      <c r="G43" s="195"/>
      <c r="H43" s="195"/>
      <c r="I43" s="195"/>
      <c r="J43" s="195"/>
      <c r="K43" s="195"/>
      <c r="L43" s="195"/>
      <c r="M43" s="195"/>
      <c r="N43" s="195"/>
      <c r="O43" s="195"/>
      <c r="P43" s="195"/>
      <c r="Q43" s="195"/>
      <c r="R43" s="195"/>
      <c r="S43" s="195"/>
      <c r="T43" s="195"/>
      <c r="U43" s="195"/>
      <c r="V43" s="195"/>
      <c r="W43" s="196"/>
    </row>
    <row r="44" spans="2:25" ht="37.5" customHeight="1" thickTop="1">
      <c r="B44" s="191" t="s">
        <v>2270</v>
      </c>
      <c r="C44" s="192"/>
      <c r="D44" s="192"/>
      <c r="E44" s="192"/>
      <c r="F44" s="192"/>
      <c r="G44" s="192"/>
      <c r="H44" s="192"/>
      <c r="I44" s="192"/>
      <c r="J44" s="192"/>
      <c r="K44" s="192"/>
      <c r="L44" s="192"/>
      <c r="M44" s="192"/>
      <c r="N44" s="192"/>
      <c r="O44" s="192"/>
      <c r="P44" s="192"/>
      <c r="Q44" s="192"/>
      <c r="R44" s="192"/>
      <c r="S44" s="192"/>
      <c r="T44" s="192"/>
      <c r="U44" s="192"/>
      <c r="V44" s="192"/>
      <c r="W44" s="193"/>
    </row>
    <row r="45" spans="2:25" ht="177" customHeight="1" thickBot="1">
      <c r="B45" s="197"/>
      <c r="C45" s="198"/>
      <c r="D45" s="198"/>
      <c r="E45" s="198"/>
      <c r="F45" s="198"/>
      <c r="G45" s="198"/>
      <c r="H45" s="198"/>
      <c r="I45" s="198"/>
      <c r="J45" s="198"/>
      <c r="K45" s="198"/>
      <c r="L45" s="198"/>
      <c r="M45" s="198"/>
      <c r="N45" s="198"/>
      <c r="O45" s="198"/>
      <c r="P45" s="198"/>
      <c r="Q45" s="198"/>
      <c r="R45" s="198"/>
      <c r="S45" s="198"/>
      <c r="T45" s="198"/>
      <c r="U45" s="198"/>
      <c r="V45" s="198"/>
      <c r="W45" s="199"/>
    </row>
  </sheetData>
  <mergeCells count="9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8:D38"/>
    <mergeCell ref="B40:W41"/>
    <mergeCell ref="B42:W43"/>
    <mergeCell ref="B44:W45"/>
    <mergeCell ref="B33:Q34"/>
    <mergeCell ref="S33:T33"/>
    <mergeCell ref="V33:W33"/>
    <mergeCell ref="B35:D35"/>
    <mergeCell ref="B36:D36"/>
    <mergeCell ref="B37:D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1" min="1" max="22" man="1"/>
    <brk id="43"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652</v>
      </c>
      <c r="M4" s="156" t="s">
        <v>651</v>
      </c>
      <c r="N4" s="156"/>
      <c r="O4" s="156"/>
      <c r="P4" s="156"/>
      <c r="Q4" s="157"/>
      <c r="R4" s="17"/>
      <c r="S4" s="158" t="s">
        <v>2069</v>
      </c>
      <c r="T4" s="159"/>
      <c r="U4" s="159"/>
      <c r="V4" s="160" t="s">
        <v>650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649</v>
      </c>
      <c r="K8" s="24" t="s">
        <v>649</v>
      </c>
      <c r="L8" s="24" t="s">
        <v>648</v>
      </c>
      <c r="M8" s="24" t="s">
        <v>647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646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472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645</v>
      </c>
      <c r="C21" s="188"/>
      <c r="D21" s="188"/>
      <c r="E21" s="188"/>
      <c r="F21" s="188"/>
      <c r="G21" s="188"/>
      <c r="H21" s="188"/>
      <c r="I21" s="188"/>
      <c r="J21" s="188"/>
      <c r="K21" s="188"/>
      <c r="L21" s="188"/>
      <c r="M21" s="189" t="s">
        <v>470</v>
      </c>
      <c r="N21" s="189"/>
      <c r="O21" s="189" t="s">
        <v>48</v>
      </c>
      <c r="P21" s="189"/>
      <c r="Q21" s="190" t="s">
        <v>49</v>
      </c>
      <c r="R21" s="190"/>
      <c r="S21" s="33" t="s">
        <v>77</v>
      </c>
      <c r="T21" s="33" t="s">
        <v>77</v>
      </c>
      <c r="U21" s="33" t="s">
        <v>644</v>
      </c>
      <c r="V21" s="33">
        <f>+IF(ISERR(U21/T21*100),"N/A",ROUND(U21/T21*100,2))</f>
        <v>103</v>
      </c>
      <c r="W21" s="34">
        <f>+IF(ISERR(U21/S21*100),"N/A",ROUND(U21/S21*100,2))</f>
        <v>103</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467</v>
      </c>
      <c r="F25" s="40"/>
      <c r="G25" s="40"/>
      <c r="H25" s="41"/>
      <c r="I25" s="41"/>
      <c r="J25" s="41"/>
      <c r="K25" s="41"/>
      <c r="L25" s="41"/>
      <c r="M25" s="41"/>
      <c r="N25" s="41"/>
      <c r="O25" s="41"/>
      <c r="P25" s="42"/>
      <c r="Q25" s="42"/>
      <c r="R25" s="43" t="s">
        <v>643</v>
      </c>
      <c r="S25" s="44" t="s">
        <v>10</v>
      </c>
      <c r="T25" s="42"/>
      <c r="U25" s="44" t="s">
        <v>640</v>
      </c>
      <c r="V25" s="42"/>
      <c r="W25" s="45">
        <f>+IF(ISERR(U25/R25*100),"N/A",ROUND(U25/R25*100,2))</f>
        <v>48.85</v>
      </c>
    </row>
    <row r="26" spans="2:27" ht="26.25" customHeight="1" thickBot="1">
      <c r="B26" s="208" t="s">
        <v>70</v>
      </c>
      <c r="C26" s="209"/>
      <c r="D26" s="209"/>
      <c r="E26" s="46" t="s">
        <v>467</v>
      </c>
      <c r="F26" s="46"/>
      <c r="G26" s="46"/>
      <c r="H26" s="47"/>
      <c r="I26" s="47"/>
      <c r="J26" s="47"/>
      <c r="K26" s="47"/>
      <c r="L26" s="47"/>
      <c r="M26" s="47"/>
      <c r="N26" s="47"/>
      <c r="O26" s="47"/>
      <c r="P26" s="48"/>
      <c r="Q26" s="48"/>
      <c r="R26" s="49" t="s">
        <v>642</v>
      </c>
      <c r="S26" s="50" t="s">
        <v>641</v>
      </c>
      <c r="T26" s="50">
        <f>+IF(ISERR(S26/R26*100),"N/A",ROUND(S26/R26*100,2))</f>
        <v>58.71</v>
      </c>
      <c r="U26" s="50" t="s">
        <v>640</v>
      </c>
      <c r="V26" s="50">
        <f>+IF(ISERR(U26/S26*100),"N/A",ROUND(U26/S26*100,2))</f>
        <v>85.03</v>
      </c>
      <c r="W26" s="51">
        <f>+IF(ISERR(U26/R26*100),"N/A",ROUND(U26/R26*100,2))</f>
        <v>49.92</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2265</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8"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2266</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7.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2267</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4"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431</v>
      </c>
      <c r="D4" s="153" t="s">
        <v>430</v>
      </c>
      <c r="E4" s="153"/>
      <c r="F4" s="153"/>
      <c r="G4" s="153"/>
      <c r="H4" s="154"/>
      <c r="I4" s="16"/>
      <c r="J4" s="155" t="s">
        <v>6</v>
      </c>
      <c r="K4" s="153"/>
      <c r="L4" s="15" t="s">
        <v>664</v>
      </c>
      <c r="M4" s="156" t="s">
        <v>663</v>
      </c>
      <c r="N4" s="156"/>
      <c r="O4" s="156"/>
      <c r="P4" s="156"/>
      <c r="Q4" s="157"/>
      <c r="R4" s="17"/>
      <c r="S4" s="158" t="s">
        <v>2069</v>
      </c>
      <c r="T4" s="159"/>
      <c r="U4" s="159"/>
      <c r="V4" s="160" t="s">
        <v>662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661</v>
      </c>
      <c r="K8" s="24" t="s">
        <v>661</v>
      </c>
      <c r="L8" s="24" t="s">
        <v>660</v>
      </c>
      <c r="M8" s="24" t="s">
        <v>659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658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472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657</v>
      </c>
      <c r="C21" s="188"/>
      <c r="D21" s="188"/>
      <c r="E21" s="188"/>
      <c r="F21" s="188"/>
      <c r="G21" s="188"/>
      <c r="H21" s="188"/>
      <c r="I21" s="188"/>
      <c r="J21" s="188"/>
      <c r="K21" s="188"/>
      <c r="L21" s="188"/>
      <c r="M21" s="189" t="s">
        <v>470</v>
      </c>
      <c r="N21" s="189"/>
      <c r="O21" s="189" t="s">
        <v>48</v>
      </c>
      <c r="P21" s="189"/>
      <c r="Q21" s="190" t="s">
        <v>49</v>
      </c>
      <c r="R21" s="190"/>
      <c r="S21" s="33" t="s">
        <v>77</v>
      </c>
      <c r="T21" s="33" t="s">
        <v>77</v>
      </c>
      <c r="U21" s="33" t="s">
        <v>656</v>
      </c>
      <c r="V21" s="33">
        <f>+IF(ISERR(U21/T21*100),"N/A",ROUND(U21/T21*100,2))</f>
        <v>110.6</v>
      </c>
      <c r="W21" s="34">
        <f>+IF(ISERR(U21/S21*100),"N/A",ROUND(U21/S21*100,2))</f>
        <v>110.6</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467</v>
      </c>
      <c r="F25" s="40"/>
      <c r="G25" s="40"/>
      <c r="H25" s="41"/>
      <c r="I25" s="41"/>
      <c r="J25" s="41"/>
      <c r="K25" s="41"/>
      <c r="L25" s="41"/>
      <c r="M25" s="41"/>
      <c r="N25" s="41"/>
      <c r="O25" s="41"/>
      <c r="P25" s="42"/>
      <c r="Q25" s="42"/>
      <c r="R25" s="43" t="s">
        <v>655</v>
      </c>
      <c r="S25" s="44" t="s">
        <v>10</v>
      </c>
      <c r="T25" s="42"/>
      <c r="U25" s="44" t="s">
        <v>653</v>
      </c>
      <c r="V25" s="42"/>
      <c r="W25" s="45">
        <f>+IF(ISERR(U25/R25*100),"N/A",ROUND(U25/R25*100,2))</f>
        <v>56.11</v>
      </c>
    </row>
    <row r="26" spans="2:27" ht="26.25" customHeight="1" thickBot="1">
      <c r="B26" s="208" t="s">
        <v>70</v>
      </c>
      <c r="C26" s="209"/>
      <c r="D26" s="209"/>
      <c r="E26" s="46" t="s">
        <v>467</v>
      </c>
      <c r="F26" s="46"/>
      <c r="G26" s="46"/>
      <c r="H26" s="47"/>
      <c r="I26" s="47"/>
      <c r="J26" s="47"/>
      <c r="K26" s="47"/>
      <c r="L26" s="47"/>
      <c r="M26" s="47"/>
      <c r="N26" s="47"/>
      <c r="O26" s="47"/>
      <c r="P26" s="48"/>
      <c r="Q26" s="48"/>
      <c r="R26" s="49" t="s">
        <v>654</v>
      </c>
      <c r="S26" s="50" t="s">
        <v>653</v>
      </c>
      <c r="T26" s="50">
        <f>+IF(ISERR(S26/R26*100),"N/A",ROUND(S26/R26*100,2))</f>
        <v>56.69</v>
      </c>
      <c r="U26" s="50" t="s">
        <v>653</v>
      </c>
      <c r="V26" s="50">
        <f>+IF(ISERR(U26/S26*100),"N/A",ROUND(U26/S26*100,2))</f>
        <v>100</v>
      </c>
      <c r="W26" s="51">
        <f>+IF(ISERR(U26/R26*100),"N/A",ROUND(U26/R26*100,2))</f>
        <v>56.69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2262</v>
      </c>
      <c r="C28" s="192"/>
      <c r="D28" s="192"/>
      <c r="E28" s="192"/>
      <c r="F28" s="192"/>
      <c r="G28" s="192"/>
      <c r="H28" s="192"/>
      <c r="I28" s="192"/>
      <c r="J28" s="192"/>
      <c r="K28" s="192"/>
      <c r="L28" s="192"/>
      <c r="M28" s="192"/>
      <c r="N28" s="192"/>
      <c r="O28" s="192"/>
      <c r="P28" s="192"/>
      <c r="Q28" s="192"/>
      <c r="R28" s="192"/>
      <c r="S28" s="192"/>
      <c r="T28" s="192"/>
      <c r="U28" s="192"/>
      <c r="V28" s="192"/>
      <c r="W28" s="193"/>
    </row>
    <row r="29" spans="2:27" ht="66"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2263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3.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2264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8.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indexed="53"/>
  </sheetPr>
  <dimension ref="A1:AC5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429</v>
      </c>
      <c r="M4" s="156" t="s">
        <v>722</v>
      </c>
      <c r="N4" s="156"/>
      <c r="O4" s="156"/>
      <c r="P4" s="156"/>
      <c r="Q4" s="157"/>
      <c r="R4" s="17"/>
      <c r="S4" s="158" t="s">
        <v>2069</v>
      </c>
      <c r="T4" s="159"/>
      <c r="U4" s="159"/>
      <c r="V4" s="160" t="s">
        <v>721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684</v>
      </c>
      <c r="D6" s="162" t="s">
        <v>720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703</v>
      </c>
      <c r="D7" s="149" t="s">
        <v>719</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701</v>
      </c>
      <c r="D8" s="149" t="s">
        <v>718</v>
      </c>
      <c r="E8" s="149"/>
      <c r="F8" s="149"/>
      <c r="G8" s="149"/>
      <c r="H8" s="149"/>
      <c r="I8" s="20"/>
      <c r="J8" s="24" t="s">
        <v>717</v>
      </c>
      <c r="K8" s="24" t="s">
        <v>716</v>
      </c>
      <c r="L8" s="24" t="s">
        <v>715</v>
      </c>
      <c r="M8" s="24" t="s">
        <v>714</v>
      </c>
      <c r="N8" s="23"/>
      <c r="O8" s="20"/>
      <c r="P8" s="150" t="s">
        <v>10</v>
      </c>
      <c r="Q8" s="150"/>
      <c r="R8" s="150"/>
      <c r="S8" s="150"/>
      <c r="T8" s="150"/>
      <c r="U8" s="150"/>
      <c r="V8" s="150"/>
      <c r="W8" s="150"/>
    </row>
    <row r="9" spans="1:29" ht="30" customHeight="1">
      <c r="B9" s="21"/>
      <c r="C9" s="19" t="s">
        <v>694</v>
      </c>
      <c r="D9" s="149" t="s">
        <v>713</v>
      </c>
      <c r="E9" s="149"/>
      <c r="F9" s="149"/>
      <c r="G9" s="149"/>
      <c r="H9" s="149"/>
      <c r="I9" s="149" t="s">
        <v>10</v>
      </c>
      <c r="J9" s="149"/>
      <c r="K9" s="149"/>
      <c r="L9" s="149"/>
      <c r="M9" s="149"/>
      <c r="N9" s="149"/>
      <c r="O9" s="149"/>
      <c r="P9" s="149"/>
      <c r="Q9" s="149"/>
      <c r="R9" s="149"/>
      <c r="S9" s="149"/>
      <c r="T9" s="149"/>
      <c r="U9" s="149"/>
      <c r="V9" s="149"/>
      <c r="W9" s="150"/>
    </row>
    <row r="10" spans="1:29" ht="30" customHeight="1">
      <c r="B10" s="21"/>
      <c r="C10" s="19" t="s">
        <v>686</v>
      </c>
      <c r="D10" s="149" t="s">
        <v>712</v>
      </c>
      <c r="E10" s="149"/>
      <c r="F10" s="149"/>
      <c r="G10" s="149"/>
      <c r="H10" s="149"/>
      <c r="I10" s="150" t="s">
        <v>10</v>
      </c>
      <c r="J10" s="150"/>
      <c r="K10" s="150"/>
      <c r="L10" s="150"/>
      <c r="M10" s="150"/>
      <c r="N10" s="150"/>
      <c r="O10" s="150"/>
      <c r="P10" s="150"/>
      <c r="Q10" s="150"/>
      <c r="R10" s="150"/>
      <c r="S10" s="150"/>
      <c r="T10" s="150"/>
      <c r="U10" s="150"/>
      <c r="V10" s="150"/>
      <c r="W10" s="150"/>
    </row>
    <row r="11" spans="1:29" ht="25.5" customHeight="1" thickBot="1">
      <c r="B11" s="21"/>
      <c r="C11" s="150" t="s">
        <v>10</v>
      </c>
      <c r="D11" s="150"/>
      <c r="E11" s="150"/>
      <c r="F11" s="150"/>
      <c r="G11" s="150"/>
      <c r="H11" s="150"/>
      <c r="I11" s="150"/>
      <c r="J11" s="150"/>
      <c r="K11" s="150"/>
      <c r="L11" s="150"/>
      <c r="M11" s="150"/>
      <c r="N11" s="150"/>
      <c r="O11" s="150"/>
      <c r="P11" s="150"/>
      <c r="Q11" s="150"/>
      <c r="R11" s="150"/>
      <c r="S11" s="150"/>
      <c r="T11" s="150"/>
      <c r="U11" s="150"/>
      <c r="V11" s="150"/>
      <c r="W11" s="150"/>
    </row>
    <row r="12" spans="1:29" ht="233.25" customHeight="1" thickTop="1" thickBot="1">
      <c r="B12" s="25" t="s">
        <v>21</v>
      </c>
      <c r="C12" s="160" t="s">
        <v>711</v>
      </c>
      <c r="D12" s="160"/>
      <c r="E12" s="160"/>
      <c r="F12" s="160"/>
      <c r="G12" s="160"/>
      <c r="H12" s="160"/>
      <c r="I12" s="160"/>
      <c r="J12" s="160"/>
      <c r="K12" s="160"/>
      <c r="L12" s="160"/>
      <c r="M12" s="160"/>
      <c r="N12" s="160"/>
      <c r="O12" s="160"/>
      <c r="P12" s="160"/>
      <c r="Q12" s="160"/>
      <c r="R12" s="160"/>
      <c r="S12" s="160"/>
      <c r="T12" s="160"/>
      <c r="U12" s="160"/>
      <c r="V12" s="160"/>
      <c r="W12" s="161"/>
    </row>
    <row r="13" spans="1:29" ht="9" customHeight="1" thickTop="1" thickBot="1"/>
    <row r="14" spans="1:29" ht="21.75" customHeight="1" thickTop="1" thickBot="1">
      <c r="B14" s="9" t="s">
        <v>23</v>
      </c>
      <c r="C14" s="10"/>
      <c r="D14" s="10"/>
      <c r="E14" s="10"/>
      <c r="F14" s="10"/>
      <c r="G14" s="10"/>
      <c r="H14" s="11"/>
      <c r="I14" s="11"/>
      <c r="J14" s="11"/>
      <c r="K14" s="11"/>
      <c r="L14" s="11"/>
      <c r="M14" s="11"/>
      <c r="N14" s="11"/>
      <c r="O14" s="11"/>
      <c r="P14" s="11"/>
      <c r="Q14" s="11"/>
      <c r="R14" s="11"/>
      <c r="S14" s="11"/>
      <c r="T14" s="11"/>
      <c r="U14" s="11"/>
      <c r="V14" s="11"/>
      <c r="W14" s="12"/>
    </row>
    <row r="15" spans="1:29" ht="19.5" customHeight="1" thickTop="1">
      <c r="B15" s="164" t="s">
        <v>24</v>
      </c>
      <c r="C15" s="165"/>
      <c r="D15" s="165"/>
      <c r="E15" s="165"/>
      <c r="F15" s="165"/>
      <c r="G15" s="165"/>
      <c r="H15" s="165"/>
      <c r="I15" s="165"/>
      <c r="J15" s="28"/>
      <c r="K15" s="165" t="s">
        <v>25</v>
      </c>
      <c r="L15" s="165"/>
      <c r="M15" s="165"/>
      <c r="N15" s="165"/>
      <c r="O15" s="165"/>
      <c r="P15" s="165"/>
      <c r="Q15" s="165"/>
      <c r="R15" s="29"/>
      <c r="S15" s="165" t="s">
        <v>26</v>
      </c>
      <c r="T15" s="165"/>
      <c r="U15" s="165"/>
      <c r="V15" s="165"/>
      <c r="W15" s="166"/>
    </row>
    <row r="16" spans="1:29" ht="69" customHeight="1">
      <c r="B16" s="18" t="s">
        <v>27</v>
      </c>
      <c r="C16" s="162" t="s">
        <v>10</v>
      </c>
      <c r="D16" s="162"/>
      <c r="E16" s="162"/>
      <c r="F16" s="162"/>
      <c r="G16" s="162"/>
      <c r="H16" s="162"/>
      <c r="I16" s="162"/>
      <c r="J16" s="30"/>
      <c r="K16" s="30" t="s">
        <v>28</v>
      </c>
      <c r="L16" s="162" t="s">
        <v>10</v>
      </c>
      <c r="M16" s="162"/>
      <c r="N16" s="162"/>
      <c r="O16" s="162"/>
      <c r="P16" s="162"/>
      <c r="Q16" s="162"/>
      <c r="R16" s="20"/>
      <c r="S16" s="30" t="s">
        <v>29</v>
      </c>
      <c r="T16" s="167" t="s">
        <v>710</v>
      </c>
      <c r="U16" s="167"/>
      <c r="V16" s="167"/>
      <c r="W16" s="167"/>
    </row>
    <row r="17" spans="2:27" ht="86.25" customHeight="1">
      <c r="B17" s="18" t="s">
        <v>31</v>
      </c>
      <c r="C17" s="162" t="s">
        <v>10</v>
      </c>
      <c r="D17" s="162"/>
      <c r="E17" s="162"/>
      <c r="F17" s="162"/>
      <c r="G17" s="162"/>
      <c r="H17" s="162"/>
      <c r="I17" s="162"/>
      <c r="J17" s="30"/>
      <c r="K17" s="30" t="s">
        <v>31</v>
      </c>
      <c r="L17" s="162" t="s">
        <v>10</v>
      </c>
      <c r="M17" s="162"/>
      <c r="N17" s="162"/>
      <c r="O17" s="162"/>
      <c r="P17" s="162"/>
      <c r="Q17" s="162"/>
      <c r="R17" s="20"/>
      <c r="S17" s="30" t="s">
        <v>32</v>
      </c>
      <c r="T17" s="167" t="s">
        <v>10</v>
      </c>
      <c r="U17" s="167"/>
      <c r="V17" s="167"/>
      <c r="W17" s="167"/>
    </row>
    <row r="18" spans="2:27" ht="25.5" customHeight="1" thickBot="1">
      <c r="B18" s="31" t="s">
        <v>33</v>
      </c>
      <c r="C18" s="168" t="s">
        <v>10</v>
      </c>
      <c r="D18" s="168"/>
      <c r="E18" s="168"/>
      <c r="F18" s="168"/>
      <c r="G18" s="168"/>
      <c r="H18" s="168"/>
      <c r="I18" s="168"/>
      <c r="J18" s="168"/>
      <c r="K18" s="168"/>
      <c r="L18" s="168"/>
      <c r="M18" s="168"/>
      <c r="N18" s="168"/>
      <c r="O18" s="168"/>
      <c r="P18" s="168"/>
      <c r="Q18" s="168"/>
      <c r="R18" s="168"/>
      <c r="S18" s="168"/>
      <c r="T18" s="168"/>
      <c r="U18" s="168"/>
      <c r="V18" s="168"/>
      <c r="W18" s="169"/>
    </row>
    <row r="19" spans="2:27" ht="21.75" customHeight="1" thickTop="1" thickBot="1">
      <c r="B19" s="9" t="s">
        <v>34</v>
      </c>
      <c r="C19" s="10"/>
      <c r="D19" s="10"/>
      <c r="E19" s="10"/>
      <c r="F19" s="10"/>
      <c r="G19" s="10"/>
      <c r="H19" s="11"/>
      <c r="I19" s="11"/>
      <c r="J19" s="11"/>
      <c r="K19" s="11"/>
      <c r="L19" s="11"/>
      <c r="M19" s="11"/>
      <c r="N19" s="11"/>
      <c r="O19" s="11"/>
      <c r="P19" s="11"/>
      <c r="Q19" s="11"/>
      <c r="R19" s="11"/>
      <c r="S19" s="11"/>
      <c r="T19" s="11"/>
      <c r="U19" s="11"/>
      <c r="V19" s="11"/>
      <c r="W19" s="12"/>
    </row>
    <row r="20" spans="2:27" ht="25.5" customHeight="1" thickTop="1" thickBot="1">
      <c r="B20" s="170" t="s">
        <v>35</v>
      </c>
      <c r="C20" s="171"/>
      <c r="D20" s="171"/>
      <c r="E20" s="171"/>
      <c r="F20" s="171"/>
      <c r="G20" s="171"/>
      <c r="H20" s="171"/>
      <c r="I20" s="171"/>
      <c r="J20" s="171"/>
      <c r="K20" s="171"/>
      <c r="L20" s="171"/>
      <c r="M20" s="171"/>
      <c r="N20" s="171"/>
      <c r="O20" s="171"/>
      <c r="P20" s="171"/>
      <c r="Q20" s="171"/>
      <c r="R20" s="171"/>
      <c r="S20" s="171"/>
      <c r="T20" s="172"/>
      <c r="U20" s="173" t="s">
        <v>36</v>
      </c>
      <c r="V20" s="174"/>
      <c r="W20" s="175"/>
    </row>
    <row r="21" spans="2:27" ht="12.75" customHeight="1">
      <c r="B21" s="176" t="s">
        <v>37</v>
      </c>
      <c r="C21" s="177"/>
      <c r="D21" s="177"/>
      <c r="E21" s="177"/>
      <c r="F21" s="177"/>
      <c r="G21" s="177"/>
      <c r="H21" s="177"/>
      <c r="I21" s="177"/>
      <c r="J21" s="177"/>
      <c r="K21" s="177"/>
      <c r="L21" s="177"/>
      <c r="M21" s="177" t="s">
        <v>38</v>
      </c>
      <c r="N21" s="177"/>
      <c r="O21" s="177" t="s">
        <v>39</v>
      </c>
      <c r="P21" s="177"/>
      <c r="Q21" s="177" t="s">
        <v>40</v>
      </c>
      <c r="R21" s="177"/>
      <c r="S21" s="177" t="s">
        <v>41</v>
      </c>
      <c r="T21" s="180" t="s">
        <v>42</v>
      </c>
      <c r="U21" s="182" t="s">
        <v>43</v>
      </c>
      <c r="V21" s="184" t="s">
        <v>44</v>
      </c>
      <c r="W21" s="185" t="s">
        <v>45</v>
      </c>
    </row>
    <row r="22" spans="2:27" ht="27" customHeight="1" thickBot="1">
      <c r="B22" s="178"/>
      <c r="C22" s="179"/>
      <c r="D22" s="179"/>
      <c r="E22" s="179"/>
      <c r="F22" s="179"/>
      <c r="G22" s="179"/>
      <c r="H22" s="179"/>
      <c r="I22" s="179"/>
      <c r="J22" s="179"/>
      <c r="K22" s="179"/>
      <c r="L22" s="179"/>
      <c r="M22" s="179"/>
      <c r="N22" s="179"/>
      <c r="O22" s="179"/>
      <c r="P22" s="179"/>
      <c r="Q22" s="179"/>
      <c r="R22" s="179"/>
      <c r="S22" s="179"/>
      <c r="T22" s="181"/>
      <c r="U22" s="183"/>
      <c r="V22" s="179"/>
      <c r="W22" s="186"/>
      <c r="Z22" s="32" t="s">
        <v>10</v>
      </c>
      <c r="AA22" s="32" t="s">
        <v>46</v>
      </c>
    </row>
    <row r="23" spans="2:27" ht="56.25" customHeight="1">
      <c r="B23" s="187" t="s">
        <v>709</v>
      </c>
      <c r="C23" s="188"/>
      <c r="D23" s="188"/>
      <c r="E23" s="188"/>
      <c r="F23" s="188"/>
      <c r="G23" s="188"/>
      <c r="H23" s="188"/>
      <c r="I23" s="188"/>
      <c r="J23" s="188"/>
      <c r="K23" s="188"/>
      <c r="L23" s="188"/>
      <c r="M23" s="189" t="s">
        <v>703</v>
      </c>
      <c r="N23" s="189"/>
      <c r="O23" s="189" t="s">
        <v>48</v>
      </c>
      <c r="P23" s="189"/>
      <c r="Q23" s="190" t="s">
        <v>53</v>
      </c>
      <c r="R23" s="190"/>
      <c r="S23" s="33" t="s">
        <v>50</v>
      </c>
      <c r="T23" s="33" t="s">
        <v>55</v>
      </c>
      <c r="U23" s="33" t="s">
        <v>55</v>
      </c>
      <c r="V23" s="33" t="str">
        <f t="shared" ref="V23:V36" si="0">+IF(ISERR(U23/T23*100),"N/A",ROUND(U23/T23*100,2))</f>
        <v>N/A</v>
      </c>
      <c r="W23" s="34" t="str">
        <f t="shared" ref="W23:W36" si="1">+IF(ISERR(U23/S23*100),"N/A",ROUND(U23/S23*100,2))</f>
        <v>N/A</v>
      </c>
    </row>
    <row r="24" spans="2:27" ht="56.25" customHeight="1">
      <c r="B24" s="187" t="s">
        <v>708</v>
      </c>
      <c r="C24" s="188"/>
      <c r="D24" s="188"/>
      <c r="E24" s="188"/>
      <c r="F24" s="188"/>
      <c r="G24" s="188"/>
      <c r="H24" s="188"/>
      <c r="I24" s="188"/>
      <c r="J24" s="188"/>
      <c r="K24" s="188"/>
      <c r="L24" s="188"/>
      <c r="M24" s="189" t="s">
        <v>703</v>
      </c>
      <c r="N24" s="189"/>
      <c r="O24" s="189" t="s">
        <v>48</v>
      </c>
      <c r="P24" s="189"/>
      <c r="Q24" s="190" t="s">
        <v>53</v>
      </c>
      <c r="R24" s="190"/>
      <c r="S24" s="33" t="s">
        <v>50</v>
      </c>
      <c r="T24" s="33" t="s">
        <v>55</v>
      </c>
      <c r="U24" s="33" t="s">
        <v>55</v>
      </c>
      <c r="V24" s="33" t="str">
        <f t="shared" si="0"/>
        <v>N/A</v>
      </c>
      <c r="W24" s="34" t="str">
        <f t="shared" si="1"/>
        <v>N/A</v>
      </c>
    </row>
    <row r="25" spans="2:27" ht="56.25" customHeight="1">
      <c r="B25" s="187" t="s">
        <v>707</v>
      </c>
      <c r="C25" s="188"/>
      <c r="D25" s="188"/>
      <c r="E25" s="188"/>
      <c r="F25" s="188"/>
      <c r="G25" s="188"/>
      <c r="H25" s="188"/>
      <c r="I25" s="188"/>
      <c r="J25" s="188"/>
      <c r="K25" s="188"/>
      <c r="L25" s="188"/>
      <c r="M25" s="189" t="s">
        <v>703</v>
      </c>
      <c r="N25" s="189"/>
      <c r="O25" s="189" t="s">
        <v>48</v>
      </c>
      <c r="P25" s="189"/>
      <c r="Q25" s="190" t="s">
        <v>53</v>
      </c>
      <c r="R25" s="190"/>
      <c r="S25" s="33" t="s">
        <v>50</v>
      </c>
      <c r="T25" s="33" t="s">
        <v>55</v>
      </c>
      <c r="U25" s="33" t="s">
        <v>55</v>
      </c>
      <c r="V25" s="33" t="str">
        <f t="shared" si="0"/>
        <v>N/A</v>
      </c>
      <c r="W25" s="34" t="str">
        <f t="shared" si="1"/>
        <v>N/A</v>
      </c>
    </row>
    <row r="26" spans="2:27" ht="56.25" customHeight="1">
      <c r="B26" s="187" t="s">
        <v>706</v>
      </c>
      <c r="C26" s="188"/>
      <c r="D26" s="188"/>
      <c r="E26" s="188"/>
      <c r="F26" s="188"/>
      <c r="G26" s="188"/>
      <c r="H26" s="188"/>
      <c r="I26" s="188"/>
      <c r="J26" s="188"/>
      <c r="K26" s="188"/>
      <c r="L26" s="188"/>
      <c r="M26" s="189" t="s">
        <v>703</v>
      </c>
      <c r="N26" s="189"/>
      <c r="O26" s="189" t="s">
        <v>48</v>
      </c>
      <c r="P26" s="189"/>
      <c r="Q26" s="190" t="s">
        <v>53</v>
      </c>
      <c r="R26" s="190"/>
      <c r="S26" s="33" t="s">
        <v>50</v>
      </c>
      <c r="T26" s="33" t="s">
        <v>55</v>
      </c>
      <c r="U26" s="33" t="s">
        <v>55</v>
      </c>
      <c r="V26" s="33" t="str">
        <f t="shared" si="0"/>
        <v>N/A</v>
      </c>
      <c r="W26" s="34" t="str">
        <f t="shared" si="1"/>
        <v>N/A</v>
      </c>
    </row>
    <row r="27" spans="2:27" ht="56.25" customHeight="1">
      <c r="B27" s="187" t="s">
        <v>705</v>
      </c>
      <c r="C27" s="188"/>
      <c r="D27" s="188"/>
      <c r="E27" s="188"/>
      <c r="F27" s="188"/>
      <c r="G27" s="188"/>
      <c r="H27" s="188"/>
      <c r="I27" s="188"/>
      <c r="J27" s="188"/>
      <c r="K27" s="188"/>
      <c r="L27" s="188"/>
      <c r="M27" s="189" t="s">
        <v>703</v>
      </c>
      <c r="N27" s="189"/>
      <c r="O27" s="189" t="s">
        <v>48</v>
      </c>
      <c r="P27" s="189"/>
      <c r="Q27" s="190" t="s">
        <v>53</v>
      </c>
      <c r="R27" s="190"/>
      <c r="S27" s="33" t="s">
        <v>50</v>
      </c>
      <c r="T27" s="33" t="s">
        <v>55</v>
      </c>
      <c r="U27" s="33" t="s">
        <v>55</v>
      </c>
      <c r="V27" s="33" t="str">
        <f t="shared" si="0"/>
        <v>N/A</v>
      </c>
      <c r="W27" s="34" t="str">
        <f t="shared" si="1"/>
        <v>N/A</v>
      </c>
    </row>
    <row r="28" spans="2:27" ht="56.25" customHeight="1">
      <c r="B28" s="187" t="s">
        <v>704</v>
      </c>
      <c r="C28" s="188"/>
      <c r="D28" s="188"/>
      <c r="E28" s="188"/>
      <c r="F28" s="188"/>
      <c r="G28" s="188"/>
      <c r="H28" s="188"/>
      <c r="I28" s="188"/>
      <c r="J28" s="188"/>
      <c r="K28" s="188"/>
      <c r="L28" s="188"/>
      <c r="M28" s="189" t="s">
        <v>703</v>
      </c>
      <c r="N28" s="189"/>
      <c r="O28" s="189" t="s">
        <v>48</v>
      </c>
      <c r="P28" s="189"/>
      <c r="Q28" s="190" t="s">
        <v>53</v>
      </c>
      <c r="R28" s="190"/>
      <c r="S28" s="33" t="s">
        <v>50</v>
      </c>
      <c r="T28" s="33" t="s">
        <v>55</v>
      </c>
      <c r="U28" s="33" t="s">
        <v>55</v>
      </c>
      <c r="V28" s="33" t="str">
        <f t="shared" si="0"/>
        <v>N/A</v>
      </c>
      <c r="W28" s="34" t="str">
        <f t="shared" si="1"/>
        <v>N/A</v>
      </c>
    </row>
    <row r="29" spans="2:27" ht="56.25" customHeight="1">
      <c r="B29" s="187" t="s">
        <v>702</v>
      </c>
      <c r="C29" s="188"/>
      <c r="D29" s="188"/>
      <c r="E29" s="188"/>
      <c r="F29" s="188"/>
      <c r="G29" s="188"/>
      <c r="H29" s="188"/>
      <c r="I29" s="188"/>
      <c r="J29" s="188"/>
      <c r="K29" s="188"/>
      <c r="L29" s="188"/>
      <c r="M29" s="189" t="s">
        <v>701</v>
      </c>
      <c r="N29" s="189"/>
      <c r="O29" s="189" t="s">
        <v>48</v>
      </c>
      <c r="P29" s="189"/>
      <c r="Q29" s="190" t="s">
        <v>53</v>
      </c>
      <c r="R29" s="190"/>
      <c r="S29" s="33" t="s">
        <v>700</v>
      </c>
      <c r="T29" s="33" t="s">
        <v>55</v>
      </c>
      <c r="U29" s="33" t="s">
        <v>55</v>
      </c>
      <c r="V29" s="33" t="str">
        <f t="shared" si="0"/>
        <v>N/A</v>
      </c>
      <c r="W29" s="34" t="str">
        <f t="shared" si="1"/>
        <v>N/A</v>
      </c>
    </row>
    <row r="30" spans="2:27" ht="56.25" customHeight="1">
      <c r="B30" s="187" t="s">
        <v>699</v>
      </c>
      <c r="C30" s="188"/>
      <c r="D30" s="188"/>
      <c r="E30" s="188"/>
      <c r="F30" s="188"/>
      <c r="G30" s="188"/>
      <c r="H30" s="188"/>
      <c r="I30" s="188"/>
      <c r="J30" s="188"/>
      <c r="K30" s="188"/>
      <c r="L30" s="188"/>
      <c r="M30" s="189" t="s">
        <v>694</v>
      </c>
      <c r="N30" s="189"/>
      <c r="O30" s="189" t="s">
        <v>48</v>
      </c>
      <c r="P30" s="189"/>
      <c r="Q30" s="190" t="s">
        <v>49</v>
      </c>
      <c r="R30" s="190"/>
      <c r="S30" s="33" t="s">
        <v>698</v>
      </c>
      <c r="T30" s="33" t="s">
        <v>697</v>
      </c>
      <c r="U30" s="33" t="s">
        <v>696</v>
      </c>
      <c r="V30" s="33">
        <f t="shared" si="0"/>
        <v>116.95</v>
      </c>
      <c r="W30" s="34">
        <f t="shared" si="1"/>
        <v>109.43</v>
      </c>
    </row>
    <row r="31" spans="2:27" ht="56.25" customHeight="1">
      <c r="B31" s="187" t="s">
        <v>695</v>
      </c>
      <c r="C31" s="188"/>
      <c r="D31" s="188"/>
      <c r="E31" s="188"/>
      <c r="F31" s="188"/>
      <c r="G31" s="188"/>
      <c r="H31" s="188"/>
      <c r="I31" s="188"/>
      <c r="J31" s="188"/>
      <c r="K31" s="188"/>
      <c r="L31" s="188"/>
      <c r="M31" s="189" t="s">
        <v>694</v>
      </c>
      <c r="N31" s="189"/>
      <c r="O31" s="189" t="s">
        <v>48</v>
      </c>
      <c r="P31" s="189"/>
      <c r="Q31" s="190" t="s">
        <v>49</v>
      </c>
      <c r="R31" s="190"/>
      <c r="S31" s="33" t="s">
        <v>693</v>
      </c>
      <c r="T31" s="33" t="s">
        <v>692</v>
      </c>
      <c r="U31" s="33" t="s">
        <v>691</v>
      </c>
      <c r="V31" s="33">
        <f t="shared" si="0"/>
        <v>59.62</v>
      </c>
      <c r="W31" s="34">
        <f t="shared" si="1"/>
        <v>79.489999999999995</v>
      </c>
    </row>
    <row r="32" spans="2:27" ht="56.25" customHeight="1">
      <c r="B32" s="187" t="s">
        <v>690</v>
      </c>
      <c r="C32" s="188"/>
      <c r="D32" s="188"/>
      <c r="E32" s="188"/>
      <c r="F32" s="188"/>
      <c r="G32" s="188"/>
      <c r="H32" s="188"/>
      <c r="I32" s="188"/>
      <c r="J32" s="188"/>
      <c r="K32" s="188"/>
      <c r="L32" s="188"/>
      <c r="M32" s="189" t="s">
        <v>686</v>
      </c>
      <c r="N32" s="189"/>
      <c r="O32" s="189" t="s">
        <v>48</v>
      </c>
      <c r="P32" s="189"/>
      <c r="Q32" s="190" t="s">
        <v>53</v>
      </c>
      <c r="R32" s="190"/>
      <c r="S32" s="33" t="s">
        <v>77</v>
      </c>
      <c r="T32" s="33" t="s">
        <v>55</v>
      </c>
      <c r="U32" s="33" t="s">
        <v>55</v>
      </c>
      <c r="V32" s="33" t="str">
        <f t="shared" si="0"/>
        <v>N/A</v>
      </c>
      <c r="W32" s="34" t="str">
        <f t="shared" si="1"/>
        <v>N/A</v>
      </c>
    </row>
    <row r="33" spans="2:25" ht="56.25" customHeight="1">
      <c r="B33" s="187" t="s">
        <v>689</v>
      </c>
      <c r="C33" s="188"/>
      <c r="D33" s="188"/>
      <c r="E33" s="188"/>
      <c r="F33" s="188"/>
      <c r="G33" s="188"/>
      <c r="H33" s="188"/>
      <c r="I33" s="188"/>
      <c r="J33" s="188"/>
      <c r="K33" s="188"/>
      <c r="L33" s="188"/>
      <c r="M33" s="189" t="s">
        <v>686</v>
      </c>
      <c r="N33" s="189"/>
      <c r="O33" s="189" t="s">
        <v>48</v>
      </c>
      <c r="P33" s="189"/>
      <c r="Q33" s="190" t="s">
        <v>49</v>
      </c>
      <c r="R33" s="190"/>
      <c r="S33" s="33" t="s">
        <v>77</v>
      </c>
      <c r="T33" s="33" t="s">
        <v>62</v>
      </c>
      <c r="U33" s="33" t="s">
        <v>55</v>
      </c>
      <c r="V33" s="33" t="str">
        <f t="shared" si="0"/>
        <v>N/A</v>
      </c>
      <c r="W33" s="34" t="str">
        <f t="shared" si="1"/>
        <v>N/A</v>
      </c>
    </row>
    <row r="34" spans="2:25" ht="56.25" customHeight="1">
      <c r="B34" s="187" t="s">
        <v>688</v>
      </c>
      <c r="C34" s="188"/>
      <c r="D34" s="188"/>
      <c r="E34" s="188"/>
      <c r="F34" s="188"/>
      <c r="G34" s="188"/>
      <c r="H34" s="188"/>
      <c r="I34" s="188"/>
      <c r="J34" s="188"/>
      <c r="K34" s="188"/>
      <c r="L34" s="188"/>
      <c r="M34" s="189" t="s">
        <v>686</v>
      </c>
      <c r="N34" s="189"/>
      <c r="O34" s="189" t="s">
        <v>48</v>
      </c>
      <c r="P34" s="189"/>
      <c r="Q34" s="190" t="s">
        <v>49</v>
      </c>
      <c r="R34" s="190"/>
      <c r="S34" s="33" t="s">
        <v>77</v>
      </c>
      <c r="T34" s="33" t="s">
        <v>62</v>
      </c>
      <c r="U34" s="33" t="s">
        <v>55</v>
      </c>
      <c r="V34" s="33" t="str">
        <f t="shared" si="0"/>
        <v>N/A</v>
      </c>
      <c r="W34" s="34" t="str">
        <f t="shared" si="1"/>
        <v>N/A</v>
      </c>
    </row>
    <row r="35" spans="2:25" ht="56.25" customHeight="1">
      <c r="B35" s="187" t="s">
        <v>687</v>
      </c>
      <c r="C35" s="188"/>
      <c r="D35" s="188"/>
      <c r="E35" s="188"/>
      <c r="F35" s="188"/>
      <c r="G35" s="188"/>
      <c r="H35" s="188"/>
      <c r="I35" s="188"/>
      <c r="J35" s="188"/>
      <c r="K35" s="188"/>
      <c r="L35" s="188"/>
      <c r="M35" s="189" t="s">
        <v>686</v>
      </c>
      <c r="N35" s="189"/>
      <c r="O35" s="189" t="s">
        <v>48</v>
      </c>
      <c r="P35" s="189"/>
      <c r="Q35" s="190" t="s">
        <v>49</v>
      </c>
      <c r="R35" s="190"/>
      <c r="S35" s="33" t="s">
        <v>77</v>
      </c>
      <c r="T35" s="33" t="s">
        <v>325</v>
      </c>
      <c r="U35" s="33" t="s">
        <v>55</v>
      </c>
      <c r="V35" s="33" t="str">
        <f t="shared" si="0"/>
        <v>N/A</v>
      </c>
      <c r="W35" s="34" t="str">
        <f t="shared" si="1"/>
        <v>N/A</v>
      </c>
    </row>
    <row r="36" spans="2:25" ht="56.25" customHeight="1" thickBot="1">
      <c r="B36" s="187" t="s">
        <v>685</v>
      </c>
      <c r="C36" s="188"/>
      <c r="D36" s="188"/>
      <c r="E36" s="188"/>
      <c r="F36" s="188"/>
      <c r="G36" s="188"/>
      <c r="H36" s="188"/>
      <c r="I36" s="188"/>
      <c r="J36" s="188"/>
      <c r="K36" s="188"/>
      <c r="L36" s="188"/>
      <c r="M36" s="189" t="s">
        <v>684</v>
      </c>
      <c r="N36" s="189"/>
      <c r="O36" s="189" t="s">
        <v>48</v>
      </c>
      <c r="P36" s="189"/>
      <c r="Q36" s="190" t="s">
        <v>53</v>
      </c>
      <c r="R36" s="190"/>
      <c r="S36" s="33" t="s">
        <v>683</v>
      </c>
      <c r="T36" s="33" t="s">
        <v>55</v>
      </c>
      <c r="U36" s="33" t="s">
        <v>55</v>
      </c>
      <c r="V36" s="33" t="str">
        <f t="shared" si="0"/>
        <v>N/A</v>
      </c>
      <c r="W36" s="34" t="str">
        <f t="shared" si="1"/>
        <v>N/A</v>
      </c>
    </row>
    <row r="37" spans="2:25" ht="21.75" customHeight="1" thickTop="1" thickBot="1">
      <c r="B37" s="9" t="s">
        <v>63</v>
      </c>
      <c r="C37" s="10"/>
      <c r="D37" s="10"/>
      <c r="E37" s="10"/>
      <c r="F37" s="10"/>
      <c r="G37" s="10"/>
      <c r="H37" s="11"/>
      <c r="I37" s="11"/>
      <c r="J37" s="11"/>
      <c r="K37" s="11"/>
      <c r="L37" s="11"/>
      <c r="M37" s="11"/>
      <c r="N37" s="11"/>
      <c r="O37" s="11"/>
      <c r="P37" s="11"/>
      <c r="Q37" s="11"/>
      <c r="R37" s="11"/>
      <c r="S37" s="11"/>
      <c r="T37" s="11"/>
      <c r="U37" s="11"/>
      <c r="V37" s="11"/>
      <c r="W37" s="12"/>
      <c r="X37" s="35"/>
    </row>
    <row r="38" spans="2:25" ht="29.25" customHeight="1" thickTop="1" thickBot="1">
      <c r="B38" s="200" t="s">
        <v>2349</v>
      </c>
      <c r="C38" s="201"/>
      <c r="D38" s="201"/>
      <c r="E38" s="201"/>
      <c r="F38" s="201"/>
      <c r="G38" s="201"/>
      <c r="H38" s="201"/>
      <c r="I38" s="201"/>
      <c r="J38" s="201"/>
      <c r="K38" s="201"/>
      <c r="L38" s="201"/>
      <c r="M38" s="201"/>
      <c r="N38" s="201"/>
      <c r="O38" s="201"/>
      <c r="P38" s="201"/>
      <c r="Q38" s="202"/>
      <c r="R38" s="36" t="s">
        <v>41</v>
      </c>
      <c r="S38" s="174" t="s">
        <v>42</v>
      </c>
      <c r="T38" s="174"/>
      <c r="U38" s="37" t="s">
        <v>64</v>
      </c>
      <c r="V38" s="173" t="s">
        <v>65</v>
      </c>
      <c r="W38" s="175"/>
    </row>
    <row r="39" spans="2:25" ht="30.75" customHeight="1" thickBot="1">
      <c r="B39" s="203"/>
      <c r="C39" s="204"/>
      <c r="D39" s="204"/>
      <c r="E39" s="204"/>
      <c r="F39" s="204"/>
      <c r="G39" s="204"/>
      <c r="H39" s="204"/>
      <c r="I39" s="204"/>
      <c r="J39" s="204"/>
      <c r="K39" s="204"/>
      <c r="L39" s="204"/>
      <c r="M39" s="204"/>
      <c r="N39" s="204"/>
      <c r="O39" s="204"/>
      <c r="P39" s="204"/>
      <c r="Q39" s="205"/>
      <c r="R39" s="38" t="s">
        <v>66</v>
      </c>
      <c r="S39" s="38" t="s">
        <v>66</v>
      </c>
      <c r="T39" s="38" t="s">
        <v>48</v>
      </c>
      <c r="U39" s="38" t="s">
        <v>66</v>
      </c>
      <c r="V39" s="38" t="s">
        <v>67</v>
      </c>
      <c r="W39" s="39" t="s">
        <v>53</v>
      </c>
      <c r="Y39" s="35"/>
    </row>
    <row r="40" spans="2:25" ht="23.25" customHeight="1" thickBot="1">
      <c r="B40" s="206" t="s">
        <v>68</v>
      </c>
      <c r="C40" s="207"/>
      <c r="D40" s="207"/>
      <c r="E40" s="40" t="s">
        <v>681</v>
      </c>
      <c r="F40" s="40"/>
      <c r="G40" s="40"/>
      <c r="H40" s="41"/>
      <c r="I40" s="41"/>
      <c r="J40" s="41"/>
      <c r="K40" s="41"/>
      <c r="L40" s="41"/>
      <c r="M40" s="41"/>
      <c r="N40" s="41"/>
      <c r="O40" s="41"/>
      <c r="P40" s="42"/>
      <c r="Q40" s="42"/>
      <c r="R40" s="43" t="s">
        <v>682</v>
      </c>
      <c r="S40" s="44" t="s">
        <v>10</v>
      </c>
      <c r="T40" s="42"/>
      <c r="U40" s="44" t="s">
        <v>51</v>
      </c>
      <c r="V40" s="42"/>
      <c r="W40" s="45">
        <f t="shared" ref="W40:W49" si="2">+IF(ISERR(U40/R40*100),"N/A",ROUND(U40/R40*100,2))</f>
        <v>0</v>
      </c>
    </row>
    <row r="41" spans="2:25" ht="26.25" customHeight="1">
      <c r="B41" s="208" t="s">
        <v>70</v>
      </c>
      <c r="C41" s="209"/>
      <c r="D41" s="209"/>
      <c r="E41" s="46" t="s">
        <v>681</v>
      </c>
      <c r="F41" s="46"/>
      <c r="G41" s="46"/>
      <c r="H41" s="47"/>
      <c r="I41" s="47"/>
      <c r="J41" s="47"/>
      <c r="K41" s="47"/>
      <c r="L41" s="47"/>
      <c r="M41" s="47"/>
      <c r="N41" s="47"/>
      <c r="O41" s="47"/>
      <c r="P41" s="48"/>
      <c r="Q41" s="48"/>
      <c r="R41" s="49" t="s">
        <v>680</v>
      </c>
      <c r="S41" s="50" t="s">
        <v>51</v>
      </c>
      <c r="T41" s="50">
        <f>+IF(ISERR(S41/R41*100),"N/A",ROUND(S41/R41*100,2))</f>
        <v>0</v>
      </c>
      <c r="U41" s="50" t="s">
        <v>51</v>
      </c>
      <c r="V41" s="50" t="str">
        <f>+IF(ISERR(U41/S41*100),"N/A",ROUND(U41/S41*100,2))</f>
        <v>N/A</v>
      </c>
      <c r="W41" s="51">
        <f t="shared" si="2"/>
        <v>0</v>
      </c>
    </row>
    <row r="42" spans="2:25" ht="23.25" customHeight="1" thickBot="1">
      <c r="B42" s="206" t="s">
        <v>68</v>
      </c>
      <c r="C42" s="207"/>
      <c r="D42" s="207"/>
      <c r="E42" s="40" t="s">
        <v>678</v>
      </c>
      <c r="F42" s="40"/>
      <c r="G42" s="40"/>
      <c r="H42" s="41"/>
      <c r="I42" s="41"/>
      <c r="J42" s="41"/>
      <c r="K42" s="41"/>
      <c r="L42" s="41"/>
      <c r="M42" s="41"/>
      <c r="N42" s="41"/>
      <c r="O42" s="41"/>
      <c r="P42" s="42"/>
      <c r="Q42" s="42"/>
      <c r="R42" s="43" t="s">
        <v>679</v>
      </c>
      <c r="S42" s="44" t="s">
        <v>10</v>
      </c>
      <c r="T42" s="42"/>
      <c r="U42" s="44" t="s">
        <v>676</v>
      </c>
      <c r="V42" s="42"/>
      <c r="W42" s="45">
        <f t="shared" si="2"/>
        <v>92.59</v>
      </c>
    </row>
    <row r="43" spans="2:25" ht="26.25" customHeight="1">
      <c r="B43" s="208" t="s">
        <v>70</v>
      </c>
      <c r="C43" s="209"/>
      <c r="D43" s="209"/>
      <c r="E43" s="46" t="s">
        <v>678</v>
      </c>
      <c r="F43" s="46"/>
      <c r="G43" s="46"/>
      <c r="H43" s="47"/>
      <c r="I43" s="47"/>
      <c r="J43" s="47"/>
      <c r="K43" s="47"/>
      <c r="L43" s="47"/>
      <c r="M43" s="47"/>
      <c r="N43" s="47"/>
      <c r="O43" s="47"/>
      <c r="P43" s="48"/>
      <c r="Q43" s="48"/>
      <c r="R43" s="49" t="s">
        <v>677</v>
      </c>
      <c r="S43" s="50" t="s">
        <v>676</v>
      </c>
      <c r="T43" s="50">
        <f>+IF(ISERR(S43/R43*100),"N/A",ROUND(S43/R43*100,2))</f>
        <v>89.64</v>
      </c>
      <c r="U43" s="50" t="s">
        <v>676</v>
      </c>
      <c r="V43" s="50">
        <f>+IF(ISERR(U43/S43*100),"N/A",ROUND(U43/S43*100,2))</f>
        <v>100</v>
      </c>
      <c r="W43" s="51">
        <f t="shared" si="2"/>
        <v>89.64</v>
      </c>
    </row>
    <row r="44" spans="2:25" ht="23.25" customHeight="1" thickBot="1">
      <c r="B44" s="206" t="s">
        <v>68</v>
      </c>
      <c r="C44" s="207"/>
      <c r="D44" s="207"/>
      <c r="E44" s="40" t="s">
        <v>674</v>
      </c>
      <c r="F44" s="40"/>
      <c r="G44" s="40"/>
      <c r="H44" s="41"/>
      <c r="I44" s="41"/>
      <c r="J44" s="41"/>
      <c r="K44" s="41"/>
      <c r="L44" s="41"/>
      <c r="M44" s="41"/>
      <c r="N44" s="41"/>
      <c r="O44" s="41"/>
      <c r="P44" s="42"/>
      <c r="Q44" s="42"/>
      <c r="R44" s="43" t="s">
        <v>675</v>
      </c>
      <c r="S44" s="44" t="s">
        <v>10</v>
      </c>
      <c r="T44" s="42"/>
      <c r="U44" s="44" t="s">
        <v>672</v>
      </c>
      <c r="V44" s="42"/>
      <c r="W44" s="45">
        <f t="shared" si="2"/>
        <v>57.46</v>
      </c>
    </row>
    <row r="45" spans="2:25" ht="26.25" customHeight="1">
      <c r="B45" s="208" t="s">
        <v>70</v>
      </c>
      <c r="C45" s="209"/>
      <c r="D45" s="209"/>
      <c r="E45" s="46" t="s">
        <v>674</v>
      </c>
      <c r="F45" s="46"/>
      <c r="G45" s="46"/>
      <c r="H45" s="47"/>
      <c r="I45" s="47"/>
      <c r="J45" s="47"/>
      <c r="K45" s="47"/>
      <c r="L45" s="47"/>
      <c r="M45" s="47"/>
      <c r="N45" s="47"/>
      <c r="O45" s="47"/>
      <c r="P45" s="48"/>
      <c r="Q45" s="48"/>
      <c r="R45" s="49" t="s">
        <v>673</v>
      </c>
      <c r="S45" s="50" t="s">
        <v>672</v>
      </c>
      <c r="T45" s="50">
        <f>+IF(ISERR(S45/R45*100),"N/A",ROUND(S45/R45*100,2))</f>
        <v>57.89</v>
      </c>
      <c r="U45" s="50" t="s">
        <v>672</v>
      </c>
      <c r="V45" s="50">
        <f>+IF(ISERR(U45/S45*100),"N/A",ROUND(U45/S45*100,2))</f>
        <v>100</v>
      </c>
      <c r="W45" s="51">
        <f t="shared" si="2"/>
        <v>57.89</v>
      </c>
    </row>
    <row r="46" spans="2:25" ht="23.25" customHeight="1" thickBot="1">
      <c r="B46" s="206" t="s">
        <v>68</v>
      </c>
      <c r="C46" s="207"/>
      <c r="D46" s="207"/>
      <c r="E46" s="40" t="s">
        <v>670</v>
      </c>
      <c r="F46" s="40"/>
      <c r="G46" s="40"/>
      <c r="H46" s="41"/>
      <c r="I46" s="41"/>
      <c r="J46" s="41"/>
      <c r="K46" s="41"/>
      <c r="L46" s="41"/>
      <c r="M46" s="41"/>
      <c r="N46" s="41"/>
      <c r="O46" s="41"/>
      <c r="P46" s="42"/>
      <c r="Q46" s="42"/>
      <c r="R46" s="43" t="s">
        <v>671</v>
      </c>
      <c r="S46" s="44" t="s">
        <v>10</v>
      </c>
      <c r="T46" s="42"/>
      <c r="U46" s="44" t="s">
        <v>668</v>
      </c>
      <c r="V46" s="42"/>
      <c r="W46" s="45">
        <f t="shared" si="2"/>
        <v>60.71</v>
      </c>
    </row>
    <row r="47" spans="2:25" ht="26.25" customHeight="1">
      <c r="B47" s="208" t="s">
        <v>70</v>
      </c>
      <c r="C47" s="209"/>
      <c r="D47" s="209"/>
      <c r="E47" s="46" t="s">
        <v>670</v>
      </c>
      <c r="F47" s="46"/>
      <c r="G47" s="46"/>
      <c r="H47" s="47"/>
      <c r="I47" s="47"/>
      <c r="J47" s="47"/>
      <c r="K47" s="47"/>
      <c r="L47" s="47"/>
      <c r="M47" s="47"/>
      <c r="N47" s="47"/>
      <c r="O47" s="47"/>
      <c r="P47" s="48"/>
      <c r="Q47" s="48"/>
      <c r="R47" s="49" t="s">
        <v>669</v>
      </c>
      <c r="S47" s="50" t="s">
        <v>668</v>
      </c>
      <c r="T47" s="50">
        <f>+IF(ISERR(S47/R47*100),"N/A",ROUND(S47/R47*100,2))</f>
        <v>45.7</v>
      </c>
      <c r="U47" s="50" t="s">
        <v>668</v>
      </c>
      <c r="V47" s="50">
        <f>+IF(ISERR(U47/S47*100),"N/A",ROUND(U47/S47*100,2))</f>
        <v>100</v>
      </c>
      <c r="W47" s="51">
        <f t="shared" si="2"/>
        <v>45.7</v>
      </c>
    </row>
    <row r="48" spans="2:25" ht="23.25" customHeight="1" thickBot="1">
      <c r="B48" s="206" t="s">
        <v>68</v>
      </c>
      <c r="C48" s="207"/>
      <c r="D48" s="207"/>
      <c r="E48" s="40" t="s">
        <v>667</v>
      </c>
      <c r="F48" s="40"/>
      <c r="G48" s="40"/>
      <c r="H48" s="41"/>
      <c r="I48" s="41"/>
      <c r="J48" s="41"/>
      <c r="K48" s="41"/>
      <c r="L48" s="41"/>
      <c r="M48" s="41"/>
      <c r="N48" s="41"/>
      <c r="O48" s="41"/>
      <c r="P48" s="42"/>
      <c r="Q48" s="42"/>
      <c r="R48" s="43" t="s">
        <v>666</v>
      </c>
      <c r="S48" s="44" t="s">
        <v>10</v>
      </c>
      <c r="T48" s="42"/>
      <c r="U48" s="44" t="s">
        <v>51</v>
      </c>
      <c r="V48" s="42"/>
      <c r="W48" s="45">
        <f t="shared" si="2"/>
        <v>0</v>
      </c>
    </row>
    <row r="49" spans="2:23" ht="26.25" customHeight="1" thickBot="1">
      <c r="B49" s="208" t="s">
        <v>70</v>
      </c>
      <c r="C49" s="209"/>
      <c r="D49" s="209"/>
      <c r="E49" s="46" t="s">
        <v>667</v>
      </c>
      <c r="F49" s="46"/>
      <c r="G49" s="46"/>
      <c r="H49" s="47"/>
      <c r="I49" s="47"/>
      <c r="J49" s="47"/>
      <c r="K49" s="47"/>
      <c r="L49" s="47"/>
      <c r="M49" s="47"/>
      <c r="N49" s="47"/>
      <c r="O49" s="47"/>
      <c r="P49" s="48"/>
      <c r="Q49" s="48"/>
      <c r="R49" s="49" t="s">
        <v>666</v>
      </c>
      <c r="S49" s="50" t="s">
        <v>665</v>
      </c>
      <c r="T49" s="50">
        <f>+IF(ISERR(S49/R49*100),"N/A",ROUND(S49/R49*100,2))</f>
        <v>64.709999999999994</v>
      </c>
      <c r="U49" s="50" t="s">
        <v>51</v>
      </c>
      <c r="V49" s="50">
        <f>+IF(ISERR(U49/S49*100),"N/A",ROUND(U49/S49*100,2))</f>
        <v>0</v>
      </c>
      <c r="W49" s="51">
        <f t="shared" si="2"/>
        <v>0</v>
      </c>
    </row>
    <row r="50" spans="2:23" ht="22.5" customHeight="1" thickTop="1" thickBot="1">
      <c r="B50" s="9" t="s">
        <v>72</v>
      </c>
      <c r="C50" s="10"/>
      <c r="D50" s="10"/>
      <c r="E50" s="10"/>
      <c r="F50" s="10"/>
      <c r="G50" s="10"/>
      <c r="H50" s="11"/>
      <c r="I50" s="11"/>
      <c r="J50" s="11"/>
      <c r="K50" s="11"/>
      <c r="L50" s="11"/>
      <c r="M50" s="11"/>
      <c r="N50" s="11"/>
      <c r="O50" s="11"/>
      <c r="P50" s="11"/>
      <c r="Q50" s="11"/>
      <c r="R50" s="11"/>
      <c r="S50" s="11"/>
      <c r="T50" s="11"/>
      <c r="U50" s="11"/>
      <c r="V50" s="11"/>
      <c r="W50" s="12"/>
    </row>
    <row r="51" spans="2:23" ht="37.5" customHeight="1" thickTop="1">
      <c r="B51" s="191" t="s">
        <v>2259</v>
      </c>
      <c r="C51" s="192"/>
      <c r="D51" s="192"/>
      <c r="E51" s="192"/>
      <c r="F51" s="192"/>
      <c r="G51" s="192"/>
      <c r="H51" s="192"/>
      <c r="I51" s="192"/>
      <c r="J51" s="192"/>
      <c r="K51" s="192"/>
      <c r="L51" s="192"/>
      <c r="M51" s="192"/>
      <c r="N51" s="192"/>
      <c r="O51" s="192"/>
      <c r="P51" s="192"/>
      <c r="Q51" s="192"/>
      <c r="R51" s="192"/>
      <c r="S51" s="192"/>
      <c r="T51" s="192"/>
      <c r="U51" s="192"/>
      <c r="V51" s="192"/>
      <c r="W51" s="193"/>
    </row>
    <row r="52" spans="2:23" ht="285.75" customHeight="1" thickBot="1">
      <c r="B52" s="194"/>
      <c r="C52" s="195"/>
      <c r="D52" s="195"/>
      <c r="E52" s="195"/>
      <c r="F52" s="195"/>
      <c r="G52" s="195"/>
      <c r="H52" s="195"/>
      <c r="I52" s="195"/>
      <c r="J52" s="195"/>
      <c r="K52" s="195"/>
      <c r="L52" s="195"/>
      <c r="M52" s="195"/>
      <c r="N52" s="195"/>
      <c r="O52" s="195"/>
      <c r="P52" s="195"/>
      <c r="Q52" s="195"/>
      <c r="R52" s="195"/>
      <c r="S52" s="195"/>
      <c r="T52" s="195"/>
      <c r="U52" s="195"/>
      <c r="V52" s="195"/>
      <c r="W52" s="196"/>
    </row>
    <row r="53" spans="2:23" ht="37.5" customHeight="1" thickTop="1">
      <c r="B53" s="191" t="s">
        <v>2260</v>
      </c>
      <c r="C53" s="192"/>
      <c r="D53" s="192"/>
      <c r="E53" s="192"/>
      <c r="F53" s="192"/>
      <c r="G53" s="192"/>
      <c r="H53" s="192"/>
      <c r="I53" s="192"/>
      <c r="J53" s="192"/>
      <c r="K53" s="192"/>
      <c r="L53" s="192"/>
      <c r="M53" s="192"/>
      <c r="N53" s="192"/>
      <c r="O53" s="192"/>
      <c r="P53" s="192"/>
      <c r="Q53" s="192"/>
      <c r="R53" s="192"/>
      <c r="S53" s="192"/>
      <c r="T53" s="192"/>
      <c r="U53" s="192"/>
      <c r="V53" s="192"/>
      <c r="W53" s="193"/>
    </row>
    <row r="54" spans="2:23" ht="220.5" customHeight="1" thickBot="1">
      <c r="B54" s="194"/>
      <c r="C54" s="195"/>
      <c r="D54" s="195"/>
      <c r="E54" s="195"/>
      <c r="F54" s="195"/>
      <c r="G54" s="195"/>
      <c r="H54" s="195"/>
      <c r="I54" s="195"/>
      <c r="J54" s="195"/>
      <c r="K54" s="195"/>
      <c r="L54" s="195"/>
      <c r="M54" s="195"/>
      <c r="N54" s="195"/>
      <c r="O54" s="195"/>
      <c r="P54" s="195"/>
      <c r="Q54" s="195"/>
      <c r="R54" s="195"/>
      <c r="S54" s="195"/>
      <c r="T54" s="195"/>
      <c r="U54" s="195"/>
      <c r="V54" s="195"/>
      <c r="W54" s="196"/>
    </row>
    <row r="55" spans="2:23" ht="37.5" customHeight="1" thickTop="1">
      <c r="B55" s="191" t="s">
        <v>2261</v>
      </c>
      <c r="C55" s="192"/>
      <c r="D55" s="192"/>
      <c r="E55" s="192"/>
      <c r="F55" s="192"/>
      <c r="G55" s="192"/>
      <c r="H55" s="192"/>
      <c r="I55" s="192"/>
      <c r="J55" s="192"/>
      <c r="K55" s="192"/>
      <c r="L55" s="192"/>
      <c r="M55" s="192"/>
      <c r="N55" s="192"/>
      <c r="O55" s="192"/>
      <c r="P55" s="192"/>
      <c r="Q55" s="192"/>
      <c r="R55" s="192"/>
      <c r="S55" s="192"/>
      <c r="T55" s="192"/>
      <c r="U55" s="192"/>
      <c r="V55" s="192"/>
      <c r="W55" s="193"/>
    </row>
    <row r="56" spans="2:23" ht="186" customHeight="1" thickBot="1">
      <c r="B56" s="197"/>
      <c r="C56" s="198"/>
      <c r="D56" s="198"/>
      <c r="E56" s="198"/>
      <c r="F56" s="198"/>
      <c r="G56" s="198"/>
      <c r="H56" s="198"/>
      <c r="I56" s="198"/>
      <c r="J56" s="198"/>
      <c r="K56" s="198"/>
      <c r="L56" s="198"/>
      <c r="M56" s="198"/>
      <c r="N56" s="198"/>
      <c r="O56" s="198"/>
      <c r="P56" s="198"/>
      <c r="Q56" s="198"/>
      <c r="R56" s="198"/>
      <c r="S56" s="198"/>
      <c r="T56" s="198"/>
      <c r="U56" s="198"/>
      <c r="V56" s="198"/>
      <c r="W56" s="199"/>
    </row>
  </sheetData>
  <mergeCells count="11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55:W56"/>
    <mergeCell ref="B45:D45"/>
    <mergeCell ref="B46:D46"/>
    <mergeCell ref="B47:D47"/>
    <mergeCell ref="B48:D48"/>
    <mergeCell ref="B49:D49"/>
    <mergeCell ref="B51:W52"/>
    <mergeCell ref="B38:Q39"/>
    <mergeCell ref="S38:T38"/>
    <mergeCell ref="V38:W38"/>
    <mergeCell ref="B40:D40"/>
    <mergeCell ref="B41:D41"/>
    <mergeCell ref="B42:D42"/>
    <mergeCell ref="B43:D43"/>
    <mergeCell ref="B44:D44"/>
    <mergeCell ref="B53:W5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2" man="1"/>
    <brk id="49" min="1" max="22" man="1"/>
    <brk id="54" min="1"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indexed="53"/>
  </sheetPr>
  <dimension ref="A1:AC51"/>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765</v>
      </c>
      <c r="M4" s="156" t="s">
        <v>764</v>
      </c>
      <c r="N4" s="156"/>
      <c r="O4" s="156"/>
      <c r="P4" s="156"/>
      <c r="Q4" s="157"/>
      <c r="R4" s="17"/>
      <c r="S4" s="158" t="s">
        <v>2069</v>
      </c>
      <c r="T4" s="159"/>
      <c r="U4" s="159"/>
      <c r="V4" s="160" t="s">
        <v>763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694</v>
      </c>
      <c r="D6" s="162" t="s">
        <v>713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686</v>
      </c>
      <c r="D7" s="149" t="s">
        <v>712</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762</v>
      </c>
      <c r="K8" s="24" t="s">
        <v>761</v>
      </c>
      <c r="L8" s="24" t="s">
        <v>760</v>
      </c>
      <c r="M8" s="24" t="s">
        <v>759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33.5" customHeight="1" thickTop="1" thickBot="1">
      <c r="B10" s="25" t="s">
        <v>21</v>
      </c>
      <c r="C10" s="160" t="s">
        <v>758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757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756</v>
      </c>
      <c r="C21" s="188"/>
      <c r="D21" s="188"/>
      <c r="E21" s="188"/>
      <c r="F21" s="188"/>
      <c r="G21" s="188"/>
      <c r="H21" s="188"/>
      <c r="I21" s="188"/>
      <c r="J21" s="188"/>
      <c r="K21" s="188"/>
      <c r="L21" s="188"/>
      <c r="M21" s="189" t="s">
        <v>694</v>
      </c>
      <c r="N21" s="189"/>
      <c r="O21" s="189" t="s">
        <v>48</v>
      </c>
      <c r="P21" s="189"/>
      <c r="Q21" s="190" t="s">
        <v>49</v>
      </c>
      <c r="R21" s="190"/>
      <c r="S21" s="33" t="s">
        <v>755</v>
      </c>
      <c r="T21" s="33" t="s">
        <v>755</v>
      </c>
      <c r="U21" s="33" t="s">
        <v>755</v>
      </c>
      <c r="V21" s="33">
        <f t="shared" ref="V21:V37" si="0">+IF(ISERR(U21/T21*100),"N/A",ROUND(U21/T21*100,2))</f>
        <v>100</v>
      </c>
      <c r="W21" s="34">
        <f t="shared" ref="W21:W37" si="1">+IF(ISERR(U21/S21*100),"N/A",ROUND(U21/S21*100,2))</f>
        <v>100</v>
      </c>
    </row>
    <row r="22" spans="2:27" ht="56.25" customHeight="1">
      <c r="B22" s="187" t="s">
        <v>754</v>
      </c>
      <c r="C22" s="188"/>
      <c r="D22" s="188"/>
      <c r="E22" s="188"/>
      <c r="F22" s="188"/>
      <c r="G22" s="188"/>
      <c r="H22" s="188"/>
      <c r="I22" s="188"/>
      <c r="J22" s="188"/>
      <c r="K22" s="188"/>
      <c r="L22" s="188"/>
      <c r="M22" s="189" t="s">
        <v>694</v>
      </c>
      <c r="N22" s="189"/>
      <c r="O22" s="189" t="s">
        <v>48</v>
      </c>
      <c r="P22" s="189"/>
      <c r="Q22" s="190" t="s">
        <v>49</v>
      </c>
      <c r="R22" s="190"/>
      <c r="S22" s="33" t="s">
        <v>753</v>
      </c>
      <c r="T22" s="33" t="s">
        <v>216</v>
      </c>
      <c r="U22" s="33" t="s">
        <v>752</v>
      </c>
      <c r="V22" s="33">
        <f t="shared" si="0"/>
        <v>73.819999999999993</v>
      </c>
      <c r="W22" s="34">
        <f t="shared" si="1"/>
        <v>96.21</v>
      </c>
    </row>
    <row r="23" spans="2:27" ht="56.25" customHeight="1">
      <c r="B23" s="187" t="s">
        <v>751</v>
      </c>
      <c r="C23" s="188"/>
      <c r="D23" s="188"/>
      <c r="E23" s="188"/>
      <c r="F23" s="188"/>
      <c r="G23" s="188"/>
      <c r="H23" s="188"/>
      <c r="I23" s="188"/>
      <c r="J23" s="188"/>
      <c r="K23" s="188"/>
      <c r="L23" s="188"/>
      <c r="M23" s="189" t="s">
        <v>694</v>
      </c>
      <c r="N23" s="189"/>
      <c r="O23" s="189" t="s">
        <v>48</v>
      </c>
      <c r="P23" s="189"/>
      <c r="Q23" s="190" t="s">
        <v>49</v>
      </c>
      <c r="R23" s="190"/>
      <c r="S23" s="33" t="s">
        <v>750</v>
      </c>
      <c r="T23" s="33" t="s">
        <v>749</v>
      </c>
      <c r="U23" s="33" t="s">
        <v>748</v>
      </c>
      <c r="V23" s="33">
        <f t="shared" si="0"/>
        <v>92.82</v>
      </c>
      <c r="W23" s="34">
        <f t="shared" si="1"/>
        <v>98.17</v>
      </c>
    </row>
    <row r="24" spans="2:27" ht="56.25" customHeight="1">
      <c r="B24" s="187" t="s">
        <v>747</v>
      </c>
      <c r="C24" s="188"/>
      <c r="D24" s="188"/>
      <c r="E24" s="188"/>
      <c r="F24" s="188"/>
      <c r="G24" s="188"/>
      <c r="H24" s="188"/>
      <c r="I24" s="188"/>
      <c r="J24" s="188"/>
      <c r="K24" s="188"/>
      <c r="L24" s="188"/>
      <c r="M24" s="189" t="s">
        <v>686</v>
      </c>
      <c r="N24" s="189"/>
      <c r="O24" s="189" t="s">
        <v>48</v>
      </c>
      <c r="P24" s="189"/>
      <c r="Q24" s="190" t="s">
        <v>49</v>
      </c>
      <c r="R24" s="190"/>
      <c r="S24" s="33" t="s">
        <v>50</v>
      </c>
      <c r="T24" s="33" t="s">
        <v>54</v>
      </c>
      <c r="U24" s="33" t="s">
        <v>55</v>
      </c>
      <c r="V24" s="33" t="str">
        <f t="shared" si="0"/>
        <v>N/A</v>
      </c>
      <c r="W24" s="34" t="str">
        <f t="shared" si="1"/>
        <v>N/A</v>
      </c>
    </row>
    <row r="25" spans="2:27" ht="56.25" customHeight="1">
      <c r="B25" s="187" t="s">
        <v>746</v>
      </c>
      <c r="C25" s="188"/>
      <c r="D25" s="188"/>
      <c r="E25" s="188"/>
      <c r="F25" s="188"/>
      <c r="G25" s="188"/>
      <c r="H25" s="188"/>
      <c r="I25" s="188"/>
      <c r="J25" s="188"/>
      <c r="K25" s="188"/>
      <c r="L25" s="188"/>
      <c r="M25" s="189" t="s">
        <v>686</v>
      </c>
      <c r="N25" s="189"/>
      <c r="O25" s="189" t="s">
        <v>48</v>
      </c>
      <c r="P25" s="189"/>
      <c r="Q25" s="190" t="s">
        <v>53</v>
      </c>
      <c r="R25" s="190"/>
      <c r="S25" s="33" t="s">
        <v>77</v>
      </c>
      <c r="T25" s="33" t="s">
        <v>55</v>
      </c>
      <c r="U25" s="33" t="s">
        <v>55</v>
      </c>
      <c r="V25" s="33" t="str">
        <f t="shared" si="0"/>
        <v>N/A</v>
      </c>
      <c r="W25" s="34" t="str">
        <f t="shared" si="1"/>
        <v>N/A</v>
      </c>
    </row>
    <row r="26" spans="2:27" ht="56.25" customHeight="1">
      <c r="B26" s="187" t="s">
        <v>745</v>
      </c>
      <c r="C26" s="188"/>
      <c r="D26" s="188"/>
      <c r="E26" s="188"/>
      <c r="F26" s="188"/>
      <c r="G26" s="188"/>
      <c r="H26" s="188"/>
      <c r="I26" s="188"/>
      <c r="J26" s="188"/>
      <c r="K26" s="188"/>
      <c r="L26" s="188"/>
      <c r="M26" s="189" t="s">
        <v>686</v>
      </c>
      <c r="N26" s="189"/>
      <c r="O26" s="189" t="s">
        <v>48</v>
      </c>
      <c r="P26" s="189"/>
      <c r="Q26" s="190" t="s">
        <v>53</v>
      </c>
      <c r="R26" s="190"/>
      <c r="S26" s="33" t="s">
        <v>54</v>
      </c>
      <c r="T26" s="33" t="s">
        <v>55</v>
      </c>
      <c r="U26" s="33" t="s">
        <v>55</v>
      </c>
      <c r="V26" s="33" t="str">
        <f t="shared" si="0"/>
        <v>N/A</v>
      </c>
      <c r="W26" s="34" t="str">
        <f t="shared" si="1"/>
        <v>N/A</v>
      </c>
    </row>
    <row r="27" spans="2:27" ht="56.25" customHeight="1">
      <c r="B27" s="187" t="s">
        <v>744</v>
      </c>
      <c r="C27" s="188"/>
      <c r="D27" s="188"/>
      <c r="E27" s="188"/>
      <c r="F27" s="188"/>
      <c r="G27" s="188"/>
      <c r="H27" s="188"/>
      <c r="I27" s="188"/>
      <c r="J27" s="188"/>
      <c r="K27" s="188"/>
      <c r="L27" s="188"/>
      <c r="M27" s="189" t="s">
        <v>686</v>
      </c>
      <c r="N27" s="189"/>
      <c r="O27" s="189" t="s">
        <v>48</v>
      </c>
      <c r="P27" s="189"/>
      <c r="Q27" s="190" t="s">
        <v>49</v>
      </c>
      <c r="R27" s="190"/>
      <c r="S27" s="33" t="s">
        <v>50</v>
      </c>
      <c r="T27" s="33" t="s">
        <v>411</v>
      </c>
      <c r="U27" s="33" t="s">
        <v>55</v>
      </c>
      <c r="V27" s="33" t="str">
        <f t="shared" si="0"/>
        <v>N/A</v>
      </c>
      <c r="W27" s="34" t="str">
        <f t="shared" si="1"/>
        <v>N/A</v>
      </c>
    </row>
    <row r="28" spans="2:27" ht="56.25" customHeight="1">
      <c r="B28" s="187" t="s">
        <v>743</v>
      </c>
      <c r="C28" s="188"/>
      <c r="D28" s="188"/>
      <c r="E28" s="188"/>
      <c r="F28" s="188"/>
      <c r="G28" s="188"/>
      <c r="H28" s="188"/>
      <c r="I28" s="188"/>
      <c r="J28" s="188"/>
      <c r="K28" s="188"/>
      <c r="L28" s="188"/>
      <c r="M28" s="189" t="s">
        <v>686</v>
      </c>
      <c r="N28" s="189"/>
      <c r="O28" s="189" t="s">
        <v>48</v>
      </c>
      <c r="P28" s="189"/>
      <c r="Q28" s="190" t="s">
        <v>49</v>
      </c>
      <c r="R28" s="190"/>
      <c r="S28" s="33" t="s">
        <v>50</v>
      </c>
      <c r="T28" s="33" t="s">
        <v>236</v>
      </c>
      <c r="U28" s="33" t="s">
        <v>55</v>
      </c>
      <c r="V28" s="33" t="str">
        <f t="shared" si="0"/>
        <v>N/A</v>
      </c>
      <c r="W28" s="34" t="str">
        <f t="shared" si="1"/>
        <v>N/A</v>
      </c>
    </row>
    <row r="29" spans="2:27" ht="56.25" customHeight="1">
      <c r="B29" s="187" t="s">
        <v>742</v>
      </c>
      <c r="C29" s="188"/>
      <c r="D29" s="188"/>
      <c r="E29" s="188"/>
      <c r="F29" s="188"/>
      <c r="G29" s="188"/>
      <c r="H29" s="188"/>
      <c r="I29" s="188"/>
      <c r="J29" s="188"/>
      <c r="K29" s="188"/>
      <c r="L29" s="188"/>
      <c r="M29" s="189" t="s">
        <v>686</v>
      </c>
      <c r="N29" s="189"/>
      <c r="O29" s="189" t="s">
        <v>48</v>
      </c>
      <c r="P29" s="189"/>
      <c r="Q29" s="190" t="s">
        <v>49</v>
      </c>
      <c r="R29" s="190"/>
      <c r="S29" s="33" t="s">
        <v>77</v>
      </c>
      <c r="T29" s="33" t="s">
        <v>77</v>
      </c>
      <c r="U29" s="33" t="s">
        <v>55</v>
      </c>
      <c r="V29" s="33" t="str">
        <f t="shared" si="0"/>
        <v>N/A</v>
      </c>
      <c r="W29" s="34" t="str">
        <f t="shared" si="1"/>
        <v>N/A</v>
      </c>
    </row>
    <row r="30" spans="2:27" ht="56.25" customHeight="1">
      <c r="B30" s="187" t="s">
        <v>741</v>
      </c>
      <c r="C30" s="188"/>
      <c r="D30" s="188"/>
      <c r="E30" s="188"/>
      <c r="F30" s="188"/>
      <c r="G30" s="188"/>
      <c r="H30" s="188"/>
      <c r="I30" s="188"/>
      <c r="J30" s="188"/>
      <c r="K30" s="188"/>
      <c r="L30" s="188"/>
      <c r="M30" s="189" t="s">
        <v>686</v>
      </c>
      <c r="N30" s="189"/>
      <c r="O30" s="189" t="s">
        <v>48</v>
      </c>
      <c r="P30" s="189"/>
      <c r="Q30" s="190" t="s">
        <v>49</v>
      </c>
      <c r="R30" s="190"/>
      <c r="S30" s="33" t="s">
        <v>740</v>
      </c>
      <c r="T30" s="33" t="s">
        <v>740</v>
      </c>
      <c r="U30" s="33" t="s">
        <v>55</v>
      </c>
      <c r="V30" s="33" t="str">
        <f t="shared" si="0"/>
        <v>N/A</v>
      </c>
      <c r="W30" s="34" t="str">
        <f t="shared" si="1"/>
        <v>N/A</v>
      </c>
    </row>
    <row r="31" spans="2:27" ht="56.25" customHeight="1">
      <c r="B31" s="187" t="s">
        <v>739</v>
      </c>
      <c r="C31" s="188"/>
      <c r="D31" s="188"/>
      <c r="E31" s="188"/>
      <c r="F31" s="188"/>
      <c r="G31" s="188"/>
      <c r="H31" s="188"/>
      <c r="I31" s="188"/>
      <c r="J31" s="188"/>
      <c r="K31" s="188"/>
      <c r="L31" s="188"/>
      <c r="M31" s="189" t="s">
        <v>686</v>
      </c>
      <c r="N31" s="189"/>
      <c r="O31" s="189" t="s">
        <v>48</v>
      </c>
      <c r="P31" s="189"/>
      <c r="Q31" s="190" t="s">
        <v>53</v>
      </c>
      <c r="R31" s="190"/>
      <c r="S31" s="33" t="s">
        <v>50</v>
      </c>
      <c r="T31" s="33" t="s">
        <v>55</v>
      </c>
      <c r="U31" s="33" t="s">
        <v>55</v>
      </c>
      <c r="V31" s="33" t="str">
        <f t="shared" si="0"/>
        <v>N/A</v>
      </c>
      <c r="W31" s="34" t="str">
        <f t="shared" si="1"/>
        <v>N/A</v>
      </c>
    </row>
    <row r="32" spans="2:27" ht="56.25" customHeight="1">
      <c r="B32" s="187" t="s">
        <v>738</v>
      </c>
      <c r="C32" s="188"/>
      <c r="D32" s="188"/>
      <c r="E32" s="188"/>
      <c r="F32" s="188"/>
      <c r="G32" s="188"/>
      <c r="H32" s="188"/>
      <c r="I32" s="188"/>
      <c r="J32" s="188"/>
      <c r="K32" s="188"/>
      <c r="L32" s="188"/>
      <c r="M32" s="189" t="s">
        <v>686</v>
      </c>
      <c r="N32" s="189"/>
      <c r="O32" s="189" t="s">
        <v>48</v>
      </c>
      <c r="P32" s="189"/>
      <c r="Q32" s="190" t="s">
        <v>49</v>
      </c>
      <c r="R32" s="190"/>
      <c r="S32" s="33" t="s">
        <v>50</v>
      </c>
      <c r="T32" s="33" t="s">
        <v>77</v>
      </c>
      <c r="U32" s="33" t="s">
        <v>55</v>
      </c>
      <c r="V32" s="33" t="str">
        <f t="shared" si="0"/>
        <v>N/A</v>
      </c>
      <c r="W32" s="34" t="str">
        <f t="shared" si="1"/>
        <v>N/A</v>
      </c>
    </row>
    <row r="33" spans="2:25" ht="56.25" customHeight="1">
      <c r="B33" s="187" t="s">
        <v>737</v>
      </c>
      <c r="C33" s="188"/>
      <c r="D33" s="188"/>
      <c r="E33" s="188"/>
      <c r="F33" s="188"/>
      <c r="G33" s="188"/>
      <c r="H33" s="188"/>
      <c r="I33" s="188"/>
      <c r="J33" s="188"/>
      <c r="K33" s="188"/>
      <c r="L33" s="188"/>
      <c r="M33" s="189" t="s">
        <v>686</v>
      </c>
      <c r="N33" s="189"/>
      <c r="O33" s="189" t="s">
        <v>48</v>
      </c>
      <c r="P33" s="189"/>
      <c r="Q33" s="190" t="s">
        <v>49</v>
      </c>
      <c r="R33" s="190"/>
      <c r="S33" s="33" t="s">
        <v>50</v>
      </c>
      <c r="T33" s="33" t="s">
        <v>77</v>
      </c>
      <c r="U33" s="33" t="s">
        <v>55</v>
      </c>
      <c r="V33" s="33" t="str">
        <f t="shared" si="0"/>
        <v>N/A</v>
      </c>
      <c r="W33" s="34" t="str">
        <f t="shared" si="1"/>
        <v>N/A</v>
      </c>
    </row>
    <row r="34" spans="2:25" ht="56.25" customHeight="1">
      <c r="B34" s="187" t="s">
        <v>736</v>
      </c>
      <c r="C34" s="188"/>
      <c r="D34" s="188"/>
      <c r="E34" s="188"/>
      <c r="F34" s="188"/>
      <c r="G34" s="188"/>
      <c r="H34" s="188"/>
      <c r="I34" s="188"/>
      <c r="J34" s="188"/>
      <c r="K34" s="188"/>
      <c r="L34" s="188"/>
      <c r="M34" s="189" t="s">
        <v>686</v>
      </c>
      <c r="N34" s="189"/>
      <c r="O34" s="189" t="s">
        <v>48</v>
      </c>
      <c r="P34" s="189"/>
      <c r="Q34" s="190" t="s">
        <v>49</v>
      </c>
      <c r="R34" s="190"/>
      <c r="S34" s="33" t="s">
        <v>50</v>
      </c>
      <c r="T34" s="33" t="s">
        <v>54</v>
      </c>
      <c r="U34" s="33" t="s">
        <v>55</v>
      </c>
      <c r="V34" s="33" t="str">
        <f t="shared" si="0"/>
        <v>N/A</v>
      </c>
      <c r="W34" s="34" t="str">
        <f t="shared" si="1"/>
        <v>N/A</v>
      </c>
    </row>
    <row r="35" spans="2:25" ht="56.25" customHeight="1">
      <c r="B35" s="187" t="s">
        <v>735</v>
      </c>
      <c r="C35" s="188"/>
      <c r="D35" s="188"/>
      <c r="E35" s="188"/>
      <c r="F35" s="188"/>
      <c r="G35" s="188"/>
      <c r="H35" s="188"/>
      <c r="I35" s="188"/>
      <c r="J35" s="188"/>
      <c r="K35" s="188"/>
      <c r="L35" s="188"/>
      <c r="M35" s="189" t="s">
        <v>686</v>
      </c>
      <c r="N35" s="189"/>
      <c r="O35" s="189" t="s">
        <v>48</v>
      </c>
      <c r="P35" s="189"/>
      <c r="Q35" s="190" t="s">
        <v>53</v>
      </c>
      <c r="R35" s="190"/>
      <c r="S35" s="33" t="s">
        <v>50</v>
      </c>
      <c r="T35" s="33" t="s">
        <v>55</v>
      </c>
      <c r="U35" s="33" t="s">
        <v>55</v>
      </c>
      <c r="V35" s="33" t="str">
        <f t="shared" si="0"/>
        <v>N/A</v>
      </c>
      <c r="W35" s="34" t="str">
        <f t="shared" si="1"/>
        <v>N/A</v>
      </c>
    </row>
    <row r="36" spans="2:25" ht="56.25" customHeight="1">
      <c r="B36" s="187" t="s">
        <v>734</v>
      </c>
      <c r="C36" s="188"/>
      <c r="D36" s="188"/>
      <c r="E36" s="188"/>
      <c r="F36" s="188"/>
      <c r="G36" s="188"/>
      <c r="H36" s="188"/>
      <c r="I36" s="188"/>
      <c r="J36" s="188"/>
      <c r="K36" s="188"/>
      <c r="L36" s="188"/>
      <c r="M36" s="189" t="s">
        <v>686</v>
      </c>
      <c r="N36" s="189"/>
      <c r="O36" s="189" t="s">
        <v>48</v>
      </c>
      <c r="P36" s="189"/>
      <c r="Q36" s="190" t="s">
        <v>49</v>
      </c>
      <c r="R36" s="190"/>
      <c r="S36" s="33" t="s">
        <v>50</v>
      </c>
      <c r="T36" s="33" t="s">
        <v>236</v>
      </c>
      <c r="U36" s="33" t="s">
        <v>55</v>
      </c>
      <c r="V36" s="33" t="str">
        <f t="shared" si="0"/>
        <v>N/A</v>
      </c>
      <c r="W36" s="34" t="str">
        <f t="shared" si="1"/>
        <v>N/A</v>
      </c>
    </row>
    <row r="37" spans="2:25" ht="56.25" customHeight="1" thickBot="1">
      <c r="B37" s="187" t="s">
        <v>733</v>
      </c>
      <c r="C37" s="188"/>
      <c r="D37" s="188"/>
      <c r="E37" s="188"/>
      <c r="F37" s="188"/>
      <c r="G37" s="188"/>
      <c r="H37" s="188"/>
      <c r="I37" s="188"/>
      <c r="J37" s="188"/>
      <c r="K37" s="188"/>
      <c r="L37" s="188"/>
      <c r="M37" s="189" t="s">
        <v>686</v>
      </c>
      <c r="N37" s="189"/>
      <c r="O37" s="189" t="s">
        <v>48</v>
      </c>
      <c r="P37" s="189"/>
      <c r="Q37" s="190" t="s">
        <v>53</v>
      </c>
      <c r="R37" s="190"/>
      <c r="S37" s="33" t="s">
        <v>50</v>
      </c>
      <c r="T37" s="33" t="s">
        <v>55</v>
      </c>
      <c r="U37" s="33" t="s">
        <v>55</v>
      </c>
      <c r="V37" s="33" t="str">
        <f t="shared" si="0"/>
        <v>N/A</v>
      </c>
      <c r="W37" s="34" t="str">
        <f t="shared" si="1"/>
        <v>N/A</v>
      </c>
    </row>
    <row r="38" spans="2:25" ht="21.75" customHeight="1" thickTop="1" thickBot="1">
      <c r="B38" s="9" t="s">
        <v>63</v>
      </c>
      <c r="C38" s="10"/>
      <c r="D38" s="10"/>
      <c r="E38" s="10"/>
      <c r="F38" s="10"/>
      <c r="G38" s="10"/>
      <c r="H38" s="11"/>
      <c r="I38" s="11"/>
      <c r="J38" s="11"/>
      <c r="K38" s="11"/>
      <c r="L38" s="11"/>
      <c r="M38" s="11"/>
      <c r="N38" s="11"/>
      <c r="O38" s="11"/>
      <c r="P38" s="11"/>
      <c r="Q38" s="11"/>
      <c r="R38" s="11"/>
      <c r="S38" s="11"/>
      <c r="T38" s="11"/>
      <c r="U38" s="11"/>
      <c r="V38" s="11"/>
      <c r="W38" s="12"/>
      <c r="X38" s="35"/>
    </row>
    <row r="39" spans="2:25" ht="29.25" customHeight="1" thickTop="1" thickBot="1">
      <c r="B39" s="200" t="s">
        <v>2349</v>
      </c>
      <c r="C39" s="201"/>
      <c r="D39" s="201"/>
      <c r="E39" s="201"/>
      <c r="F39" s="201"/>
      <c r="G39" s="201"/>
      <c r="H39" s="201"/>
      <c r="I39" s="201"/>
      <c r="J39" s="201"/>
      <c r="K39" s="201"/>
      <c r="L39" s="201"/>
      <c r="M39" s="201"/>
      <c r="N39" s="201"/>
      <c r="O39" s="201"/>
      <c r="P39" s="201"/>
      <c r="Q39" s="202"/>
      <c r="R39" s="36" t="s">
        <v>41</v>
      </c>
      <c r="S39" s="174" t="s">
        <v>42</v>
      </c>
      <c r="T39" s="174"/>
      <c r="U39" s="37" t="s">
        <v>64</v>
      </c>
      <c r="V39" s="173" t="s">
        <v>65</v>
      </c>
      <c r="W39" s="175"/>
    </row>
    <row r="40" spans="2:25" ht="30.75" customHeight="1" thickBot="1">
      <c r="B40" s="203"/>
      <c r="C40" s="204"/>
      <c r="D40" s="204"/>
      <c r="E40" s="204"/>
      <c r="F40" s="204"/>
      <c r="G40" s="204"/>
      <c r="H40" s="204"/>
      <c r="I40" s="204"/>
      <c r="J40" s="204"/>
      <c r="K40" s="204"/>
      <c r="L40" s="204"/>
      <c r="M40" s="204"/>
      <c r="N40" s="204"/>
      <c r="O40" s="204"/>
      <c r="P40" s="204"/>
      <c r="Q40" s="205"/>
      <c r="R40" s="38" t="s">
        <v>66</v>
      </c>
      <c r="S40" s="38" t="s">
        <v>66</v>
      </c>
      <c r="T40" s="38" t="s">
        <v>48</v>
      </c>
      <c r="U40" s="38" t="s">
        <v>66</v>
      </c>
      <c r="V40" s="38" t="s">
        <v>67</v>
      </c>
      <c r="W40" s="39" t="s">
        <v>53</v>
      </c>
      <c r="Y40" s="35"/>
    </row>
    <row r="41" spans="2:25" ht="23.25" customHeight="1" thickBot="1">
      <c r="B41" s="206" t="s">
        <v>68</v>
      </c>
      <c r="C41" s="207"/>
      <c r="D41" s="207"/>
      <c r="E41" s="40" t="s">
        <v>674</v>
      </c>
      <c r="F41" s="40"/>
      <c r="G41" s="40"/>
      <c r="H41" s="41"/>
      <c r="I41" s="41"/>
      <c r="J41" s="41"/>
      <c r="K41" s="41"/>
      <c r="L41" s="41"/>
      <c r="M41" s="41"/>
      <c r="N41" s="41"/>
      <c r="O41" s="41"/>
      <c r="P41" s="42"/>
      <c r="Q41" s="42"/>
      <c r="R41" s="43" t="s">
        <v>732</v>
      </c>
      <c r="S41" s="44" t="s">
        <v>10</v>
      </c>
      <c r="T41" s="42"/>
      <c r="U41" s="44" t="s">
        <v>729</v>
      </c>
      <c r="V41" s="42"/>
      <c r="W41" s="45">
        <f>+IF(ISERR(U41/R41*100),"N/A",ROUND(U41/R41*100,2))</f>
        <v>50.34</v>
      </c>
    </row>
    <row r="42" spans="2:25" ht="26.25" customHeight="1">
      <c r="B42" s="208" t="s">
        <v>70</v>
      </c>
      <c r="C42" s="209"/>
      <c r="D42" s="209"/>
      <c r="E42" s="46" t="s">
        <v>674</v>
      </c>
      <c r="F42" s="46"/>
      <c r="G42" s="46"/>
      <c r="H42" s="47"/>
      <c r="I42" s="47"/>
      <c r="J42" s="47"/>
      <c r="K42" s="47"/>
      <c r="L42" s="47"/>
      <c r="M42" s="47"/>
      <c r="N42" s="47"/>
      <c r="O42" s="47"/>
      <c r="P42" s="48"/>
      <c r="Q42" s="48"/>
      <c r="R42" s="49" t="s">
        <v>731</v>
      </c>
      <c r="S42" s="50" t="s">
        <v>730</v>
      </c>
      <c r="T42" s="50">
        <f>+IF(ISERR(S42/R42*100),"N/A",ROUND(S42/R42*100,2))</f>
        <v>50.39</v>
      </c>
      <c r="U42" s="50" t="s">
        <v>729</v>
      </c>
      <c r="V42" s="50">
        <f>+IF(ISERR(U42/S42*100),"N/A",ROUND(U42/S42*100,2))</f>
        <v>99.9</v>
      </c>
      <c r="W42" s="51">
        <f>+IF(ISERR(U42/R42*100),"N/A",ROUND(U42/R42*100,2))</f>
        <v>50.33</v>
      </c>
    </row>
    <row r="43" spans="2:25" ht="23.25" customHeight="1" thickBot="1">
      <c r="B43" s="206" t="s">
        <v>68</v>
      </c>
      <c r="C43" s="207"/>
      <c r="D43" s="207"/>
      <c r="E43" s="40" t="s">
        <v>670</v>
      </c>
      <c r="F43" s="40"/>
      <c r="G43" s="40"/>
      <c r="H43" s="41"/>
      <c r="I43" s="41"/>
      <c r="J43" s="41"/>
      <c r="K43" s="41"/>
      <c r="L43" s="41"/>
      <c r="M43" s="41"/>
      <c r="N43" s="41"/>
      <c r="O43" s="41"/>
      <c r="P43" s="42"/>
      <c r="Q43" s="42"/>
      <c r="R43" s="43" t="s">
        <v>728</v>
      </c>
      <c r="S43" s="44" t="s">
        <v>10</v>
      </c>
      <c r="T43" s="42"/>
      <c r="U43" s="44" t="s">
        <v>725</v>
      </c>
      <c r="V43" s="42"/>
      <c r="W43" s="45">
        <f>+IF(ISERR(U43/R43*100),"N/A",ROUND(U43/R43*100,2))</f>
        <v>13.16</v>
      </c>
    </row>
    <row r="44" spans="2:25" ht="26.25" customHeight="1" thickBot="1">
      <c r="B44" s="208" t="s">
        <v>70</v>
      </c>
      <c r="C44" s="209"/>
      <c r="D44" s="209"/>
      <c r="E44" s="46" t="s">
        <v>670</v>
      </c>
      <c r="F44" s="46"/>
      <c r="G44" s="46"/>
      <c r="H44" s="47"/>
      <c r="I44" s="47"/>
      <c r="J44" s="47"/>
      <c r="K44" s="47"/>
      <c r="L44" s="47"/>
      <c r="M44" s="47"/>
      <c r="N44" s="47"/>
      <c r="O44" s="47"/>
      <c r="P44" s="48"/>
      <c r="Q44" s="48"/>
      <c r="R44" s="49" t="s">
        <v>727</v>
      </c>
      <c r="S44" s="50" t="s">
        <v>726</v>
      </c>
      <c r="T44" s="50">
        <f>+IF(ISERR(S44/R44*100),"N/A",ROUND(S44/R44*100,2))</f>
        <v>16.09</v>
      </c>
      <c r="U44" s="50" t="s">
        <v>725</v>
      </c>
      <c r="V44" s="50">
        <f>+IF(ISERR(U44/S44*100),"N/A",ROUND(U44/S44*100,2))</f>
        <v>99.9</v>
      </c>
      <c r="W44" s="51">
        <f>+IF(ISERR(U44/R44*100),"N/A",ROUND(U44/R44*100,2))</f>
        <v>16.079999999999998</v>
      </c>
    </row>
    <row r="45" spans="2:25" ht="22.5" customHeight="1" thickTop="1" thickBot="1">
      <c r="B45" s="9" t="s">
        <v>72</v>
      </c>
      <c r="C45" s="10"/>
      <c r="D45" s="10"/>
      <c r="E45" s="10"/>
      <c r="F45" s="10"/>
      <c r="G45" s="10"/>
      <c r="H45" s="11"/>
      <c r="I45" s="11"/>
      <c r="J45" s="11"/>
      <c r="K45" s="11"/>
      <c r="L45" s="11"/>
      <c r="M45" s="11"/>
      <c r="N45" s="11"/>
      <c r="O45" s="11"/>
      <c r="P45" s="11"/>
      <c r="Q45" s="11"/>
      <c r="R45" s="11"/>
      <c r="S45" s="11"/>
      <c r="T45" s="11"/>
      <c r="U45" s="11"/>
      <c r="V45" s="11"/>
      <c r="W45" s="12"/>
    </row>
    <row r="46" spans="2:25" ht="37.5" customHeight="1" thickTop="1">
      <c r="B46" s="191" t="s">
        <v>2256</v>
      </c>
      <c r="C46" s="192"/>
      <c r="D46" s="192"/>
      <c r="E46" s="192"/>
      <c r="F46" s="192"/>
      <c r="G46" s="192"/>
      <c r="H46" s="192"/>
      <c r="I46" s="192"/>
      <c r="J46" s="192"/>
      <c r="K46" s="192"/>
      <c r="L46" s="192"/>
      <c r="M46" s="192"/>
      <c r="N46" s="192"/>
      <c r="O46" s="192"/>
      <c r="P46" s="192"/>
      <c r="Q46" s="192"/>
      <c r="R46" s="192"/>
      <c r="S46" s="192"/>
      <c r="T46" s="192"/>
      <c r="U46" s="192"/>
      <c r="V46" s="192"/>
      <c r="W46" s="193"/>
    </row>
    <row r="47" spans="2:25" ht="75" customHeight="1" thickBot="1">
      <c r="B47" s="194"/>
      <c r="C47" s="195"/>
      <c r="D47" s="195"/>
      <c r="E47" s="195"/>
      <c r="F47" s="195"/>
      <c r="G47" s="195"/>
      <c r="H47" s="195"/>
      <c r="I47" s="195"/>
      <c r="J47" s="195"/>
      <c r="K47" s="195"/>
      <c r="L47" s="195"/>
      <c r="M47" s="195"/>
      <c r="N47" s="195"/>
      <c r="O47" s="195"/>
      <c r="P47" s="195"/>
      <c r="Q47" s="195"/>
      <c r="R47" s="195"/>
      <c r="S47" s="195"/>
      <c r="T47" s="195"/>
      <c r="U47" s="195"/>
      <c r="V47" s="195"/>
      <c r="W47" s="196"/>
    </row>
    <row r="48" spans="2:25" ht="37.5" customHeight="1" thickTop="1">
      <c r="B48" s="191" t="s">
        <v>2257</v>
      </c>
      <c r="C48" s="192"/>
      <c r="D48" s="192"/>
      <c r="E48" s="192"/>
      <c r="F48" s="192"/>
      <c r="G48" s="192"/>
      <c r="H48" s="192"/>
      <c r="I48" s="192"/>
      <c r="J48" s="192"/>
      <c r="K48" s="192"/>
      <c r="L48" s="192"/>
      <c r="M48" s="192"/>
      <c r="N48" s="192"/>
      <c r="O48" s="192"/>
      <c r="P48" s="192"/>
      <c r="Q48" s="192"/>
      <c r="R48" s="192"/>
      <c r="S48" s="192"/>
      <c r="T48" s="192"/>
      <c r="U48" s="192"/>
      <c r="V48" s="192"/>
      <c r="W48" s="193"/>
    </row>
    <row r="49" spans="2:23" ht="52.5" customHeight="1" thickBot="1">
      <c r="B49" s="194"/>
      <c r="C49" s="195"/>
      <c r="D49" s="195"/>
      <c r="E49" s="195"/>
      <c r="F49" s="195"/>
      <c r="G49" s="195"/>
      <c r="H49" s="195"/>
      <c r="I49" s="195"/>
      <c r="J49" s="195"/>
      <c r="K49" s="195"/>
      <c r="L49" s="195"/>
      <c r="M49" s="195"/>
      <c r="N49" s="195"/>
      <c r="O49" s="195"/>
      <c r="P49" s="195"/>
      <c r="Q49" s="195"/>
      <c r="R49" s="195"/>
      <c r="S49" s="195"/>
      <c r="T49" s="195"/>
      <c r="U49" s="195"/>
      <c r="V49" s="195"/>
      <c r="W49" s="196"/>
    </row>
    <row r="50" spans="2:23" ht="37.5" customHeight="1" thickTop="1">
      <c r="B50" s="191" t="s">
        <v>2258</v>
      </c>
      <c r="C50" s="192"/>
      <c r="D50" s="192"/>
      <c r="E50" s="192"/>
      <c r="F50" s="192"/>
      <c r="G50" s="192"/>
      <c r="H50" s="192"/>
      <c r="I50" s="192"/>
      <c r="J50" s="192"/>
      <c r="K50" s="192"/>
      <c r="L50" s="192"/>
      <c r="M50" s="192"/>
      <c r="N50" s="192"/>
      <c r="O50" s="192"/>
      <c r="P50" s="192"/>
      <c r="Q50" s="192"/>
      <c r="R50" s="192"/>
      <c r="S50" s="192"/>
      <c r="T50" s="192"/>
      <c r="U50" s="192"/>
      <c r="V50" s="192"/>
      <c r="W50" s="193"/>
    </row>
    <row r="51" spans="2:23" ht="75" customHeight="1" thickBot="1">
      <c r="B51" s="197"/>
      <c r="C51" s="198"/>
      <c r="D51" s="198"/>
      <c r="E51" s="198"/>
      <c r="F51" s="198"/>
      <c r="G51" s="198"/>
      <c r="H51" s="198"/>
      <c r="I51" s="198"/>
      <c r="J51" s="198"/>
      <c r="K51" s="198"/>
      <c r="L51" s="198"/>
      <c r="M51" s="198"/>
      <c r="N51" s="198"/>
      <c r="O51" s="198"/>
      <c r="P51" s="198"/>
      <c r="Q51" s="198"/>
      <c r="R51" s="198"/>
      <c r="S51" s="198"/>
      <c r="T51" s="198"/>
      <c r="U51" s="198"/>
      <c r="V51" s="198"/>
      <c r="W51" s="199"/>
    </row>
  </sheetData>
  <mergeCells count="11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44:D44"/>
    <mergeCell ref="B46:W47"/>
    <mergeCell ref="B48:W49"/>
    <mergeCell ref="B50:W51"/>
    <mergeCell ref="B39:Q40"/>
    <mergeCell ref="S39:T39"/>
    <mergeCell ref="V39:W39"/>
    <mergeCell ref="B41:D41"/>
    <mergeCell ref="B42:D42"/>
    <mergeCell ref="B43:D4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4"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indexed="53"/>
  </sheetPr>
  <dimension ref="A1:AC62"/>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852</v>
      </c>
      <c r="M4" s="156" t="s">
        <v>851</v>
      </c>
      <c r="N4" s="156"/>
      <c r="O4" s="156"/>
      <c r="P4" s="156"/>
      <c r="Q4" s="157"/>
      <c r="R4" s="17"/>
      <c r="S4" s="158" t="s">
        <v>2069</v>
      </c>
      <c r="T4" s="159"/>
      <c r="U4" s="159"/>
      <c r="V4" s="160" t="s">
        <v>850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47.25" customHeight="1" thickBot="1">
      <c r="B6" s="18" t="s">
        <v>11</v>
      </c>
      <c r="C6" s="19" t="s">
        <v>684</v>
      </c>
      <c r="D6" s="162" t="s">
        <v>720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837</v>
      </c>
      <c r="D7" s="149" t="s">
        <v>849</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703</v>
      </c>
      <c r="D8" s="149" t="s">
        <v>719</v>
      </c>
      <c r="E8" s="149"/>
      <c r="F8" s="149"/>
      <c r="G8" s="149"/>
      <c r="H8" s="149"/>
      <c r="I8" s="20"/>
      <c r="J8" s="24" t="s">
        <v>848</v>
      </c>
      <c r="K8" s="24" t="s">
        <v>847</v>
      </c>
      <c r="L8" s="24" t="s">
        <v>846</v>
      </c>
      <c r="M8" s="24" t="s">
        <v>845</v>
      </c>
      <c r="N8" s="23"/>
      <c r="O8" s="20"/>
      <c r="P8" s="150" t="s">
        <v>10</v>
      </c>
      <c r="Q8" s="150"/>
      <c r="R8" s="150"/>
      <c r="S8" s="150"/>
      <c r="T8" s="150"/>
      <c r="U8" s="150"/>
      <c r="V8" s="150"/>
      <c r="W8" s="150"/>
    </row>
    <row r="9" spans="1:29" ht="30" customHeight="1">
      <c r="B9" s="21"/>
      <c r="C9" s="19" t="s">
        <v>820</v>
      </c>
      <c r="D9" s="149" t="s">
        <v>844</v>
      </c>
      <c r="E9" s="149"/>
      <c r="F9" s="149"/>
      <c r="G9" s="149"/>
      <c r="H9" s="149"/>
      <c r="I9" s="149" t="s">
        <v>10</v>
      </c>
      <c r="J9" s="149"/>
      <c r="K9" s="149"/>
      <c r="L9" s="149"/>
      <c r="M9" s="149"/>
      <c r="N9" s="149"/>
      <c r="O9" s="149"/>
      <c r="P9" s="149"/>
      <c r="Q9" s="149"/>
      <c r="R9" s="149"/>
      <c r="S9" s="149"/>
      <c r="T9" s="149"/>
      <c r="U9" s="149"/>
      <c r="V9" s="149"/>
      <c r="W9" s="150"/>
    </row>
    <row r="10" spans="1:29" ht="30" customHeight="1">
      <c r="B10" s="21"/>
      <c r="C10" s="19" t="s">
        <v>817</v>
      </c>
      <c r="D10" s="149" t="s">
        <v>843</v>
      </c>
      <c r="E10" s="149"/>
      <c r="F10" s="149"/>
      <c r="G10" s="149"/>
      <c r="H10" s="149"/>
      <c r="I10" s="150" t="s">
        <v>10</v>
      </c>
      <c r="J10" s="150"/>
      <c r="K10" s="150"/>
      <c r="L10" s="150"/>
      <c r="M10" s="150"/>
      <c r="N10" s="150"/>
      <c r="O10" s="150"/>
      <c r="P10" s="150"/>
      <c r="Q10" s="150"/>
      <c r="R10" s="150"/>
      <c r="S10" s="150"/>
      <c r="T10" s="150"/>
      <c r="U10" s="150"/>
      <c r="V10" s="150"/>
      <c r="W10" s="150"/>
    </row>
    <row r="11" spans="1:29" ht="30" customHeight="1">
      <c r="B11" s="21"/>
      <c r="C11" s="19" t="s">
        <v>694</v>
      </c>
      <c r="D11" s="149" t="s">
        <v>713</v>
      </c>
      <c r="E11" s="149"/>
      <c r="F11" s="149"/>
      <c r="G11" s="149"/>
      <c r="H11" s="149"/>
      <c r="I11" s="150" t="s">
        <v>10</v>
      </c>
      <c r="J11" s="150"/>
      <c r="K11" s="150"/>
      <c r="L11" s="150"/>
      <c r="M11" s="150"/>
      <c r="N11" s="150"/>
      <c r="O11" s="150"/>
      <c r="P11" s="150"/>
      <c r="Q11" s="150"/>
      <c r="R11" s="150"/>
      <c r="S11" s="150"/>
      <c r="T11" s="150"/>
      <c r="U11" s="150"/>
      <c r="V11" s="150"/>
      <c r="W11" s="150"/>
    </row>
    <row r="12" spans="1:29" ht="25.5" customHeight="1" thickBot="1">
      <c r="B12" s="21"/>
      <c r="C12" s="150" t="s">
        <v>10</v>
      </c>
      <c r="D12" s="150"/>
      <c r="E12" s="150"/>
      <c r="F12" s="150"/>
      <c r="G12" s="150"/>
      <c r="H12" s="150"/>
      <c r="I12" s="150"/>
      <c r="J12" s="150"/>
      <c r="K12" s="150"/>
      <c r="L12" s="150"/>
      <c r="M12" s="150"/>
      <c r="N12" s="150"/>
      <c r="O12" s="150"/>
      <c r="P12" s="150"/>
      <c r="Q12" s="150"/>
      <c r="R12" s="150"/>
      <c r="S12" s="150"/>
      <c r="T12" s="150"/>
      <c r="U12" s="150"/>
      <c r="V12" s="150"/>
      <c r="W12" s="150"/>
    </row>
    <row r="13" spans="1:29" ht="349.5" customHeight="1" thickTop="1" thickBot="1">
      <c r="B13" s="25" t="s">
        <v>21</v>
      </c>
      <c r="C13" s="160" t="s">
        <v>842</v>
      </c>
      <c r="D13" s="160"/>
      <c r="E13" s="160"/>
      <c r="F13" s="160"/>
      <c r="G13" s="160"/>
      <c r="H13" s="160"/>
      <c r="I13" s="160"/>
      <c r="J13" s="160"/>
      <c r="K13" s="160"/>
      <c r="L13" s="160"/>
      <c r="M13" s="160"/>
      <c r="N13" s="160"/>
      <c r="O13" s="160"/>
      <c r="P13" s="160"/>
      <c r="Q13" s="160"/>
      <c r="R13" s="160"/>
      <c r="S13" s="160"/>
      <c r="T13" s="160"/>
      <c r="U13" s="160"/>
      <c r="V13" s="160"/>
      <c r="W13" s="161"/>
    </row>
    <row r="14" spans="1:29" ht="9" customHeight="1" thickTop="1" thickBot="1"/>
    <row r="15" spans="1:29" ht="21.75" customHeight="1" thickTop="1" thickBot="1">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c r="B16" s="164" t="s">
        <v>24</v>
      </c>
      <c r="C16" s="165"/>
      <c r="D16" s="165"/>
      <c r="E16" s="165"/>
      <c r="F16" s="165"/>
      <c r="G16" s="165"/>
      <c r="H16" s="165"/>
      <c r="I16" s="165"/>
      <c r="J16" s="28"/>
      <c r="K16" s="165" t="s">
        <v>25</v>
      </c>
      <c r="L16" s="165"/>
      <c r="M16" s="165"/>
      <c r="N16" s="165"/>
      <c r="O16" s="165"/>
      <c r="P16" s="165"/>
      <c r="Q16" s="165"/>
      <c r="R16" s="29"/>
      <c r="S16" s="165" t="s">
        <v>26</v>
      </c>
      <c r="T16" s="165"/>
      <c r="U16" s="165"/>
      <c r="V16" s="165"/>
      <c r="W16" s="166"/>
    </row>
    <row r="17" spans="2:27" ht="117.75" customHeight="1">
      <c r="B17" s="18" t="s">
        <v>27</v>
      </c>
      <c r="C17" s="162" t="s">
        <v>10</v>
      </c>
      <c r="D17" s="162"/>
      <c r="E17" s="162"/>
      <c r="F17" s="162"/>
      <c r="G17" s="162"/>
      <c r="H17" s="162"/>
      <c r="I17" s="162"/>
      <c r="J17" s="30"/>
      <c r="K17" s="30" t="s">
        <v>28</v>
      </c>
      <c r="L17" s="162" t="s">
        <v>10</v>
      </c>
      <c r="M17" s="162"/>
      <c r="N17" s="162"/>
      <c r="O17" s="162"/>
      <c r="P17" s="162"/>
      <c r="Q17" s="162"/>
      <c r="R17" s="20"/>
      <c r="S17" s="30" t="s">
        <v>29</v>
      </c>
      <c r="T17" s="167" t="s">
        <v>841</v>
      </c>
      <c r="U17" s="167"/>
      <c r="V17" s="167"/>
      <c r="W17" s="167"/>
    </row>
    <row r="18" spans="2:27" ht="86.25" customHeight="1">
      <c r="B18" s="18" t="s">
        <v>31</v>
      </c>
      <c r="C18" s="162" t="s">
        <v>10</v>
      </c>
      <c r="D18" s="162"/>
      <c r="E18" s="162"/>
      <c r="F18" s="162"/>
      <c r="G18" s="162"/>
      <c r="H18" s="162"/>
      <c r="I18" s="162"/>
      <c r="J18" s="30"/>
      <c r="K18" s="30" t="s">
        <v>31</v>
      </c>
      <c r="L18" s="162" t="s">
        <v>10</v>
      </c>
      <c r="M18" s="162"/>
      <c r="N18" s="162"/>
      <c r="O18" s="162"/>
      <c r="P18" s="162"/>
      <c r="Q18" s="162"/>
      <c r="R18" s="20"/>
      <c r="S18" s="30" t="s">
        <v>32</v>
      </c>
      <c r="T18" s="167" t="s">
        <v>10</v>
      </c>
      <c r="U18" s="167"/>
      <c r="V18" s="167"/>
      <c r="W18" s="167"/>
    </row>
    <row r="19" spans="2:27" ht="25.5" customHeight="1" thickBot="1">
      <c r="B19" s="31" t="s">
        <v>33</v>
      </c>
      <c r="C19" s="168" t="s">
        <v>10</v>
      </c>
      <c r="D19" s="168"/>
      <c r="E19" s="168"/>
      <c r="F19" s="168"/>
      <c r="G19" s="168"/>
      <c r="H19" s="168"/>
      <c r="I19" s="168"/>
      <c r="J19" s="168"/>
      <c r="K19" s="168"/>
      <c r="L19" s="168"/>
      <c r="M19" s="168"/>
      <c r="N19" s="168"/>
      <c r="O19" s="168"/>
      <c r="P19" s="168"/>
      <c r="Q19" s="168"/>
      <c r="R19" s="168"/>
      <c r="S19" s="168"/>
      <c r="T19" s="168"/>
      <c r="U19" s="168"/>
      <c r="V19" s="168"/>
      <c r="W19" s="169"/>
    </row>
    <row r="20" spans="2:27" ht="21.75" customHeight="1" thickTop="1" thickBot="1">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c r="B21" s="170" t="s">
        <v>35</v>
      </c>
      <c r="C21" s="171"/>
      <c r="D21" s="171"/>
      <c r="E21" s="171"/>
      <c r="F21" s="171"/>
      <c r="G21" s="171"/>
      <c r="H21" s="171"/>
      <c r="I21" s="171"/>
      <c r="J21" s="171"/>
      <c r="K21" s="171"/>
      <c r="L21" s="171"/>
      <c r="M21" s="171"/>
      <c r="N21" s="171"/>
      <c r="O21" s="171"/>
      <c r="P21" s="171"/>
      <c r="Q21" s="171"/>
      <c r="R21" s="171"/>
      <c r="S21" s="171"/>
      <c r="T21" s="172"/>
      <c r="U21" s="173" t="s">
        <v>36</v>
      </c>
      <c r="V21" s="174"/>
      <c r="W21" s="175"/>
    </row>
    <row r="22" spans="2:27" ht="12.75" customHeight="1">
      <c r="B22" s="176" t="s">
        <v>37</v>
      </c>
      <c r="C22" s="177"/>
      <c r="D22" s="177"/>
      <c r="E22" s="177"/>
      <c r="F22" s="177"/>
      <c r="G22" s="177"/>
      <c r="H22" s="177"/>
      <c r="I22" s="177"/>
      <c r="J22" s="177"/>
      <c r="K22" s="177"/>
      <c r="L22" s="177"/>
      <c r="M22" s="177" t="s">
        <v>38</v>
      </c>
      <c r="N22" s="177"/>
      <c r="O22" s="177" t="s">
        <v>39</v>
      </c>
      <c r="P22" s="177"/>
      <c r="Q22" s="177" t="s">
        <v>40</v>
      </c>
      <c r="R22" s="177"/>
      <c r="S22" s="177" t="s">
        <v>41</v>
      </c>
      <c r="T22" s="180" t="s">
        <v>42</v>
      </c>
      <c r="U22" s="182" t="s">
        <v>43</v>
      </c>
      <c r="V22" s="184" t="s">
        <v>44</v>
      </c>
      <c r="W22" s="185" t="s">
        <v>45</v>
      </c>
    </row>
    <row r="23" spans="2:27" ht="27" customHeight="1" thickBot="1">
      <c r="B23" s="178"/>
      <c r="C23" s="179"/>
      <c r="D23" s="179"/>
      <c r="E23" s="179"/>
      <c r="F23" s="179"/>
      <c r="G23" s="179"/>
      <c r="H23" s="179"/>
      <c r="I23" s="179"/>
      <c r="J23" s="179"/>
      <c r="K23" s="179"/>
      <c r="L23" s="179"/>
      <c r="M23" s="179"/>
      <c r="N23" s="179"/>
      <c r="O23" s="179"/>
      <c r="P23" s="179"/>
      <c r="Q23" s="179"/>
      <c r="R23" s="179"/>
      <c r="S23" s="179"/>
      <c r="T23" s="181"/>
      <c r="U23" s="183"/>
      <c r="V23" s="179"/>
      <c r="W23" s="186"/>
      <c r="Z23" s="32" t="s">
        <v>10</v>
      </c>
      <c r="AA23" s="32" t="s">
        <v>46</v>
      </c>
    </row>
    <row r="24" spans="2:27" ht="56.25" customHeight="1">
      <c r="B24" s="187" t="s">
        <v>840</v>
      </c>
      <c r="C24" s="188"/>
      <c r="D24" s="188"/>
      <c r="E24" s="188"/>
      <c r="F24" s="188"/>
      <c r="G24" s="188"/>
      <c r="H24" s="188"/>
      <c r="I24" s="188"/>
      <c r="J24" s="188"/>
      <c r="K24" s="188"/>
      <c r="L24" s="188"/>
      <c r="M24" s="189" t="s">
        <v>837</v>
      </c>
      <c r="N24" s="189"/>
      <c r="O24" s="189" t="s">
        <v>48</v>
      </c>
      <c r="P24" s="189"/>
      <c r="Q24" s="190" t="s">
        <v>49</v>
      </c>
      <c r="R24" s="190"/>
      <c r="S24" s="33" t="s">
        <v>740</v>
      </c>
      <c r="T24" s="33" t="s">
        <v>740</v>
      </c>
      <c r="U24" s="33" t="s">
        <v>839</v>
      </c>
      <c r="V24" s="33">
        <f t="shared" ref="V24:V40" si="0">+IF(ISERR(U24/T24*100),"N/A",ROUND(U24/T24*100,2))</f>
        <v>88.02</v>
      </c>
      <c r="W24" s="34">
        <f t="shared" ref="W24:W40" si="1">+IF(ISERR(U24/S24*100),"N/A",ROUND(U24/S24*100,2))</f>
        <v>88.02</v>
      </c>
    </row>
    <row r="25" spans="2:27" ht="56.25" customHeight="1">
      <c r="B25" s="187" t="s">
        <v>838</v>
      </c>
      <c r="C25" s="188"/>
      <c r="D25" s="188"/>
      <c r="E25" s="188"/>
      <c r="F25" s="188"/>
      <c r="G25" s="188"/>
      <c r="H25" s="188"/>
      <c r="I25" s="188"/>
      <c r="J25" s="188"/>
      <c r="K25" s="188"/>
      <c r="L25" s="188"/>
      <c r="M25" s="189" t="s">
        <v>837</v>
      </c>
      <c r="N25" s="189"/>
      <c r="O25" s="189" t="s">
        <v>48</v>
      </c>
      <c r="P25" s="189"/>
      <c r="Q25" s="190" t="s">
        <v>49</v>
      </c>
      <c r="R25" s="190"/>
      <c r="S25" s="33" t="s">
        <v>836</v>
      </c>
      <c r="T25" s="33" t="s">
        <v>836</v>
      </c>
      <c r="U25" s="33" t="s">
        <v>835</v>
      </c>
      <c r="V25" s="33">
        <f t="shared" si="0"/>
        <v>93.33</v>
      </c>
      <c r="W25" s="34">
        <f t="shared" si="1"/>
        <v>93.33</v>
      </c>
    </row>
    <row r="26" spans="2:27" ht="56.25" customHeight="1">
      <c r="B26" s="187" t="s">
        <v>834</v>
      </c>
      <c r="C26" s="188"/>
      <c r="D26" s="188"/>
      <c r="E26" s="188"/>
      <c r="F26" s="188"/>
      <c r="G26" s="188"/>
      <c r="H26" s="188"/>
      <c r="I26" s="188"/>
      <c r="J26" s="188"/>
      <c r="K26" s="188"/>
      <c r="L26" s="188"/>
      <c r="M26" s="189" t="s">
        <v>703</v>
      </c>
      <c r="N26" s="189"/>
      <c r="O26" s="189" t="s">
        <v>48</v>
      </c>
      <c r="P26" s="189"/>
      <c r="Q26" s="190" t="s">
        <v>49</v>
      </c>
      <c r="R26" s="190"/>
      <c r="S26" s="33" t="s">
        <v>833</v>
      </c>
      <c r="T26" s="33" t="s">
        <v>833</v>
      </c>
      <c r="U26" s="33" t="s">
        <v>832</v>
      </c>
      <c r="V26" s="33">
        <f t="shared" si="0"/>
        <v>97.17</v>
      </c>
      <c r="W26" s="34">
        <f t="shared" si="1"/>
        <v>97.17</v>
      </c>
    </row>
    <row r="27" spans="2:27" ht="56.25" customHeight="1">
      <c r="B27" s="187" t="s">
        <v>831</v>
      </c>
      <c r="C27" s="188"/>
      <c r="D27" s="188"/>
      <c r="E27" s="188"/>
      <c r="F27" s="188"/>
      <c r="G27" s="188"/>
      <c r="H27" s="188"/>
      <c r="I27" s="188"/>
      <c r="J27" s="188"/>
      <c r="K27" s="188"/>
      <c r="L27" s="188"/>
      <c r="M27" s="189" t="s">
        <v>703</v>
      </c>
      <c r="N27" s="189"/>
      <c r="O27" s="189" t="s">
        <v>48</v>
      </c>
      <c r="P27" s="189"/>
      <c r="Q27" s="190" t="s">
        <v>49</v>
      </c>
      <c r="R27" s="190"/>
      <c r="S27" s="33" t="s">
        <v>830</v>
      </c>
      <c r="T27" s="33" t="s">
        <v>829</v>
      </c>
      <c r="U27" s="33" t="s">
        <v>828</v>
      </c>
      <c r="V27" s="33">
        <f t="shared" si="0"/>
        <v>103.87</v>
      </c>
      <c r="W27" s="34">
        <f t="shared" si="1"/>
        <v>100.31</v>
      </c>
    </row>
    <row r="28" spans="2:27" ht="56.25" customHeight="1">
      <c r="B28" s="187" t="s">
        <v>827</v>
      </c>
      <c r="C28" s="188"/>
      <c r="D28" s="188"/>
      <c r="E28" s="188"/>
      <c r="F28" s="188"/>
      <c r="G28" s="188"/>
      <c r="H28" s="188"/>
      <c r="I28" s="188"/>
      <c r="J28" s="188"/>
      <c r="K28" s="188"/>
      <c r="L28" s="188"/>
      <c r="M28" s="189" t="s">
        <v>703</v>
      </c>
      <c r="N28" s="189"/>
      <c r="O28" s="189" t="s">
        <v>48</v>
      </c>
      <c r="P28" s="189"/>
      <c r="Q28" s="190" t="s">
        <v>49</v>
      </c>
      <c r="R28" s="190"/>
      <c r="S28" s="33" t="s">
        <v>50</v>
      </c>
      <c r="T28" s="33" t="s">
        <v>51</v>
      </c>
      <c r="U28" s="33" t="s">
        <v>51</v>
      </c>
      <c r="V28" s="33" t="str">
        <f t="shared" si="0"/>
        <v>N/A</v>
      </c>
      <c r="W28" s="34">
        <f t="shared" si="1"/>
        <v>0</v>
      </c>
    </row>
    <row r="29" spans="2:27" ht="56.25" customHeight="1">
      <c r="B29" s="187" t="s">
        <v>826</v>
      </c>
      <c r="C29" s="188"/>
      <c r="D29" s="188"/>
      <c r="E29" s="188"/>
      <c r="F29" s="188"/>
      <c r="G29" s="188"/>
      <c r="H29" s="188"/>
      <c r="I29" s="188"/>
      <c r="J29" s="188"/>
      <c r="K29" s="188"/>
      <c r="L29" s="188"/>
      <c r="M29" s="189" t="s">
        <v>820</v>
      </c>
      <c r="N29" s="189"/>
      <c r="O29" s="189" t="s">
        <v>48</v>
      </c>
      <c r="P29" s="189"/>
      <c r="Q29" s="190" t="s">
        <v>49</v>
      </c>
      <c r="R29" s="190"/>
      <c r="S29" s="33" t="s">
        <v>825</v>
      </c>
      <c r="T29" s="33" t="s">
        <v>825</v>
      </c>
      <c r="U29" s="33" t="s">
        <v>824</v>
      </c>
      <c r="V29" s="33">
        <f t="shared" si="0"/>
        <v>94.82</v>
      </c>
      <c r="W29" s="34">
        <f t="shared" si="1"/>
        <v>94.82</v>
      </c>
    </row>
    <row r="30" spans="2:27" ht="56.25" customHeight="1">
      <c r="B30" s="187" t="s">
        <v>823</v>
      </c>
      <c r="C30" s="188"/>
      <c r="D30" s="188"/>
      <c r="E30" s="188"/>
      <c r="F30" s="188"/>
      <c r="G30" s="188"/>
      <c r="H30" s="188"/>
      <c r="I30" s="188"/>
      <c r="J30" s="188"/>
      <c r="K30" s="188"/>
      <c r="L30" s="188"/>
      <c r="M30" s="189" t="s">
        <v>820</v>
      </c>
      <c r="N30" s="189"/>
      <c r="O30" s="189" t="s">
        <v>48</v>
      </c>
      <c r="P30" s="189"/>
      <c r="Q30" s="190" t="s">
        <v>49</v>
      </c>
      <c r="R30" s="190"/>
      <c r="S30" s="33" t="s">
        <v>822</v>
      </c>
      <c r="T30" s="33" t="s">
        <v>822</v>
      </c>
      <c r="U30" s="33" t="s">
        <v>122</v>
      </c>
      <c r="V30" s="33">
        <f t="shared" si="0"/>
        <v>11.24</v>
      </c>
      <c r="W30" s="34">
        <f t="shared" si="1"/>
        <v>11.24</v>
      </c>
    </row>
    <row r="31" spans="2:27" ht="56.25" customHeight="1">
      <c r="B31" s="187" t="s">
        <v>821</v>
      </c>
      <c r="C31" s="188"/>
      <c r="D31" s="188"/>
      <c r="E31" s="188"/>
      <c r="F31" s="188"/>
      <c r="G31" s="188"/>
      <c r="H31" s="188"/>
      <c r="I31" s="188"/>
      <c r="J31" s="188"/>
      <c r="K31" s="188"/>
      <c r="L31" s="188"/>
      <c r="M31" s="189" t="s">
        <v>820</v>
      </c>
      <c r="N31" s="189"/>
      <c r="O31" s="189" t="s">
        <v>48</v>
      </c>
      <c r="P31" s="189"/>
      <c r="Q31" s="190" t="s">
        <v>386</v>
      </c>
      <c r="R31" s="190"/>
      <c r="S31" s="33" t="s">
        <v>819</v>
      </c>
      <c r="T31" s="33" t="s">
        <v>819</v>
      </c>
      <c r="U31" s="33" t="s">
        <v>51</v>
      </c>
      <c r="V31" s="33">
        <f t="shared" si="0"/>
        <v>0</v>
      </c>
      <c r="W31" s="34">
        <f t="shared" si="1"/>
        <v>0</v>
      </c>
    </row>
    <row r="32" spans="2:27" ht="56.25" customHeight="1">
      <c r="B32" s="187" t="s">
        <v>818</v>
      </c>
      <c r="C32" s="188"/>
      <c r="D32" s="188"/>
      <c r="E32" s="188"/>
      <c r="F32" s="188"/>
      <c r="G32" s="188"/>
      <c r="H32" s="188"/>
      <c r="I32" s="188"/>
      <c r="J32" s="188"/>
      <c r="K32" s="188"/>
      <c r="L32" s="188"/>
      <c r="M32" s="189" t="s">
        <v>817</v>
      </c>
      <c r="N32" s="189"/>
      <c r="O32" s="189" t="s">
        <v>48</v>
      </c>
      <c r="P32" s="189"/>
      <c r="Q32" s="190" t="s">
        <v>49</v>
      </c>
      <c r="R32" s="190"/>
      <c r="S32" s="33" t="s">
        <v>816</v>
      </c>
      <c r="T32" s="33" t="s">
        <v>815</v>
      </c>
      <c r="U32" s="33" t="s">
        <v>814</v>
      </c>
      <c r="V32" s="33">
        <f t="shared" si="0"/>
        <v>119.35</v>
      </c>
      <c r="W32" s="34">
        <f t="shared" si="1"/>
        <v>10.57</v>
      </c>
    </row>
    <row r="33" spans="2:25" ht="56.25" customHeight="1">
      <c r="B33" s="187" t="s">
        <v>813</v>
      </c>
      <c r="C33" s="188"/>
      <c r="D33" s="188"/>
      <c r="E33" s="188"/>
      <c r="F33" s="188"/>
      <c r="G33" s="188"/>
      <c r="H33" s="188"/>
      <c r="I33" s="188"/>
      <c r="J33" s="188"/>
      <c r="K33" s="188"/>
      <c r="L33" s="188"/>
      <c r="M33" s="189" t="s">
        <v>694</v>
      </c>
      <c r="N33" s="189"/>
      <c r="O33" s="189" t="s">
        <v>48</v>
      </c>
      <c r="P33" s="189"/>
      <c r="Q33" s="190" t="s">
        <v>49</v>
      </c>
      <c r="R33" s="190"/>
      <c r="S33" s="33" t="s">
        <v>385</v>
      </c>
      <c r="T33" s="33" t="s">
        <v>385</v>
      </c>
      <c r="U33" s="33" t="s">
        <v>812</v>
      </c>
      <c r="V33" s="33">
        <f t="shared" si="0"/>
        <v>116.75</v>
      </c>
      <c r="W33" s="34">
        <f t="shared" si="1"/>
        <v>116.75</v>
      </c>
    </row>
    <row r="34" spans="2:25" ht="56.25" customHeight="1">
      <c r="B34" s="187" t="s">
        <v>811</v>
      </c>
      <c r="C34" s="188"/>
      <c r="D34" s="188"/>
      <c r="E34" s="188"/>
      <c r="F34" s="188"/>
      <c r="G34" s="188"/>
      <c r="H34" s="188"/>
      <c r="I34" s="188"/>
      <c r="J34" s="188"/>
      <c r="K34" s="188"/>
      <c r="L34" s="188"/>
      <c r="M34" s="189" t="s">
        <v>694</v>
      </c>
      <c r="N34" s="189"/>
      <c r="O34" s="189" t="s">
        <v>48</v>
      </c>
      <c r="P34" s="189"/>
      <c r="Q34" s="190" t="s">
        <v>49</v>
      </c>
      <c r="R34" s="190"/>
      <c r="S34" s="33" t="s">
        <v>810</v>
      </c>
      <c r="T34" s="33" t="s">
        <v>809</v>
      </c>
      <c r="U34" s="33" t="s">
        <v>808</v>
      </c>
      <c r="V34" s="33">
        <f t="shared" si="0"/>
        <v>97.41</v>
      </c>
      <c r="W34" s="34">
        <f t="shared" si="1"/>
        <v>97.17</v>
      </c>
    </row>
    <row r="35" spans="2:25" ht="56.25" customHeight="1">
      <c r="B35" s="187" t="s">
        <v>807</v>
      </c>
      <c r="C35" s="188"/>
      <c r="D35" s="188"/>
      <c r="E35" s="188"/>
      <c r="F35" s="188"/>
      <c r="G35" s="188"/>
      <c r="H35" s="188"/>
      <c r="I35" s="188"/>
      <c r="J35" s="188"/>
      <c r="K35" s="188"/>
      <c r="L35" s="188"/>
      <c r="M35" s="189" t="s">
        <v>694</v>
      </c>
      <c r="N35" s="189"/>
      <c r="O35" s="189" t="s">
        <v>48</v>
      </c>
      <c r="P35" s="189"/>
      <c r="Q35" s="190" t="s">
        <v>49</v>
      </c>
      <c r="R35" s="190"/>
      <c r="S35" s="33" t="s">
        <v>806</v>
      </c>
      <c r="T35" s="33" t="s">
        <v>806</v>
      </c>
      <c r="U35" s="33" t="s">
        <v>806</v>
      </c>
      <c r="V35" s="33">
        <f t="shared" si="0"/>
        <v>100</v>
      </c>
      <c r="W35" s="34">
        <f t="shared" si="1"/>
        <v>100</v>
      </c>
    </row>
    <row r="36" spans="2:25" ht="56.25" customHeight="1">
      <c r="B36" s="187" t="s">
        <v>805</v>
      </c>
      <c r="C36" s="188"/>
      <c r="D36" s="188"/>
      <c r="E36" s="188"/>
      <c r="F36" s="188"/>
      <c r="G36" s="188"/>
      <c r="H36" s="188"/>
      <c r="I36" s="188"/>
      <c r="J36" s="188"/>
      <c r="K36" s="188"/>
      <c r="L36" s="188"/>
      <c r="M36" s="189" t="s">
        <v>694</v>
      </c>
      <c r="N36" s="189"/>
      <c r="O36" s="189" t="s">
        <v>48</v>
      </c>
      <c r="P36" s="189"/>
      <c r="Q36" s="190" t="s">
        <v>49</v>
      </c>
      <c r="R36" s="190"/>
      <c r="S36" s="33" t="s">
        <v>804</v>
      </c>
      <c r="T36" s="33" t="s">
        <v>804</v>
      </c>
      <c r="U36" s="33" t="s">
        <v>803</v>
      </c>
      <c r="V36" s="33">
        <f t="shared" si="0"/>
        <v>101.86</v>
      </c>
      <c r="W36" s="34">
        <f t="shared" si="1"/>
        <v>101.86</v>
      </c>
    </row>
    <row r="37" spans="2:25" ht="56.25" customHeight="1">
      <c r="B37" s="187" t="s">
        <v>802</v>
      </c>
      <c r="C37" s="188"/>
      <c r="D37" s="188"/>
      <c r="E37" s="188"/>
      <c r="F37" s="188"/>
      <c r="G37" s="188"/>
      <c r="H37" s="188"/>
      <c r="I37" s="188"/>
      <c r="J37" s="188"/>
      <c r="K37" s="188"/>
      <c r="L37" s="188"/>
      <c r="M37" s="189" t="s">
        <v>694</v>
      </c>
      <c r="N37" s="189"/>
      <c r="O37" s="189" t="s">
        <v>48</v>
      </c>
      <c r="P37" s="189"/>
      <c r="Q37" s="190" t="s">
        <v>49</v>
      </c>
      <c r="R37" s="190"/>
      <c r="S37" s="33" t="s">
        <v>801</v>
      </c>
      <c r="T37" s="33" t="s">
        <v>801</v>
      </c>
      <c r="U37" s="33" t="s">
        <v>800</v>
      </c>
      <c r="V37" s="33">
        <f t="shared" si="0"/>
        <v>95.43</v>
      </c>
      <c r="W37" s="34">
        <f t="shared" si="1"/>
        <v>95.43</v>
      </c>
    </row>
    <row r="38" spans="2:25" ht="56.25" customHeight="1">
      <c r="B38" s="187" t="s">
        <v>799</v>
      </c>
      <c r="C38" s="188"/>
      <c r="D38" s="188"/>
      <c r="E38" s="188"/>
      <c r="F38" s="188"/>
      <c r="G38" s="188"/>
      <c r="H38" s="188"/>
      <c r="I38" s="188"/>
      <c r="J38" s="188"/>
      <c r="K38" s="188"/>
      <c r="L38" s="188"/>
      <c r="M38" s="189" t="s">
        <v>694</v>
      </c>
      <c r="N38" s="189"/>
      <c r="O38" s="189" t="s">
        <v>48</v>
      </c>
      <c r="P38" s="189"/>
      <c r="Q38" s="190" t="s">
        <v>49</v>
      </c>
      <c r="R38" s="190"/>
      <c r="S38" s="33" t="s">
        <v>798</v>
      </c>
      <c r="T38" s="33" t="s">
        <v>797</v>
      </c>
      <c r="U38" s="33" t="s">
        <v>796</v>
      </c>
      <c r="V38" s="33">
        <f t="shared" si="0"/>
        <v>214.32</v>
      </c>
      <c r="W38" s="34">
        <f t="shared" si="1"/>
        <v>154.13</v>
      </c>
    </row>
    <row r="39" spans="2:25" ht="56.25" customHeight="1">
      <c r="B39" s="187" t="s">
        <v>795</v>
      </c>
      <c r="C39" s="188"/>
      <c r="D39" s="188"/>
      <c r="E39" s="188"/>
      <c r="F39" s="188"/>
      <c r="G39" s="188"/>
      <c r="H39" s="188"/>
      <c r="I39" s="188"/>
      <c r="J39" s="188"/>
      <c r="K39" s="188"/>
      <c r="L39" s="188"/>
      <c r="M39" s="189" t="s">
        <v>684</v>
      </c>
      <c r="N39" s="189"/>
      <c r="O39" s="189" t="s">
        <v>48</v>
      </c>
      <c r="P39" s="189"/>
      <c r="Q39" s="190" t="s">
        <v>49</v>
      </c>
      <c r="R39" s="190"/>
      <c r="S39" s="33" t="s">
        <v>794</v>
      </c>
      <c r="T39" s="33" t="s">
        <v>793</v>
      </c>
      <c r="U39" s="33" t="s">
        <v>792</v>
      </c>
      <c r="V39" s="33">
        <f t="shared" si="0"/>
        <v>101.02</v>
      </c>
      <c r="W39" s="34">
        <f t="shared" si="1"/>
        <v>101.12</v>
      </c>
    </row>
    <row r="40" spans="2:25" ht="56.25" customHeight="1" thickBot="1">
      <c r="B40" s="187" t="s">
        <v>791</v>
      </c>
      <c r="C40" s="188"/>
      <c r="D40" s="188"/>
      <c r="E40" s="188"/>
      <c r="F40" s="188"/>
      <c r="G40" s="188"/>
      <c r="H40" s="188"/>
      <c r="I40" s="188"/>
      <c r="J40" s="188"/>
      <c r="K40" s="188"/>
      <c r="L40" s="188"/>
      <c r="M40" s="189" t="s">
        <v>684</v>
      </c>
      <c r="N40" s="189"/>
      <c r="O40" s="189" t="s">
        <v>48</v>
      </c>
      <c r="P40" s="189"/>
      <c r="Q40" s="190" t="s">
        <v>49</v>
      </c>
      <c r="R40" s="190"/>
      <c r="S40" s="33" t="s">
        <v>790</v>
      </c>
      <c r="T40" s="33" t="s">
        <v>790</v>
      </c>
      <c r="U40" s="33" t="s">
        <v>789</v>
      </c>
      <c r="V40" s="33">
        <f t="shared" si="0"/>
        <v>84.92</v>
      </c>
      <c r="W40" s="34">
        <f t="shared" si="1"/>
        <v>84.92</v>
      </c>
    </row>
    <row r="41" spans="2:25" ht="21.75" customHeight="1" thickTop="1" thickBot="1">
      <c r="B41" s="9" t="s">
        <v>63</v>
      </c>
      <c r="C41" s="10"/>
      <c r="D41" s="10"/>
      <c r="E41" s="10"/>
      <c r="F41" s="10"/>
      <c r="G41" s="10"/>
      <c r="H41" s="11"/>
      <c r="I41" s="11"/>
      <c r="J41" s="11"/>
      <c r="K41" s="11"/>
      <c r="L41" s="11"/>
      <c r="M41" s="11"/>
      <c r="N41" s="11"/>
      <c r="O41" s="11"/>
      <c r="P41" s="11"/>
      <c r="Q41" s="11"/>
      <c r="R41" s="11"/>
      <c r="S41" s="11"/>
      <c r="T41" s="11"/>
      <c r="U41" s="11"/>
      <c r="V41" s="11"/>
      <c r="W41" s="12"/>
      <c r="X41" s="35"/>
    </row>
    <row r="42" spans="2:25" ht="29.25" customHeight="1" thickTop="1" thickBot="1">
      <c r="B42" s="200" t="s">
        <v>2349</v>
      </c>
      <c r="C42" s="201"/>
      <c r="D42" s="201"/>
      <c r="E42" s="201"/>
      <c r="F42" s="201"/>
      <c r="G42" s="201"/>
      <c r="H42" s="201"/>
      <c r="I42" s="201"/>
      <c r="J42" s="201"/>
      <c r="K42" s="201"/>
      <c r="L42" s="201"/>
      <c r="M42" s="201"/>
      <c r="N42" s="201"/>
      <c r="O42" s="201"/>
      <c r="P42" s="201"/>
      <c r="Q42" s="202"/>
      <c r="R42" s="36" t="s">
        <v>41</v>
      </c>
      <c r="S42" s="174" t="s">
        <v>42</v>
      </c>
      <c r="T42" s="174"/>
      <c r="U42" s="37" t="s">
        <v>64</v>
      </c>
      <c r="V42" s="173" t="s">
        <v>65</v>
      </c>
      <c r="W42" s="175"/>
    </row>
    <row r="43" spans="2:25" ht="30.75" customHeight="1" thickBot="1">
      <c r="B43" s="203"/>
      <c r="C43" s="204"/>
      <c r="D43" s="204"/>
      <c r="E43" s="204"/>
      <c r="F43" s="204"/>
      <c r="G43" s="204"/>
      <c r="H43" s="204"/>
      <c r="I43" s="204"/>
      <c r="J43" s="204"/>
      <c r="K43" s="204"/>
      <c r="L43" s="204"/>
      <c r="M43" s="204"/>
      <c r="N43" s="204"/>
      <c r="O43" s="204"/>
      <c r="P43" s="204"/>
      <c r="Q43" s="205"/>
      <c r="R43" s="38" t="s">
        <v>66</v>
      </c>
      <c r="S43" s="38" t="s">
        <v>66</v>
      </c>
      <c r="T43" s="38" t="s">
        <v>48</v>
      </c>
      <c r="U43" s="38" t="s">
        <v>66</v>
      </c>
      <c r="V43" s="38" t="s">
        <v>67</v>
      </c>
      <c r="W43" s="39" t="s">
        <v>53</v>
      </c>
      <c r="Y43" s="35"/>
    </row>
    <row r="44" spans="2:25" ht="23.25" customHeight="1" thickBot="1">
      <c r="B44" s="206" t="s">
        <v>68</v>
      </c>
      <c r="C44" s="207"/>
      <c r="D44" s="207"/>
      <c r="E44" s="40" t="s">
        <v>787</v>
      </c>
      <c r="F44" s="40"/>
      <c r="G44" s="40"/>
      <c r="H44" s="41"/>
      <c r="I44" s="41"/>
      <c r="J44" s="41"/>
      <c r="K44" s="41"/>
      <c r="L44" s="41"/>
      <c r="M44" s="41"/>
      <c r="N44" s="41"/>
      <c r="O44" s="41"/>
      <c r="P44" s="42"/>
      <c r="Q44" s="42"/>
      <c r="R44" s="43" t="s">
        <v>788</v>
      </c>
      <c r="S44" s="44" t="s">
        <v>10</v>
      </c>
      <c r="T44" s="42"/>
      <c r="U44" s="44" t="s">
        <v>784</v>
      </c>
      <c r="V44" s="42"/>
      <c r="W44" s="45">
        <f t="shared" ref="W44:W55" si="2">+IF(ISERR(U44/R44*100),"N/A",ROUND(U44/R44*100,2))</f>
        <v>46.54</v>
      </c>
    </row>
    <row r="45" spans="2:25" ht="26.25" customHeight="1">
      <c r="B45" s="208" t="s">
        <v>70</v>
      </c>
      <c r="C45" s="209"/>
      <c r="D45" s="209"/>
      <c r="E45" s="46" t="s">
        <v>787</v>
      </c>
      <c r="F45" s="46"/>
      <c r="G45" s="46"/>
      <c r="H45" s="47"/>
      <c r="I45" s="47"/>
      <c r="J45" s="47"/>
      <c r="K45" s="47"/>
      <c r="L45" s="47"/>
      <c r="M45" s="47"/>
      <c r="N45" s="47"/>
      <c r="O45" s="47"/>
      <c r="P45" s="48"/>
      <c r="Q45" s="48"/>
      <c r="R45" s="49" t="s">
        <v>786</v>
      </c>
      <c r="S45" s="50" t="s">
        <v>785</v>
      </c>
      <c r="T45" s="50">
        <f>+IF(ISERR(S45/R45*100),"N/A",ROUND(S45/R45*100,2))</f>
        <v>50.1</v>
      </c>
      <c r="U45" s="50" t="s">
        <v>784</v>
      </c>
      <c r="V45" s="50">
        <f>+IF(ISERR(U45/S45*100),"N/A",ROUND(U45/S45*100,2))</f>
        <v>95.28</v>
      </c>
      <c r="W45" s="51">
        <f t="shared" si="2"/>
        <v>47.74</v>
      </c>
    </row>
    <row r="46" spans="2:25" ht="23.25" customHeight="1" thickBot="1">
      <c r="B46" s="206" t="s">
        <v>68</v>
      </c>
      <c r="C46" s="207"/>
      <c r="D46" s="207"/>
      <c r="E46" s="40" t="s">
        <v>681</v>
      </c>
      <c r="F46" s="40"/>
      <c r="G46" s="40"/>
      <c r="H46" s="41"/>
      <c r="I46" s="41"/>
      <c r="J46" s="41"/>
      <c r="K46" s="41"/>
      <c r="L46" s="41"/>
      <c r="M46" s="41"/>
      <c r="N46" s="41"/>
      <c r="O46" s="41"/>
      <c r="P46" s="42"/>
      <c r="Q46" s="42"/>
      <c r="R46" s="43" t="s">
        <v>783</v>
      </c>
      <c r="S46" s="44" t="s">
        <v>10</v>
      </c>
      <c r="T46" s="42"/>
      <c r="U46" s="44" t="s">
        <v>782</v>
      </c>
      <c r="V46" s="42"/>
      <c r="W46" s="45">
        <f t="shared" si="2"/>
        <v>46.9</v>
      </c>
    </row>
    <row r="47" spans="2:25" ht="26.25" customHeight="1">
      <c r="B47" s="208" t="s">
        <v>70</v>
      </c>
      <c r="C47" s="209"/>
      <c r="D47" s="209"/>
      <c r="E47" s="46" t="s">
        <v>681</v>
      </c>
      <c r="F47" s="46"/>
      <c r="G47" s="46"/>
      <c r="H47" s="47"/>
      <c r="I47" s="47"/>
      <c r="J47" s="47"/>
      <c r="K47" s="47"/>
      <c r="L47" s="47"/>
      <c r="M47" s="47"/>
      <c r="N47" s="47"/>
      <c r="O47" s="47"/>
      <c r="P47" s="48"/>
      <c r="Q47" s="48"/>
      <c r="R47" s="49" t="s">
        <v>783</v>
      </c>
      <c r="S47" s="50" t="s">
        <v>782</v>
      </c>
      <c r="T47" s="50">
        <f>+IF(ISERR(S47/R47*100),"N/A",ROUND(S47/R47*100,2))</f>
        <v>46.9</v>
      </c>
      <c r="U47" s="50" t="s">
        <v>782</v>
      </c>
      <c r="V47" s="50">
        <f>+IF(ISERR(U47/S47*100),"N/A",ROUND(U47/S47*100,2))</f>
        <v>100</v>
      </c>
      <c r="W47" s="51">
        <f t="shared" si="2"/>
        <v>46.9</v>
      </c>
    </row>
    <row r="48" spans="2:25" ht="23.25" customHeight="1" thickBot="1">
      <c r="B48" s="206" t="s">
        <v>68</v>
      </c>
      <c r="C48" s="207"/>
      <c r="D48" s="207"/>
      <c r="E48" s="40" t="s">
        <v>780</v>
      </c>
      <c r="F48" s="40"/>
      <c r="G48" s="40"/>
      <c r="H48" s="41"/>
      <c r="I48" s="41"/>
      <c r="J48" s="41"/>
      <c r="K48" s="41"/>
      <c r="L48" s="41"/>
      <c r="M48" s="41"/>
      <c r="N48" s="41"/>
      <c r="O48" s="41"/>
      <c r="P48" s="42"/>
      <c r="Q48" s="42"/>
      <c r="R48" s="43" t="s">
        <v>781</v>
      </c>
      <c r="S48" s="44" t="s">
        <v>10</v>
      </c>
      <c r="T48" s="42"/>
      <c r="U48" s="44" t="s">
        <v>697</v>
      </c>
      <c r="V48" s="42"/>
      <c r="W48" s="45">
        <f t="shared" si="2"/>
        <v>73.92</v>
      </c>
    </row>
    <row r="49" spans="2:23" ht="26.25" customHeight="1">
      <c r="B49" s="208" t="s">
        <v>70</v>
      </c>
      <c r="C49" s="209"/>
      <c r="D49" s="209"/>
      <c r="E49" s="46" t="s">
        <v>780</v>
      </c>
      <c r="F49" s="46"/>
      <c r="G49" s="46"/>
      <c r="H49" s="47"/>
      <c r="I49" s="47"/>
      <c r="J49" s="47"/>
      <c r="K49" s="47"/>
      <c r="L49" s="47"/>
      <c r="M49" s="47"/>
      <c r="N49" s="47"/>
      <c r="O49" s="47"/>
      <c r="P49" s="48"/>
      <c r="Q49" s="48"/>
      <c r="R49" s="49" t="s">
        <v>779</v>
      </c>
      <c r="S49" s="50" t="s">
        <v>697</v>
      </c>
      <c r="T49" s="50">
        <f>+IF(ISERR(S49/R49*100),"N/A",ROUND(S49/R49*100,2))</f>
        <v>77.180000000000007</v>
      </c>
      <c r="U49" s="50" t="s">
        <v>697</v>
      </c>
      <c r="V49" s="50">
        <f>+IF(ISERR(U49/S49*100),"N/A",ROUND(U49/S49*100,2))</f>
        <v>100</v>
      </c>
      <c r="W49" s="51">
        <f t="shared" si="2"/>
        <v>77.180000000000007</v>
      </c>
    </row>
    <row r="50" spans="2:23" ht="23.25" customHeight="1" thickBot="1">
      <c r="B50" s="206" t="s">
        <v>68</v>
      </c>
      <c r="C50" s="207"/>
      <c r="D50" s="207"/>
      <c r="E50" s="40" t="s">
        <v>777</v>
      </c>
      <c r="F50" s="40"/>
      <c r="G50" s="40"/>
      <c r="H50" s="41"/>
      <c r="I50" s="41"/>
      <c r="J50" s="41"/>
      <c r="K50" s="41"/>
      <c r="L50" s="41"/>
      <c r="M50" s="41"/>
      <c r="N50" s="41"/>
      <c r="O50" s="41"/>
      <c r="P50" s="42"/>
      <c r="Q50" s="42"/>
      <c r="R50" s="43" t="s">
        <v>778</v>
      </c>
      <c r="S50" s="44" t="s">
        <v>10</v>
      </c>
      <c r="T50" s="42"/>
      <c r="U50" s="44" t="s">
        <v>774</v>
      </c>
      <c r="V50" s="42"/>
      <c r="W50" s="45">
        <f t="shared" si="2"/>
        <v>25.44</v>
      </c>
    </row>
    <row r="51" spans="2:23" ht="26.25" customHeight="1">
      <c r="B51" s="208" t="s">
        <v>70</v>
      </c>
      <c r="C51" s="209"/>
      <c r="D51" s="209"/>
      <c r="E51" s="46" t="s">
        <v>777</v>
      </c>
      <c r="F51" s="46"/>
      <c r="G51" s="46"/>
      <c r="H51" s="47"/>
      <c r="I51" s="47"/>
      <c r="J51" s="47"/>
      <c r="K51" s="47"/>
      <c r="L51" s="47"/>
      <c r="M51" s="47"/>
      <c r="N51" s="47"/>
      <c r="O51" s="47"/>
      <c r="P51" s="48"/>
      <c r="Q51" s="48"/>
      <c r="R51" s="49" t="s">
        <v>776</v>
      </c>
      <c r="S51" s="50" t="s">
        <v>775</v>
      </c>
      <c r="T51" s="50">
        <f>+IF(ISERR(S51/R51*100),"N/A",ROUND(S51/R51*100,2))</f>
        <v>46.94</v>
      </c>
      <c r="U51" s="50" t="s">
        <v>774</v>
      </c>
      <c r="V51" s="50">
        <f>+IF(ISERR(U51/S51*100),"N/A",ROUND(U51/S51*100,2))</f>
        <v>69.25</v>
      </c>
      <c r="W51" s="51">
        <f t="shared" si="2"/>
        <v>32.51</v>
      </c>
    </row>
    <row r="52" spans="2:23" ht="23.25" customHeight="1" thickBot="1">
      <c r="B52" s="206" t="s">
        <v>68</v>
      </c>
      <c r="C52" s="207"/>
      <c r="D52" s="207"/>
      <c r="E52" s="40" t="s">
        <v>674</v>
      </c>
      <c r="F52" s="40"/>
      <c r="G52" s="40"/>
      <c r="H52" s="41"/>
      <c r="I52" s="41"/>
      <c r="J52" s="41"/>
      <c r="K52" s="41"/>
      <c r="L52" s="41"/>
      <c r="M52" s="41"/>
      <c r="N52" s="41"/>
      <c r="O52" s="41"/>
      <c r="P52" s="42"/>
      <c r="Q52" s="42"/>
      <c r="R52" s="43" t="s">
        <v>773</v>
      </c>
      <c r="S52" s="44" t="s">
        <v>10</v>
      </c>
      <c r="T52" s="42"/>
      <c r="U52" s="44" t="s">
        <v>770</v>
      </c>
      <c r="V52" s="42"/>
      <c r="W52" s="45">
        <f t="shared" si="2"/>
        <v>34.71</v>
      </c>
    </row>
    <row r="53" spans="2:23" ht="26.25" customHeight="1">
      <c r="B53" s="208" t="s">
        <v>70</v>
      </c>
      <c r="C53" s="209"/>
      <c r="D53" s="209"/>
      <c r="E53" s="46" t="s">
        <v>674</v>
      </c>
      <c r="F53" s="46"/>
      <c r="G53" s="46"/>
      <c r="H53" s="47"/>
      <c r="I53" s="47"/>
      <c r="J53" s="47"/>
      <c r="K53" s="47"/>
      <c r="L53" s="47"/>
      <c r="M53" s="47"/>
      <c r="N53" s="47"/>
      <c r="O53" s="47"/>
      <c r="P53" s="48"/>
      <c r="Q53" s="48"/>
      <c r="R53" s="49" t="s">
        <v>772</v>
      </c>
      <c r="S53" s="50" t="s">
        <v>771</v>
      </c>
      <c r="T53" s="50">
        <f>+IF(ISERR(S53/R53*100),"N/A",ROUND(S53/R53*100,2))</f>
        <v>34.299999999999997</v>
      </c>
      <c r="U53" s="50" t="s">
        <v>770</v>
      </c>
      <c r="V53" s="50">
        <f>+IF(ISERR(U53/S53*100),"N/A",ROUND(U53/S53*100,2))</f>
        <v>99.98</v>
      </c>
      <c r="W53" s="51">
        <f t="shared" si="2"/>
        <v>34.29</v>
      </c>
    </row>
    <row r="54" spans="2:23" ht="23.25" customHeight="1" thickBot="1">
      <c r="B54" s="206" t="s">
        <v>68</v>
      </c>
      <c r="C54" s="207"/>
      <c r="D54" s="207"/>
      <c r="E54" s="40" t="s">
        <v>667</v>
      </c>
      <c r="F54" s="40"/>
      <c r="G54" s="40"/>
      <c r="H54" s="41"/>
      <c r="I54" s="41"/>
      <c r="J54" s="41"/>
      <c r="K54" s="41"/>
      <c r="L54" s="41"/>
      <c r="M54" s="41"/>
      <c r="N54" s="41"/>
      <c r="O54" s="41"/>
      <c r="P54" s="42"/>
      <c r="Q54" s="42"/>
      <c r="R54" s="43" t="s">
        <v>769</v>
      </c>
      <c r="S54" s="44" t="s">
        <v>10</v>
      </c>
      <c r="T54" s="42"/>
      <c r="U54" s="44" t="s">
        <v>766</v>
      </c>
      <c r="V54" s="42"/>
      <c r="W54" s="45">
        <f t="shared" si="2"/>
        <v>32.729999999999997</v>
      </c>
    </row>
    <row r="55" spans="2:23" ht="26.25" customHeight="1" thickBot="1">
      <c r="B55" s="208" t="s">
        <v>70</v>
      </c>
      <c r="C55" s="209"/>
      <c r="D55" s="209"/>
      <c r="E55" s="46" t="s">
        <v>667</v>
      </c>
      <c r="F55" s="46"/>
      <c r="G55" s="46"/>
      <c r="H55" s="47"/>
      <c r="I55" s="47"/>
      <c r="J55" s="47"/>
      <c r="K55" s="47"/>
      <c r="L55" s="47"/>
      <c r="M55" s="47"/>
      <c r="N55" s="47"/>
      <c r="O55" s="47"/>
      <c r="P55" s="48"/>
      <c r="Q55" s="48"/>
      <c r="R55" s="49" t="s">
        <v>768</v>
      </c>
      <c r="S55" s="50" t="s">
        <v>767</v>
      </c>
      <c r="T55" s="50">
        <f>+IF(ISERR(S55/R55*100),"N/A",ROUND(S55/R55*100,2))</f>
        <v>41.68</v>
      </c>
      <c r="U55" s="50" t="s">
        <v>766</v>
      </c>
      <c r="V55" s="50">
        <f>+IF(ISERR(U55/S55*100),"N/A",ROUND(U55/S55*100,2))</f>
        <v>57.59</v>
      </c>
      <c r="W55" s="51">
        <f t="shared" si="2"/>
        <v>24</v>
      </c>
    </row>
    <row r="56" spans="2:23" ht="22.5" customHeight="1" thickTop="1" thickBot="1">
      <c r="B56" s="9" t="s">
        <v>72</v>
      </c>
      <c r="C56" s="10"/>
      <c r="D56" s="10"/>
      <c r="E56" s="10"/>
      <c r="F56" s="10"/>
      <c r="G56" s="10"/>
      <c r="H56" s="11"/>
      <c r="I56" s="11"/>
      <c r="J56" s="11"/>
      <c r="K56" s="11"/>
      <c r="L56" s="11"/>
      <c r="M56" s="11"/>
      <c r="N56" s="11"/>
      <c r="O56" s="11"/>
      <c r="P56" s="11"/>
      <c r="Q56" s="11"/>
      <c r="R56" s="11"/>
      <c r="S56" s="11"/>
      <c r="T56" s="11"/>
      <c r="U56" s="11"/>
      <c r="V56" s="11"/>
      <c r="W56" s="12"/>
    </row>
    <row r="57" spans="2:23" ht="37.5" customHeight="1" thickTop="1">
      <c r="B57" s="191" t="s">
        <v>2253</v>
      </c>
      <c r="C57" s="192"/>
      <c r="D57" s="192"/>
      <c r="E57" s="192"/>
      <c r="F57" s="192"/>
      <c r="G57" s="192"/>
      <c r="H57" s="192"/>
      <c r="I57" s="192"/>
      <c r="J57" s="192"/>
      <c r="K57" s="192"/>
      <c r="L57" s="192"/>
      <c r="M57" s="192"/>
      <c r="N57" s="192"/>
      <c r="O57" s="192"/>
      <c r="P57" s="192"/>
      <c r="Q57" s="192"/>
      <c r="R57" s="192"/>
      <c r="S57" s="192"/>
      <c r="T57" s="192"/>
      <c r="U57" s="192"/>
      <c r="V57" s="192"/>
      <c r="W57" s="193"/>
    </row>
    <row r="58" spans="2:23" ht="312.75" customHeight="1" thickBot="1">
      <c r="B58" s="194"/>
      <c r="C58" s="195"/>
      <c r="D58" s="195"/>
      <c r="E58" s="195"/>
      <c r="F58" s="195"/>
      <c r="G58" s="195"/>
      <c r="H58" s="195"/>
      <c r="I58" s="195"/>
      <c r="J58" s="195"/>
      <c r="K58" s="195"/>
      <c r="L58" s="195"/>
      <c r="M58" s="195"/>
      <c r="N58" s="195"/>
      <c r="O58" s="195"/>
      <c r="P58" s="195"/>
      <c r="Q58" s="195"/>
      <c r="R58" s="195"/>
      <c r="S58" s="195"/>
      <c r="T58" s="195"/>
      <c r="U58" s="195"/>
      <c r="V58" s="195"/>
      <c r="W58" s="196"/>
    </row>
    <row r="59" spans="2:23" ht="37.5" customHeight="1" thickTop="1">
      <c r="B59" s="191" t="s">
        <v>2254</v>
      </c>
      <c r="C59" s="192"/>
      <c r="D59" s="192"/>
      <c r="E59" s="192"/>
      <c r="F59" s="192"/>
      <c r="G59" s="192"/>
      <c r="H59" s="192"/>
      <c r="I59" s="192"/>
      <c r="J59" s="192"/>
      <c r="K59" s="192"/>
      <c r="L59" s="192"/>
      <c r="M59" s="192"/>
      <c r="N59" s="192"/>
      <c r="O59" s="192"/>
      <c r="P59" s="192"/>
      <c r="Q59" s="192"/>
      <c r="R59" s="192"/>
      <c r="S59" s="192"/>
      <c r="T59" s="192"/>
      <c r="U59" s="192"/>
      <c r="V59" s="192"/>
      <c r="W59" s="193"/>
    </row>
    <row r="60" spans="2:23" ht="307.5" customHeight="1" thickBot="1">
      <c r="B60" s="194"/>
      <c r="C60" s="195"/>
      <c r="D60" s="195"/>
      <c r="E60" s="195"/>
      <c r="F60" s="195"/>
      <c r="G60" s="195"/>
      <c r="H60" s="195"/>
      <c r="I60" s="195"/>
      <c r="J60" s="195"/>
      <c r="K60" s="195"/>
      <c r="L60" s="195"/>
      <c r="M60" s="195"/>
      <c r="N60" s="195"/>
      <c r="O60" s="195"/>
      <c r="P60" s="195"/>
      <c r="Q60" s="195"/>
      <c r="R60" s="195"/>
      <c r="S60" s="195"/>
      <c r="T60" s="195"/>
      <c r="U60" s="195"/>
      <c r="V60" s="195"/>
      <c r="W60" s="196"/>
    </row>
    <row r="61" spans="2:23" ht="37.5" customHeight="1" thickTop="1">
      <c r="B61" s="191" t="s">
        <v>2255</v>
      </c>
      <c r="C61" s="192"/>
      <c r="D61" s="192"/>
      <c r="E61" s="192"/>
      <c r="F61" s="192"/>
      <c r="G61" s="192"/>
      <c r="H61" s="192"/>
      <c r="I61" s="192"/>
      <c r="J61" s="192"/>
      <c r="K61" s="192"/>
      <c r="L61" s="192"/>
      <c r="M61" s="192"/>
      <c r="N61" s="192"/>
      <c r="O61" s="192"/>
      <c r="P61" s="192"/>
      <c r="Q61" s="192"/>
      <c r="R61" s="192"/>
      <c r="S61" s="192"/>
      <c r="T61" s="192"/>
      <c r="U61" s="192"/>
      <c r="V61" s="192"/>
      <c r="W61" s="193"/>
    </row>
    <row r="62" spans="2:23" ht="331.5" customHeight="1" thickBot="1">
      <c r="B62" s="197"/>
      <c r="C62" s="198"/>
      <c r="D62" s="198"/>
      <c r="E62" s="198"/>
      <c r="F62" s="198"/>
      <c r="G62" s="198"/>
      <c r="H62" s="198"/>
      <c r="I62" s="198"/>
      <c r="J62" s="198"/>
      <c r="K62" s="198"/>
      <c r="L62" s="198"/>
      <c r="M62" s="198"/>
      <c r="N62" s="198"/>
      <c r="O62" s="198"/>
      <c r="P62" s="198"/>
      <c r="Q62" s="198"/>
      <c r="R62" s="198"/>
      <c r="S62" s="198"/>
      <c r="T62" s="198"/>
      <c r="U62" s="198"/>
      <c r="V62" s="198"/>
      <c r="W62" s="199"/>
    </row>
  </sheetData>
  <mergeCells count="13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2:Q43"/>
    <mergeCell ref="B51:D51"/>
    <mergeCell ref="B52:D52"/>
    <mergeCell ref="B53:D53"/>
    <mergeCell ref="B54:D54"/>
    <mergeCell ref="B55:D55"/>
    <mergeCell ref="B57:W58"/>
    <mergeCell ref="B59:W60"/>
    <mergeCell ref="B61:W62"/>
    <mergeCell ref="S42:T42"/>
    <mergeCell ref="V42:W42"/>
    <mergeCell ref="B44:D44"/>
    <mergeCell ref="B45:D45"/>
    <mergeCell ref="B46:D46"/>
    <mergeCell ref="B47:D47"/>
    <mergeCell ref="B48:D48"/>
    <mergeCell ref="B49:D49"/>
    <mergeCell ref="B50:D5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9" min="1" max="22" man="1"/>
    <brk id="58"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indexed="53"/>
  </sheetPr>
  <dimension ref="A1:AC34"/>
  <sheetViews>
    <sheetView view="pageBreakPreview" topLeftCell="A28"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870</v>
      </c>
      <c r="M4" s="156" t="s">
        <v>869</v>
      </c>
      <c r="N4" s="156"/>
      <c r="O4" s="156"/>
      <c r="P4" s="156"/>
      <c r="Q4" s="157"/>
      <c r="R4" s="17"/>
      <c r="S4" s="158" t="s">
        <v>2069</v>
      </c>
      <c r="T4" s="159"/>
      <c r="U4" s="159"/>
      <c r="V4" s="160" t="s">
        <v>854</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858</v>
      </c>
      <c r="D6" s="162" t="s">
        <v>868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867</v>
      </c>
      <c r="K8" s="24" t="s">
        <v>866</v>
      </c>
      <c r="L8" s="24" t="s">
        <v>865</v>
      </c>
      <c r="M8" s="24" t="s">
        <v>864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42.5" customHeight="1" thickTop="1" thickBot="1">
      <c r="B10" s="25" t="s">
        <v>21</v>
      </c>
      <c r="C10" s="160" t="s">
        <v>863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862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861</v>
      </c>
      <c r="C21" s="188"/>
      <c r="D21" s="188"/>
      <c r="E21" s="188"/>
      <c r="F21" s="188"/>
      <c r="G21" s="188"/>
      <c r="H21" s="188"/>
      <c r="I21" s="188"/>
      <c r="J21" s="188"/>
      <c r="K21" s="188"/>
      <c r="L21" s="188"/>
      <c r="M21" s="189" t="s">
        <v>858</v>
      </c>
      <c r="N21" s="189"/>
      <c r="O21" s="189" t="s">
        <v>48</v>
      </c>
      <c r="P21" s="189"/>
      <c r="Q21" s="190" t="s">
        <v>386</v>
      </c>
      <c r="R21" s="190"/>
      <c r="S21" s="33" t="s">
        <v>860</v>
      </c>
      <c r="T21" s="33" t="s">
        <v>666</v>
      </c>
      <c r="U21" s="33" t="s">
        <v>118</v>
      </c>
      <c r="V21" s="33">
        <f>+IF(ISERR(U21/T21*100),"N/A",ROUND(U21/T21*100,2))</f>
        <v>58.82</v>
      </c>
      <c r="W21" s="34">
        <f>+IF(ISERR(U21/S21*100),"N/A",ROUND(U21/S21*100,2))</f>
        <v>33.33</v>
      </c>
    </row>
    <row r="22" spans="2:27" ht="56.25" customHeight="1" thickBot="1">
      <c r="B22" s="187" t="s">
        <v>859</v>
      </c>
      <c r="C22" s="188"/>
      <c r="D22" s="188"/>
      <c r="E22" s="188"/>
      <c r="F22" s="188"/>
      <c r="G22" s="188"/>
      <c r="H22" s="188"/>
      <c r="I22" s="188"/>
      <c r="J22" s="188"/>
      <c r="K22" s="188"/>
      <c r="L22" s="188"/>
      <c r="M22" s="189" t="s">
        <v>858</v>
      </c>
      <c r="N22" s="189"/>
      <c r="O22" s="189" t="s">
        <v>48</v>
      </c>
      <c r="P22" s="189"/>
      <c r="Q22" s="190" t="s">
        <v>49</v>
      </c>
      <c r="R22" s="190"/>
      <c r="S22" s="33" t="s">
        <v>857</v>
      </c>
      <c r="T22" s="33" t="s">
        <v>856</v>
      </c>
      <c r="U22" s="33" t="s">
        <v>451</v>
      </c>
      <c r="V22" s="33">
        <f>+IF(ISERR(U22/T22*100),"N/A",ROUND(U22/T22*100,2))</f>
        <v>80.81</v>
      </c>
      <c r="W22" s="34">
        <f>+IF(ISERR(U22/S22*100),"N/A",ROUND(U22/S22*100,2))</f>
        <v>42.12</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855</v>
      </c>
      <c r="F26" s="40"/>
      <c r="G26" s="40"/>
      <c r="H26" s="41"/>
      <c r="I26" s="41"/>
      <c r="J26" s="41"/>
      <c r="K26" s="41"/>
      <c r="L26" s="41"/>
      <c r="M26" s="41"/>
      <c r="N26" s="41"/>
      <c r="O26" s="41"/>
      <c r="P26" s="42"/>
      <c r="Q26" s="42"/>
      <c r="R26" s="43" t="s">
        <v>854</v>
      </c>
      <c r="S26" s="44" t="s">
        <v>10</v>
      </c>
      <c r="T26" s="42"/>
      <c r="U26" s="44" t="s">
        <v>853</v>
      </c>
      <c r="V26" s="42"/>
      <c r="W26" s="45">
        <f>+IF(ISERR(U26/R26*100),"N/A",ROUND(U26/R26*100,2))</f>
        <v>83.38</v>
      </c>
    </row>
    <row r="27" spans="2:27" ht="26.25" customHeight="1" thickBot="1">
      <c r="B27" s="208" t="s">
        <v>70</v>
      </c>
      <c r="C27" s="209"/>
      <c r="D27" s="209"/>
      <c r="E27" s="46" t="s">
        <v>855</v>
      </c>
      <c r="F27" s="46"/>
      <c r="G27" s="46"/>
      <c r="H27" s="47"/>
      <c r="I27" s="47"/>
      <c r="J27" s="47"/>
      <c r="K27" s="47"/>
      <c r="L27" s="47"/>
      <c r="M27" s="47"/>
      <c r="N27" s="47"/>
      <c r="O27" s="47"/>
      <c r="P27" s="48"/>
      <c r="Q27" s="48"/>
      <c r="R27" s="49" t="s">
        <v>854</v>
      </c>
      <c r="S27" s="50" t="s">
        <v>853</v>
      </c>
      <c r="T27" s="50">
        <f>+IF(ISERR(S27/R27*100),"N/A",ROUND(S27/R27*100,2))</f>
        <v>83.38</v>
      </c>
      <c r="U27" s="50" t="s">
        <v>853</v>
      </c>
      <c r="V27" s="50">
        <f>+IF(ISERR(U27/S27*100),"N/A",ROUND(U27/S27*100,2))</f>
        <v>100</v>
      </c>
      <c r="W27" s="51">
        <f>+IF(ISERR(U27/R27*100),"N/A",ROUND(U27/R27*100,2))</f>
        <v>83.38</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2250</v>
      </c>
      <c r="C29" s="192"/>
      <c r="D29" s="192"/>
      <c r="E29" s="192"/>
      <c r="F29" s="192"/>
      <c r="G29" s="192"/>
      <c r="H29" s="192"/>
      <c r="I29" s="192"/>
      <c r="J29" s="192"/>
      <c r="K29" s="192"/>
      <c r="L29" s="192"/>
      <c r="M29" s="192"/>
      <c r="N29" s="192"/>
      <c r="O29" s="192"/>
      <c r="P29" s="192"/>
      <c r="Q29" s="192"/>
      <c r="R29" s="192"/>
      <c r="S29" s="192"/>
      <c r="T29" s="192"/>
      <c r="U29" s="192"/>
      <c r="V29" s="192"/>
      <c r="W29" s="193"/>
    </row>
    <row r="30" spans="2:27" ht="51"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2251</v>
      </c>
      <c r="C31" s="192"/>
      <c r="D31" s="192"/>
      <c r="E31" s="192"/>
      <c r="F31" s="192"/>
      <c r="G31" s="192"/>
      <c r="H31" s="192"/>
      <c r="I31" s="192"/>
      <c r="J31" s="192"/>
      <c r="K31" s="192"/>
      <c r="L31" s="192"/>
      <c r="M31" s="192"/>
      <c r="N31" s="192"/>
      <c r="O31" s="192"/>
      <c r="P31" s="192"/>
      <c r="Q31" s="192"/>
      <c r="R31" s="192"/>
      <c r="S31" s="192"/>
      <c r="T31" s="192"/>
      <c r="U31" s="192"/>
      <c r="V31" s="192"/>
      <c r="W31" s="193"/>
    </row>
    <row r="32" spans="2:27" ht="57"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2252</v>
      </c>
      <c r="C33" s="192"/>
      <c r="D33" s="192"/>
      <c r="E33" s="192"/>
      <c r="F33" s="192"/>
      <c r="G33" s="192"/>
      <c r="H33" s="192"/>
      <c r="I33" s="192"/>
      <c r="J33" s="192"/>
      <c r="K33" s="192"/>
      <c r="L33" s="192"/>
      <c r="M33" s="192"/>
      <c r="N33" s="192"/>
      <c r="O33" s="192"/>
      <c r="P33" s="192"/>
      <c r="Q33" s="192"/>
      <c r="R33" s="192"/>
      <c r="S33" s="192"/>
      <c r="T33" s="192"/>
      <c r="U33" s="192"/>
      <c r="V33" s="192"/>
      <c r="W33" s="193"/>
    </row>
    <row r="34" spans="2:23" ht="55.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884</v>
      </c>
      <c r="M4" s="156" t="s">
        <v>883</v>
      </c>
      <c r="N4" s="156"/>
      <c r="O4" s="156"/>
      <c r="P4" s="156"/>
      <c r="Q4" s="157"/>
      <c r="R4" s="17"/>
      <c r="S4" s="158" t="s">
        <v>2069</v>
      </c>
      <c r="T4" s="159"/>
      <c r="U4" s="159"/>
      <c r="V4" s="160" t="s">
        <v>882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877</v>
      </c>
      <c r="D6" s="162" t="s">
        <v>881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880</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879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878</v>
      </c>
      <c r="C21" s="188"/>
      <c r="D21" s="188"/>
      <c r="E21" s="188"/>
      <c r="F21" s="188"/>
      <c r="G21" s="188"/>
      <c r="H21" s="188"/>
      <c r="I21" s="188"/>
      <c r="J21" s="188"/>
      <c r="K21" s="188"/>
      <c r="L21" s="188"/>
      <c r="M21" s="189" t="s">
        <v>877</v>
      </c>
      <c r="N21" s="189"/>
      <c r="O21" s="189" t="s">
        <v>876</v>
      </c>
      <c r="P21" s="189"/>
      <c r="Q21" s="190" t="s">
        <v>53</v>
      </c>
      <c r="R21" s="190"/>
      <c r="S21" s="33" t="s">
        <v>875</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873</v>
      </c>
      <c r="F25" s="40"/>
      <c r="G25" s="40"/>
      <c r="H25" s="41"/>
      <c r="I25" s="41"/>
      <c r="J25" s="41"/>
      <c r="K25" s="41"/>
      <c r="L25" s="41"/>
      <c r="M25" s="41"/>
      <c r="N25" s="41"/>
      <c r="O25" s="41"/>
      <c r="P25" s="42"/>
      <c r="Q25" s="42"/>
      <c r="R25" s="43" t="s">
        <v>874</v>
      </c>
      <c r="S25" s="44" t="s">
        <v>10</v>
      </c>
      <c r="T25" s="42"/>
      <c r="U25" s="44" t="s">
        <v>871</v>
      </c>
      <c r="V25" s="42"/>
      <c r="W25" s="45">
        <f>+IF(ISERR(U25/R25*100),"N/A",ROUND(U25/R25*100,2))</f>
        <v>22.56</v>
      </c>
    </row>
    <row r="26" spans="2:27" ht="26.25" customHeight="1" thickBot="1">
      <c r="B26" s="208" t="s">
        <v>70</v>
      </c>
      <c r="C26" s="209"/>
      <c r="D26" s="209"/>
      <c r="E26" s="46" t="s">
        <v>873</v>
      </c>
      <c r="F26" s="46"/>
      <c r="G26" s="46"/>
      <c r="H26" s="47"/>
      <c r="I26" s="47"/>
      <c r="J26" s="47"/>
      <c r="K26" s="47"/>
      <c r="L26" s="47"/>
      <c r="M26" s="47"/>
      <c r="N26" s="47"/>
      <c r="O26" s="47"/>
      <c r="P26" s="48"/>
      <c r="Q26" s="48"/>
      <c r="R26" s="49" t="s">
        <v>872</v>
      </c>
      <c r="S26" s="50" t="s">
        <v>871</v>
      </c>
      <c r="T26" s="50">
        <f>+IF(ISERR(S26/R26*100),"N/A",ROUND(S26/R26*100,2))</f>
        <v>22.55</v>
      </c>
      <c r="U26" s="50" t="s">
        <v>871</v>
      </c>
      <c r="V26" s="50">
        <f>+IF(ISERR(U26/S26*100),"N/A",ROUND(U26/S26*100,2))</f>
        <v>100</v>
      </c>
      <c r="W26" s="51">
        <f>+IF(ISERR(U26/R26*100),"N/A",ROUND(U26/R26*100,2))</f>
        <v>22.55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2247</v>
      </c>
      <c r="C28" s="192"/>
      <c r="D28" s="192"/>
      <c r="E28" s="192"/>
      <c r="F28" s="192"/>
      <c r="G28" s="192"/>
      <c r="H28" s="192"/>
      <c r="I28" s="192"/>
      <c r="J28" s="192"/>
      <c r="K28" s="192"/>
      <c r="L28" s="192"/>
      <c r="M28" s="192"/>
      <c r="N28" s="192"/>
      <c r="O28" s="192"/>
      <c r="P28" s="192"/>
      <c r="Q28" s="192"/>
      <c r="R28" s="192"/>
      <c r="S28" s="192"/>
      <c r="T28" s="192"/>
      <c r="U28" s="192"/>
      <c r="V28" s="192"/>
      <c r="W28" s="193"/>
    </row>
    <row r="29" spans="2:27" ht="24.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2248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2.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2249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1"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indexed="53"/>
  </sheetPr>
  <dimension ref="A1:AC5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950</v>
      </c>
      <c r="M4" s="156" t="s">
        <v>949</v>
      </c>
      <c r="N4" s="156"/>
      <c r="O4" s="156"/>
      <c r="P4" s="156"/>
      <c r="Q4" s="157"/>
      <c r="R4" s="17"/>
      <c r="S4" s="158" t="s">
        <v>2069</v>
      </c>
      <c r="T4" s="159"/>
      <c r="U4" s="159"/>
      <c r="V4" s="160" t="s">
        <v>948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935</v>
      </c>
      <c r="D6" s="162" t="s">
        <v>947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927</v>
      </c>
      <c r="D7" s="149" t="s">
        <v>946</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703</v>
      </c>
      <c r="D8" s="149" t="s">
        <v>719</v>
      </c>
      <c r="E8" s="149"/>
      <c r="F8" s="149"/>
      <c r="G8" s="149"/>
      <c r="H8" s="149"/>
      <c r="I8" s="20"/>
      <c r="J8" s="24" t="s">
        <v>945</v>
      </c>
      <c r="K8" s="24" t="s">
        <v>944</v>
      </c>
      <c r="L8" s="24" t="s">
        <v>943</v>
      </c>
      <c r="M8" s="24" t="s">
        <v>942</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392.25" customHeight="1" thickTop="1" thickBot="1">
      <c r="B10" s="25" t="s">
        <v>21</v>
      </c>
      <c r="C10" s="160" t="s">
        <v>941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940</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939</v>
      </c>
      <c r="C21" s="188"/>
      <c r="D21" s="188"/>
      <c r="E21" s="188"/>
      <c r="F21" s="188"/>
      <c r="G21" s="188"/>
      <c r="H21" s="188"/>
      <c r="I21" s="188"/>
      <c r="J21" s="188"/>
      <c r="K21" s="188"/>
      <c r="L21" s="188"/>
      <c r="M21" s="189" t="s">
        <v>935</v>
      </c>
      <c r="N21" s="189"/>
      <c r="O21" s="189" t="s">
        <v>48</v>
      </c>
      <c r="P21" s="189"/>
      <c r="Q21" s="190" t="s">
        <v>49</v>
      </c>
      <c r="R21" s="190"/>
      <c r="S21" s="33" t="s">
        <v>934</v>
      </c>
      <c r="T21" s="33" t="s">
        <v>938</v>
      </c>
      <c r="U21" s="33" t="s">
        <v>937</v>
      </c>
      <c r="V21" s="33">
        <f t="shared" ref="V21:V33" si="0">+IF(ISERR(U21/T21*100),"N/A",ROUND(U21/T21*100,2))</f>
        <v>89.01</v>
      </c>
      <c r="W21" s="34">
        <f t="shared" ref="W21:W33" si="1">+IF(ISERR(U21/S21*100),"N/A",ROUND(U21/S21*100,2))</f>
        <v>0.35</v>
      </c>
    </row>
    <row r="22" spans="2:27" ht="56.25" customHeight="1">
      <c r="B22" s="187" t="s">
        <v>936</v>
      </c>
      <c r="C22" s="188"/>
      <c r="D22" s="188"/>
      <c r="E22" s="188"/>
      <c r="F22" s="188"/>
      <c r="G22" s="188"/>
      <c r="H22" s="188"/>
      <c r="I22" s="188"/>
      <c r="J22" s="188"/>
      <c r="K22" s="188"/>
      <c r="L22" s="188"/>
      <c r="M22" s="189" t="s">
        <v>935</v>
      </c>
      <c r="N22" s="189"/>
      <c r="O22" s="189" t="s">
        <v>48</v>
      </c>
      <c r="P22" s="189"/>
      <c r="Q22" s="190" t="s">
        <v>386</v>
      </c>
      <c r="R22" s="190"/>
      <c r="S22" s="33" t="s">
        <v>934</v>
      </c>
      <c r="T22" s="33" t="s">
        <v>933</v>
      </c>
      <c r="U22" s="33" t="s">
        <v>932</v>
      </c>
      <c r="V22" s="33">
        <f t="shared" si="0"/>
        <v>1.1299999999999999</v>
      </c>
      <c r="W22" s="34">
        <f t="shared" si="1"/>
        <v>0</v>
      </c>
    </row>
    <row r="23" spans="2:27" ht="56.25" customHeight="1">
      <c r="B23" s="187" t="s">
        <v>931</v>
      </c>
      <c r="C23" s="188"/>
      <c r="D23" s="188"/>
      <c r="E23" s="188"/>
      <c r="F23" s="188"/>
      <c r="G23" s="188"/>
      <c r="H23" s="188"/>
      <c r="I23" s="188"/>
      <c r="J23" s="188"/>
      <c r="K23" s="188"/>
      <c r="L23" s="188"/>
      <c r="M23" s="189" t="s">
        <v>927</v>
      </c>
      <c r="N23" s="189"/>
      <c r="O23" s="189" t="s">
        <v>48</v>
      </c>
      <c r="P23" s="189"/>
      <c r="Q23" s="190" t="s">
        <v>386</v>
      </c>
      <c r="R23" s="190"/>
      <c r="S23" s="33" t="s">
        <v>930</v>
      </c>
      <c r="T23" s="33" t="s">
        <v>929</v>
      </c>
      <c r="U23" s="33" t="s">
        <v>51</v>
      </c>
      <c r="V23" s="33">
        <f t="shared" si="0"/>
        <v>0</v>
      </c>
      <c r="W23" s="34">
        <f t="shared" si="1"/>
        <v>0</v>
      </c>
    </row>
    <row r="24" spans="2:27" ht="56.25" customHeight="1">
      <c r="B24" s="187" t="s">
        <v>928</v>
      </c>
      <c r="C24" s="188"/>
      <c r="D24" s="188"/>
      <c r="E24" s="188"/>
      <c r="F24" s="188"/>
      <c r="G24" s="188"/>
      <c r="H24" s="188"/>
      <c r="I24" s="188"/>
      <c r="J24" s="188"/>
      <c r="K24" s="188"/>
      <c r="L24" s="188"/>
      <c r="M24" s="189" t="s">
        <v>927</v>
      </c>
      <c r="N24" s="189"/>
      <c r="O24" s="189" t="s">
        <v>48</v>
      </c>
      <c r="P24" s="189"/>
      <c r="Q24" s="190" t="s">
        <v>49</v>
      </c>
      <c r="R24" s="190"/>
      <c r="S24" s="33" t="s">
        <v>926</v>
      </c>
      <c r="T24" s="33" t="s">
        <v>926</v>
      </c>
      <c r="U24" s="33" t="s">
        <v>122</v>
      </c>
      <c r="V24" s="33">
        <f t="shared" si="0"/>
        <v>111.11</v>
      </c>
      <c r="W24" s="34">
        <f t="shared" si="1"/>
        <v>111.11</v>
      </c>
    </row>
    <row r="25" spans="2:27" ht="56.25" customHeight="1">
      <c r="B25" s="187" t="s">
        <v>925</v>
      </c>
      <c r="C25" s="188"/>
      <c r="D25" s="188"/>
      <c r="E25" s="188"/>
      <c r="F25" s="188"/>
      <c r="G25" s="188"/>
      <c r="H25" s="188"/>
      <c r="I25" s="188"/>
      <c r="J25" s="188"/>
      <c r="K25" s="188"/>
      <c r="L25" s="188"/>
      <c r="M25" s="189" t="s">
        <v>703</v>
      </c>
      <c r="N25" s="189"/>
      <c r="O25" s="189" t="s">
        <v>48</v>
      </c>
      <c r="P25" s="189"/>
      <c r="Q25" s="190" t="s">
        <v>49</v>
      </c>
      <c r="R25" s="190"/>
      <c r="S25" s="33" t="s">
        <v>924</v>
      </c>
      <c r="T25" s="33" t="s">
        <v>923</v>
      </c>
      <c r="U25" s="33" t="s">
        <v>922</v>
      </c>
      <c r="V25" s="33">
        <f t="shared" si="0"/>
        <v>116.02</v>
      </c>
      <c r="W25" s="34">
        <f t="shared" si="1"/>
        <v>115.59</v>
      </c>
    </row>
    <row r="26" spans="2:27" ht="56.25" customHeight="1">
      <c r="B26" s="187" t="s">
        <v>921</v>
      </c>
      <c r="C26" s="188"/>
      <c r="D26" s="188"/>
      <c r="E26" s="188"/>
      <c r="F26" s="188"/>
      <c r="G26" s="188"/>
      <c r="H26" s="188"/>
      <c r="I26" s="188"/>
      <c r="J26" s="188"/>
      <c r="K26" s="188"/>
      <c r="L26" s="188"/>
      <c r="M26" s="189" t="s">
        <v>820</v>
      </c>
      <c r="N26" s="189"/>
      <c r="O26" s="189" t="s">
        <v>48</v>
      </c>
      <c r="P26" s="189"/>
      <c r="Q26" s="190" t="s">
        <v>49</v>
      </c>
      <c r="R26" s="190"/>
      <c r="S26" s="33" t="s">
        <v>920</v>
      </c>
      <c r="T26" s="33" t="s">
        <v>919</v>
      </c>
      <c r="U26" s="33" t="s">
        <v>918</v>
      </c>
      <c r="V26" s="33">
        <f t="shared" si="0"/>
        <v>93.98</v>
      </c>
      <c r="W26" s="34">
        <f t="shared" si="1"/>
        <v>93.55</v>
      </c>
    </row>
    <row r="27" spans="2:27" ht="56.25" customHeight="1">
      <c r="B27" s="187" t="s">
        <v>917</v>
      </c>
      <c r="C27" s="188"/>
      <c r="D27" s="188"/>
      <c r="E27" s="188"/>
      <c r="F27" s="188"/>
      <c r="G27" s="188"/>
      <c r="H27" s="188"/>
      <c r="I27" s="188"/>
      <c r="J27" s="188"/>
      <c r="K27" s="188"/>
      <c r="L27" s="188"/>
      <c r="M27" s="189" t="s">
        <v>820</v>
      </c>
      <c r="N27" s="189"/>
      <c r="O27" s="189" t="s">
        <v>48</v>
      </c>
      <c r="P27" s="189"/>
      <c r="Q27" s="190" t="s">
        <v>49</v>
      </c>
      <c r="R27" s="190"/>
      <c r="S27" s="33" t="s">
        <v>916</v>
      </c>
      <c r="T27" s="33" t="s">
        <v>915</v>
      </c>
      <c r="U27" s="33" t="s">
        <v>914</v>
      </c>
      <c r="V27" s="33">
        <f t="shared" si="0"/>
        <v>74.16</v>
      </c>
      <c r="W27" s="34">
        <f t="shared" si="1"/>
        <v>79.22</v>
      </c>
    </row>
    <row r="28" spans="2:27" ht="56.25" customHeight="1">
      <c r="B28" s="187" t="s">
        <v>913</v>
      </c>
      <c r="C28" s="188"/>
      <c r="D28" s="188"/>
      <c r="E28" s="188"/>
      <c r="F28" s="188"/>
      <c r="G28" s="188"/>
      <c r="H28" s="188"/>
      <c r="I28" s="188"/>
      <c r="J28" s="188"/>
      <c r="K28" s="188"/>
      <c r="L28" s="188"/>
      <c r="M28" s="189" t="s">
        <v>820</v>
      </c>
      <c r="N28" s="189"/>
      <c r="O28" s="189" t="s">
        <v>48</v>
      </c>
      <c r="P28" s="189"/>
      <c r="Q28" s="190" t="s">
        <v>49</v>
      </c>
      <c r="R28" s="190"/>
      <c r="S28" s="33" t="s">
        <v>912</v>
      </c>
      <c r="T28" s="33" t="s">
        <v>911</v>
      </c>
      <c r="U28" s="33" t="s">
        <v>911</v>
      </c>
      <c r="V28" s="33">
        <f t="shared" si="0"/>
        <v>100</v>
      </c>
      <c r="W28" s="34">
        <f t="shared" si="1"/>
        <v>102.99</v>
      </c>
    </row>
    <row r="29" spans="2:27" ht="56.25" customHeight="1">
      <c r="B29" s="187" t="s">
        <v>910</v>
      </c>
      <c r="C29" s="188"/>
      <c r="D29" s="188"/>
      <c r="E29" s="188"/>
      <c r="F29" s="188"/>
      <c r="G29" s="188"/>
      <c r="H29" s="188"/>
      <c r="I29" s="188"/>
      <c r="J29" s="188"/>
      <c r="K29" s="188"/>
      <c r="L29" s="188"/>
      <c r="M29" s="189" t="s">
        <v>820</v>
      </c>
      <c r="N29" s="189"/>
      <c r="O29" s="189" t="s">
        <v>48</v>
      </c>
      <c r="P29" s="189"/>
      <c r="Q29" s="190" t="s">
        <v>49</v>
      </c>
      <c r="R29" s="190"/>
      <c r="S29" s="33" t="s">
        <v>748</v>
      </c>
      <c r="T29" s="33" t="s">
        <v>909</v>
      </c>
      <c r="U29" s="33" t="s">
        <v>908</v>
      </c>
      <c r="V29" s="33">
        <f t="shared" si="0"/>
        <v>113.62</v>
      </c>
      <c r="W29" s="34">
        <f t="shared" si="1"/>
        <v>111.2</v>
      </c>
    </row>
    <row r="30" spans="2:27" ht="56.25" customHeight="1">
      <c r="B30" s="187" t="s">
        <v>907</v>
      </c>
      <c r="C30" s="188"/>
      <c r="D30" s="188"/>
      <c r="E30" s="188"/>
      <c r="F30" s="188"/>
      <c r="G30" s="188"/>
      <c r="H30" s="188"/>
      <c r="I30" s="188"/>
      <c r="J30" s="188"/>
      <c r="K30" s="188"/>
      <c r="L30" s="188"/>
      <c r="M30" s="189" t="s">
        <v>820</v>
      </c>
      <c r="N30" s="189"/>
      <c r="O30" s="189" t="s">
        <v>48</v>
      </c>
      <c r="P30" s="189"/>
      <c r="Q30" s="190" t="s">
        <v>49</v>
      </c>
      <c r="R30" s="190"/>
      <c r="S30" s="33" t="s">
        <v>437</v>
      </c>
      <c r="T30" s="33" t="s">
        <v>906</v>
      </c>
      <c r="U30" s="33" t="s">
        <v>524</v>
      </c>
      <c r="V30" s="33">
        <f t="shared" si="0"/>
        <v>106.97</v>
      </c>
      <c r="W30" s="34">
        <f t="shared" si="1"/>
        <v>103.67</v>
      </c>
    </row>
    <row r="31" spans="2:27" ht="56.25" customHeight="1">
      <c r="B31" s="187" t="s">
        <v>905</v>
      </c>
      <c r="C31" s="188"/>
      <c r="D31" s="188"/>
      <c r="E31" s="188"/>
      <c r="F31" s="188"/>
      <c r="G31" s="188"/>
      <c r="H31" s="188"/>
      <c r="I31" s="188"/>
      <c r="J31" s="188"/>
      <c r="K31" s="188"/>
      <c r="L31" s="188"/>
      <c r="M31" s="189" t="s">
        <v>820</v>
      </c>
      <c r="N31" s="189"/>
      <c r="O31" s="189" t="s">
        <v>48</v>
      </c>
      <c r="P31" s="189"/>
      <c r="Q31" s="190" t="s">
        <v>49</v>
      </c>
      <c r="R31" s="190"/>
      <c r="S31" s="33" t="s">
        <v>77</v>
      </c>
      <c r="T31" s="33" t="s">
        <v>77</v>
      </c>
      <c r="U31" s="33" t="s">
        <v>182</v>
      </c>
      <c r="V31" s="33">
        <f t="shared" si="0"/>
        <v>54</v>
      </c>
      <c r="W31" s="34">
        <f t="shared" si="1"/>
        <v>54</v>
      </c>
    </row>
    <row r="32" spans="2:27" ht="56.25" customHeight="1">
      <c r="B32" s="187" t="s">
        <v>904</v>
      </c>
      <c r="C32" s="188"/>
      <c r="D32" s="188"/>
      <c r="E32" s="188"/>
      <c r="F32" s="188"/>
      <c r="G32" s="188"/>
      <c r="H32" s="188"/>
      <c r="I32" s="188"/>
      <c r="J32" s="188"/>
      <c r="K32" s="188"/>
      <c r="L32" s="188"/>
      <c r="M32" s="189" t="s">
        <v>820</v>
      </c>
      <c r="N32" s="189"/>
      <c r="O32" s="189" t="s">
        <v>48</v>
      </c>
      <c r="P32" s="189"/>
      <c r="Q32" s="190" t="s">
        <v>49</v>
      </c>
      <c r="R32" s="190"/>
      <c r="S32" s="33" t="s">
        <v>903</v>
      </c>
      <c r="T32" s="33" t="s">
        <v>902</v>
      </c>
      <c r="U32" s="33" t="s">
        <v>901</v>
      </c>
      <c r="V32" s="33">
        <f t="shared" si="0"/>
        <v>180.87</v>
      </c>
      <c r="W32" s="34">
        <f t="shared" si="1"/>
        <v>177.78</v>
      </c>
    </row>
    <row r="33" spans="2:25" ht="56.25" customHeight="1" thickBot="1">
      <c r="B33" s="187" t="s">
        <v>900</v>
      </c>
      <c r="C33" s="188"/>
      <c r="D33" s="188"/>
      <c r="E33" s="188"/>
      <c r="F33" s="188"/>
      <c r="G33" s="188"/>
      <c r="H33" s="188"/>
      <c r="I33" s="188"/>
      <c r="J33" s="188"/>
      <c r="K33" s="188"/>
      <c r="L33" s="188"/>
      <c r="M33" s="189" t="s">
        <v>694</v>
      </c>
      <c r="N33" s="189"/>
      <c r="O33" s="189" t="s">
        <v>48</v>
      </c>
      <c r="P33" s="189"/>
      <c r="Q33" s="190" t="s">
        <v>49</v>
      </c>
      <c r="R33" s="190"/>
      <c r="S33" s="33" t="s">
        <v>507</v>
      </c>
      <c r="T33" s="33" t="s">
        <v>122</v>
      </c>
      <c r="U33" s="33" t="s">
        <v>122</v>
      </c>
      <c r="V33" s="33">
        <f t="shared" si="0"/>
        <v>100</v>
      </c>
      <c r="W33" s="34">
        <f t="shared" si="1"/>
        <v>76.92</v>
      </c>
    </row>
    <row r="34" spans="2:25" ht="21.75" customHeight="1" thickTop="1" thickBot="1">
      <c r="B34" s="9" t="s">
        <v>63</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c r="B35" s="200" t="s">
        <v>2349</v>
      </c>
      <c r="C35" s="201"/>
      <c r="D35" s="201"/>
      <c r="E35" s="201"/>
      <c r="F35" s="201"/>
      <c r="G35" s="201"/>
      <c r="H35" s="201"/>
      <c r="I35" s="201"/>
      <c r="J35" s="201"/>
      <c r="K35" s="201"/>
      <c r="L35" s="201"/>
      <c r="M35" s="201"/>
      <c r="N35" s="201"/>
      <c r="O35" s="201"/>
      <c r="P35" s="201"/>
      <c r="Q35" s="202"/>
      <c r="R35" s="36" t="s">
        <v>41</v>
      </c>
      <c r="S35" s="174" t="s">
        <v>42</v>
      </c>
      <c r="T35" s="174"/>
      <c r="U35" s="37" t="s">
        <v>64</v>
      </c>
      <c r="V35" s="173" t="s">
        <v>65</v>
      </c>
      <c r="W35" s="175"/>
    </row>
    <row r="36" spans="2:25" ht="30.75" customHeight="1" thickBot="1">
      <c r="B36" s="203"/>
      <c r="C36" s="204"/>
      <c r="D36" s="204"/>
      <c r="E36" s="204"/>
      <c r="F36" s="204"/>
      <c r="G36" s="204"/>
      <c r="H36" s="204"/>
      <c r="I36" s="204"/>
      <c r="J36" s="204"/>
      <c r="K36" s="204"/>
      <c r="L36" s="204"/>
      <c r="M36" s="204"/>
      <c r="N36" s="204"/>
      <c r="O36" s="204"/>
      <c r="P36" s="204"/>
      <c r="Q36" s="205"/>
      <c r="R36" s="38" t="s">
        <v>66</v>
      </c>
      <c r="S36" s="38" t="s">
        <v>66</v>
      </c>
      <c r="T36" s="38" t="s">
        <v>48</v>
      </c>
      <c r="U36" s="38" t="s">
        <v>66</v>
      </c>
      <c r="V36" s="38" t="s">
        <v>67</v>
      </c>
      <c r="W36" s="39" t="s">
        <v>53</v>
      </c>
      <c r="Y36" s="35"/>
    </row>
    <row r="37" spans="2:25" ht="23.25" customHeight="1" thickBot="1">
      <c r="B37" s="206" t="s">
        <v>68</v>
      </c>
      <c r="C37" s="207"/>
      <c r="D37" s="207"/>
      <c r="E37" s="40" t="s">
        <v>898</v>
      </c>
      <c r="F37" s="40"/>
      <c r="G37" s="40"/>
      <c r="H37" s="41"/>
      <c r="I37" s="41"/>
      <c r="J37" s="41"/>
      <c r="K37" s="41"/>
      <c r="L37" s="41"/>
      <c r="M37" s="41"/>
      <c r="N37" s="41"/>
      <c r="O37" s="41"/>
      <c r="P37" s="42"/>
      <c r="Q37" s="42"/>
      <c r="R37" s="43" t="s">
        <v>899</v>
      </c>
      <c r="S37" s="44" t="s">
        <v>10</v>
      </c>
      <c r="T37" s="42"/>
      <c r="U37" s="44" t="s">
        <v>895</v>
      </c>
      <c r="V37" s="42"/>
      <c r="W37" s="45">
        <f t="shared" ref="W37:W46" si="2">+IF(ISERR(U37/R37*100),"N/A",ROUND(U37/R37*100,2))</f>
        <v>3.26</v>
      </c>
    </row>
    <row r="38" spans="2:25" ht="26.25" customHeight="1">
      <c r="B38" s="208" t="s">
        <v>70</v>
      </c>
      <c r="C38" s="209"/>
      <c r="D38" s="209"/>
      <c r="E38" s="46" t="s">
        <v>898</v>
      </c>
      <c r="F38" s="46"/>
      <c r="G38" s="46"/>
      <c r="H38" s="47"/>
      <c r="I38" s="47"/>
      <c r="J38" s="47"/>
      <c r="K38" s="47"/>
      <c r="L38" s="47"/>
      <c r="M38" s="47"/>
      <c r="N38" s="47"/>
      <c r="O38" s="47"/>
      <c r="P38" s="48"/>
      <c r="Q38" s="48"/>
      <c r="R38" s="49" t="s">
        <v>897</v>
      </c>
      <c r="S38" s="50" t="s">
        <v>896</v>
      </c>
      <c r="T38" s="50">
        <f>+IF(ISERR(S38/R38*100),"N/A",ROUND(S38/R38*100,2))</f>
        <v>7.8</v>
      </c>
      <c r="U38" s="50" t="s">
        <v>895</v>
      </c>
      <c r="V38" s="50">
        <f>+IF(ISERR(U38/S38*100),"N/A",ROUND(U38/S38*100,2))</f>
        <v>46.34</v>
      </c>
      <c r="W38" s="51">
        <f t="shared" si="2"/>
        <v>3.61</v>
      </c>
    </row>
    <row r="39" spans="2:25" ht="23.25" customHeight="1" thickBot="1">
      <c r="B39" s="206" t="s">
        <v>68</v>
      </c>
      <c r="C39" s="207"/>
      <c r="D39" s="207"/>
      <c r="E39" s="40" t="s">
        <v>894</v>
      </c>
      <c r="F39" s="40"/>
      <c r="G39" s="40"/>
      <c r="H39" s="41"/>
      <c r="I39" s="41"/>
      <c r="J39" s="41"/>
      <c r="K39" s="41"/>
      <c r="L39" s="41"/>
      <c r="M39" s="41"/>
      <c r="N39" s="41"/>
      <c r="O39" s="41"/>
      <c r="P39" s="42"/>
      <c r="Q39" s="42"/>
      <c r="R39" s="43" t="s">
        <v>893</v>
      </c>
      <c r="S39" s="44" t="s">
        <v>10</v>
      </c>
      <c r="T39" s="42"/>
      <c r="U39" s="44" t="s">
        <v>891</v>
      </c>
      <c r="V39" s="42"/>
      <c r="W39" s="45">
        <f t="shared" si="2"/>
        <v>51.45</v>
      </c>
    </row>
    <row r="40" spans="2:25" ht="26.25" customHeight="1">
      <c r="B40" s="208" t="s">
        <v>70</v>
      </c>
      <c r="C40" s="209"/>
      <c r="D40" s="209"/>
      <c r="E40" s="46" t="s">
        <v>894</v>
      </c>
      <c r="F40" s="46"/>
      <c r="G40" s="46"/>
      <c r="H40" s="47"/>
      <c r="I40" s="47"/>
      <c r="J40" s="47"/>
      <c r="K40" s="47"/>
      <c r="L40" s="47"/>
      <c r="M40" s="47"/>
      <c r="N40" s="47"/>
      <c r="O40" s="47"/>
      <c r="P40" s="48"/>
      <c r="Q40" s="48"/>
      <c r="R40" s="49" t="s">
        <v>893</v>
      </c>
      <c r="S40" s="50" t="s">
        <v>892</v>
      </c>
      <c r="T40" s="50">
        <f>+IF(ISERR(S40/R40*100),"N/A",ROUND(S40/R40*100,2))</f>
        <v>52.9</v>
      </c>
      <c r="U40" s="50" t="s">
        <v>891</v>
      </c>
      <c r="V40" s="50">
        <f>+IF(ISERR(U40/S40*100),"N/A",ROUND(U40/S40*100,2))</f>
        <v>97.26</v>
      </c>
      <c r="W40" s="51">
        <f t="shared" si="2"/>
        <v>51.45</v>
      </c>
    </row>
    <row r="41" spans="2:25" ht="23.25" customHeight="1" thickBot="1">
      <c r="B41" s="206" t="s">
        <v>68</v>
      </c>
      <c r="C41" s="207"/>
      <c r="D41" s="207"/>
      <c r="E41" s="40" t="s">
        <v>681</v>
      </c>
      <c r="F41" s="40"/>
      <c r="G41" s="40"/>
      <c r="H41" s="41"/>
      <c r="I41" s="41"/>
      <c r="J41" s="41"/>
      <c r="K41" s="41"/>
      <c r="L41" s="41"/>
      <c r="M41" s="41"/>
      <c r="N41" s="41"/>
      <c r="O41" s="41"/>
      <c r="P41" s="42"/>
      <c r="Q41" s="42"/>
      <c r="R41" s="43" t="s">
        <v>890</v>
      </c>
      <c r="S41" s="44" t="s">
        <v>10</v>
      </c>
      <c r="T41" s="42"/>
      <c r="U41" s="44" t="s">
        <v>889</v>
      </c>
      <c r="V41" s="42"/>
      <c r="W41" s="45">
        <f t="shared" si="2"/>
        <v>6.53</v>
      </c>
    </row>
    <row r="42" spans="2:25" ht="26.25" customHeight="1">
      <c r="B42" s="208" t="s">
        <v>70</v>
      </c>
      <c r="C42" s="209"/>
      <c r="D42" s="209"/>
      <c r="E42" s="46" t="s">
        <v>681</v>
      </c>
      <c r="F42" s="46"/>
      <c r="G42" s="46"/>
      <c r="H42" s="47"/>
      <c r="I42" s="47"/>
      <c r="J42" s="47"/>
      <c r="K42" s="47"/>
      <c r="L42" s="47"/>
      <c r="M42" s="47"/>
      <c r="N42" s="47"/>
      <c r="O42" s="47"/>
      <c r="P42" s="48"/>
      <c r="Q42" s="48"/>
      <c r="R42" s="49" t="s">
        <v>454</v>
      </c>
      <c r="S42" s="50" t="s">
        <v>889</v>
      </c>
      <c r="T42" s="50">
        <f>+IF(ISERR(S42/R42*100),"N/A",ROUND(S42/R42*100,2))</f>
        <v>6.57</v>
      </c>
      <c r="U42" s="50" t="s">
        <v>889</v>
      </c>
      <c r="V42" s="50">
        <f>+IF(ISERR(U42/S42*100),"N/A",ROUND(U42/S42*100,2))</f>
        <v>100</v>
      </c>
      <c r="W42" s="51">
        <f t="shared" si="2"/>
        <v>6.57</v>
      </c>
    </row>
    <row r="43" spans="2:25" ht="23.25" customHeight="1" thickBot="1">
      <c r="B43" s="206" t="s">
        <v>68</v>
      </c>
      <c r="C43" s="207"/>
      <c r="D43" s="207"/>
      <c r="E43" s="40" t="s">
        <v>780</v>
      </c>
      <c r="F43" s="40"/>
      <c r="G43" s="40"/>
      <c r="H43" s="41"/>
      <c r="I43" s="41"/>
      <c r="J43" s="41"/>
      <c r="K43" s="41"/>
      <c r="L43" s="41"/>
      <c r="M43" s="41"/>
      <c r="N43" s="41"/>
      <c r="O43" s="41"/>
      <c r="P43" s="42"/>
      <c r="Q43" s="42"/>
      <c r="R43" s="43" t="s">
        <v>888</v>
      </c>
      <c r="S43" s="44" t="s">
        <v>10</v>
      </c>
      <c r="T43" s="42"/>
      <c r="U43" s="44" t="s">
        <v>887</v>
      </c>
      <c r="V43" s="42"/>
      <c r="W43" s="45">
        <f t="shared" si="2"/>
        <v>10.84</v>
      </c>
    </row>
    <row r="44" spans="2:25" ht="26.25" customHeight="1">
      <c r="B44" s="208" t="s">
        <v>70</v>
      </c>
      <c r="C44" s="209"/>
      <c r="D44" s="209"/>
      <c r="E44" s="46" t="s">
        <v>780</v>
      </c>
      <c r="F44" s="46"/>
      <c r="G44" s="46"/>
      <c r="H44" s="47"/>
      <c r="I44" s="47"/>
      <c r="J44" s="47"/>
      <c r="K44" s="47"/>
      <c r="L44" s="47"/>
      <c r="M44" s="47"/>
      <c r="N44" s="47"/>
      <c r="O44" s="47"/>
      <c r="P44" s="48"/>
      <c r="Q44" s="48"/>
      <c r="R44" s="49" t="s">
        <v>888</v>
      </c>
      <c r="S44" s="50" t="s">
        <v>887</v>
      </c>
      <c r="T44" s="50">
        <f>+IF(ISERR(S44/R44*100),"N/A",ROUND(S44/R44*100,2))</f>
        <v>10.84</v>
      </c>
      <c r="U44" s="50" t="s">
        <v>887</v>
      </c>
      <c r="V44" s="50">
        <f>+IF(ISERR(U44/S44*100),"N/A",ROUND(U44/S44*100,2))</f>
        <v>100</v>
      </c>
      <c r="W44" s="51">
        <f t="shared" si="2"/>
        <v>10.84</v>
      </c>
    </row>
    <row r="45" spans="2:25" ht="23.25" customHeight="1" thickBot="1">
      <c r="B45" s="206" t="s">
        <v>68</v>
      </c>
      <c r="C45" s="207"/>
      <c r="D45" s="207"/>
      <c r="E45" s="40" t="s">
        <v>674</v>
      </c>
      <c r="F45" s="40"/>
      <c r="G45" s="40"/>
      <c r="H45" s="41"/>
      <c r="I45" s="41"/>
      <c r="J45" s="41"/>
      <c r="K45" s="41"/>
      <c r="L45" s="41"/>
      <c r="M45" s="41"/>
      <c r="N45" s="41"/>
      <c r="O45" s="41"/>
      <c r="P45" s="42"/>
      <c r="Q45" s="42"/>
      <c r="R45" s="43" t="s">
        <v>886</v>
      </c>
      <c r="S45" s="44" t="s">
        <v>10</v>
      </c>
      <c r="T45" s="42"/>
      <c r="U45" s="44" t="s">
        <v>860</v>
      </c>
      <c r="V45" s="42"/>
      <c r="W45" s="45">
        <f t="shared" si="2"/>
        <v>13.82</v>
      </c>
    </row>
    <row r="46" spans="2:25" ht="26.25" customHeight="1" thickBot="1">
      <c r="B46" s="208" t="s">
        <v>70</v>
      </c>
      <c r="C46" s="209"/>
      <c r="D46" s="209"/>
      <c r="E46" s="46" t="s">
        <v>674</v>
      </c>
      <c r="F46" s="46"/>
      <c r="G46" s="46"/>
      <c r="H46" s="47"/>
      <c r="I46" s="47"/>
      <c r="J46" s="47"/>
      <c r="K46" s="47"/>
      <c r="L46" s="47"/>
      <c r="M46" s="47"/>
      <c r="N46" s="47"/>
      <c r="O46" s="47"/>
      <c r="P46" s="48"/>
      <c r="Q46" s="48"/>
      <c r="R46" s="49" t="s">
        <v>886</v>
      </c>
      <c r="S46" s="50" t="s">
        <v>885</v>
      </c>
      <c r="T46" s="50">
        <f>+IF(ISERR(S46/R46*100),"N/A",ROUND(S46/R46*100,2))</f>
        <v>14.29</v>
      </c>
      <c r="U46" s="50" t="s">
        <v>860</v>
      </c>
      <c r="V46" s="50">
        <f>+IF(ISERR(U46/S46*100),"N/A",ROUND(U46/S46*100,2))</f>
        <v>96.77</v>
      </c>
      <c r="W46" s="51">
        <f t="shared" si="2"/>
        <v>13.82</v>
      </c>
    </row>
    <row r="47" spans="2:25" ht="22.5" customHeight="1" thickTop="1" thickBot="1">
      <c r="B47" s="9" t="s">
        <v>72</v>
      </c>
      <c r="C47" s="10"/>
      <c r="D47" s="10"/>
      <c r="E47" s="10"/>
      <c r="F47" s="10"/>
      <c r="G47" s="10"/>
      <c r="H47" s="11"/>
      <c r="I47" s="11"/>
      <c r="J47" s="11"/>
      <c r="K47" s="11"/>
      <c r="L47" s="11"/>
      <c r="M47" s="11"/>
      <c r="N47" s="11"/>
      <c r="O47" s="11"/>
      <c r="P47" s="11"/>
      <c r="Q47" s="11"/>
      <c r="R47" s="11"/>
      <c r="S47" s="11"/>
      <c r="T47" s="11"/>
      <c r="U47" s="11"/>
      <c r="V47" s="11"/>
      <c r="W47" s="12"/>
    </row>
    <row r="48" spans="2:25" ht="37.5" customHeight="1" thickTop="1">
      <c r="B48" s="191" t="s">
        <v>2244</v>
      </c>
      <c r="C48" s="192"/>
      <c r="D48" s="192"/>
      <c r="E48" s="192"/>
      <c r="F48" s="192"/>
      <c r="G48" s="192"/>
      <c r="H48" s="192"/>
      <c r="I48" s="192"/>
      <c r="J48" s="192"/>
      <c r="K48" s="192"/>
      <c r="L48" s="192"/>
      <c r="M48" s="192"/>
      <c r="N48" s="192"/>
      <c r="O48" s="192"/>
      <c r="P48" s="192"/>
      <c r="Q48" s="192"/>
      <c r="R48" s="192"/>
      <c r="S48" s="192"/>
      <c r="T48" s="192"/>
      <c r="U48" s="192"/>
      <c r="V48" s="192"/>
      <c r="W48" s="193"/>
    </row>
    <row r="49" spans="2:23" ht="324.75" customHeight="1" thickBot="1">
      <c r="B49" s="194"/>
      <c r="C49" s="195"/>
      <c r="D49" s="195"/>
      <c r="E49" s="195"/>
      <c r="F49" s="195"/>
      <c r="G49" s="195"/>
      <c r="H49" s="195"/>
      <c r="I49" s="195"/>
      <c r="J49" s="195"/>
      <c r="K49" s="195"/>
      <c r="L49" s="195"/>
      <c r="M49" s="195"/>
      <c r="N49" s="195"/>
      <c r="O49" s="195"/>
      <c r="P49" s="195"/>
      <c r="Q49" s="195"/>
      <c r="R49" s="195"/>
      <c r="S49" s="195"/>
      <c r="T49" s="195"/>
      <c r="U49" s="195"/>
      <c r="V49" s="195"/>
      <c r="W49" s="196"/>
    </row>
    <row r="50" spans="2:23" ht="37.5" customHeight="1" thickTop="1">
      <c r="B50" s="191" t="s">
        <v>2245</v>
      </c>
      <c r="C50" s="192"/>
      <c r="D50" s="192"/>
      <c r="E50" s="192"/>
      <c r="F50" s="192"/>
      <c r="G50" s="192"/>
      <c r="H50" s="192"/>
      <c r="I50" s="192"/>
      <c r="J50" s="192"/>
      <c r="K50" s="192"/>
      <c r="L50" s="192"/>
      <c r="M50" s="192"/>
      <c r="N50" s="192"/>
      <c r="O50" s="192"/>
      <c r="P50" s="192"/>
      <c r="Q50" s="192"/>
      <c r="R50" s="192"/>
      <c r="S50" s="192"/>
      <c r="T50" s="192"/>
      <c r="U50" s="192"/>
      <c r="V50" s="192"/>
      <c r="W50" s="193"/>
    </row>
    <row r="51" spans="2:23" ht="320.25" customHeight="1" thickBot="1">
      <c r="B51" s="194"/>
      <c r="C51" s="195"/>
      <c r="D51" s="195"/>
      <c r="E51" s="195"/>
      <c r="F51" s="195"/>
      <c r="G51" s="195"/>
      <c r="H51" s="195"/>
      <c r="I51" s="195"/>
      <c r="J51" s="195"/>
      <c r="K51" s="195"/>
      <c r="L51" s="195"/>
      <c r="M51" s="195"/>
      <c r="N51" s="195"/>
      <c r="O51" s="195"/>
      <c r="P51" s="195"/>
      <c r="Q51" s="195"/>
      <c r="R51" s="195"/>
      <c r="S51" s="195"/>
      <c r="T51" s="195"/>
      <c r="U51" s="195"/>
      <c r="V51" s="195"/>
      <c r="W51" s="196"/>
    </row>
    <row r="52" spans="2:23" ht="37.5" customHeight="1" thickTop="1">
      <c r="B52" s="191" t="s">
        <v>2246</v>
      </c>
      <c r="C52" s="192"/>
      <c r="D52" s="192"/>
      <c r="E52" s="192"/>
      <c r="F52" s="192"/>
      <c r="G52" s="192"/>
      <c r="H52" s="192"/>
      <c r="I52" s="192"/>
      <c r="J52" s="192"/>
      <c r="K52" s="192"/>
      <c r="L52" s="192"/>
      <c r="M52" s="192"/>
      <c r="N52" s="192"/>
      <c r="O52" s="192"/>
      <c r="P52" s="192"/>
      <c r="Q52" s="192"/>
      <c r="R52" s="192"/>
      <c r="S52" s="192"/>
      <c r="T52" s="192"/>
      <c r="U52" s="192"/>
      <c r="V52" s="192"/>
      <c r="W52" s="193"/>
    </row>
    <row r="53" spans="2:23" ht="291" customHeight="1" thickBot="1">
      <c r="B53" s="197"/>
      <c r="C53" s="198"/>
      <c r="D53" s="198"/>
      <c r="E53" s="198"/>
      <c r="F53" s="198"/>
      <c r="G53" s="198"/>
      <c r="H53" s="198"/>
      <c r="I53" s="198"/>
      <c r="J53" s="198"/>
      <c r="K53" s="198"/>
      <c r="L53" s="198"/>
      <c r="M53" s="198"/>
      <c r="N53" s="198"/>
      <c r="O53" s="198"/>
      <c r="P53" s="198"/>
      <c r="Q53" s="198"/>
      <c r="R53" s="198"/>
      <c r="S53" s="198"/>
      <c r="T53" s="198"/>
      <c r="U53" s="198"/>
      <c r="V53" s="198"/>
      <c r="W53" s="199"/>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6:D46"/>
    <mergeCell ref="B48:W49"/>
    <mergeCell ref="B50:W51"/>
    <mergeCell ref="B52:W53"/>
    <mergeCell ref="B40:D40"/>
    <mergeCell ref="B41:D41"/>
    <mergeCell ref="B42:D42"/>
    <mergeCell ref="B43:D43"/>
    <mergeCell ref="B44:D44"/>
    <mergeCell ref="B45:D4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959</v>
      </c>
      <c r="M4" s="156" t="s">
        <v>958</v>
      </c>
      <c r="N4" s="156"/>
      <c r="O4" s="156"/>
      <c r="P4" s="156"/>
      <c r="Q4" s="157"/>
      <c r="R4" s="17"/>
      <c r="S4" s="158" t="s">
        <v>2069</v>
      </c>
      <c r="T4" s="159"/>
      <c r="U4" s="159"/>
      <c r="V4" s="160" t="s">
        <v>957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877</v>
      </c>
      <c r="D6" s="162" t="s">
        <v>881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956</v>
      </c>
      <c r="K8" s="24" t="s">
        <v>18</v>
      </c>
      <c r="L8" s="24" t="s">
        <v>955</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03.25" customHeight="1" thickTop="1" thickBot="1">
      <c r="B10" s="25" t="s">
        <v>21</v>
      </c>
      <c r="C10" s="160" t="s">
        <v>954</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879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953</v>
      </c>
      <c r="C21" s="188"/>
      <c r="D21" s="188"/>
      <c r="E21" s="188"/>
      <c r="F21" s="188"/>
      <c r="G21" s="188"/>
      <c r="H21" s="188"/>
      <c r="I21" s="188"/>
      <c r="J21" s="188"/>
      <c r="K21" s="188"/>
      <c r="L21" s="188"/>
      <c r="M21" s="189" t="s">
        <v>877</v>
      </c>
      <c r="N21" s="189"/>
      <c r="O21" s="189" t="s">
        <v>48</v>
      </c>
      <c r="P21" s="189"/>
      <c r="Q21" s="190" t="s">
        <v>386</v>
      </c>
      <c r="R21" s="190"/>
      <c r="S21" s="33" t="s">
        <v>50</v>
      </c>
      <c r="T21" s="33" t="s">
        <v>51</v>
      </c>
      <c r="U21" s="33" t="s">
        <v>51</v>
      </c>
      <c r="V21" s="33" t="str">
        <f>+IF(ISERR(U21/T21*100),"N/A",ROUND(U21/T21*100,2))</f>
        <v>N/A</v>
      </c>
      <c r="W21" s="34">
        <f>+IF(ISERR(U21/S21*100),"N/A",ROUND(U21/S21*100,2))</f>
        <v>0</v>
      </c>
    </row>
    <row r="22" spans="2:27" ht="56.25" customHeight="1" thickBot="1">
      <c r="B22" s="187" t="s">
        <v>952</v>
      </c>
      <c r="C22" s="188"/>
      <c r="D22" s="188"/>
      <c r="E22" s="188"/>
      <c r="F22" s="188"/>
      <c r="G22" s="188"/>
      <c r="H22" s="188"/>
      <c r="I22" s="188"/>
      <c r="J22" s="188"/>
      <c r="K22" s="188"/>
      <c r="L22" s="188"/>
      <c r="M22" s="189" t="s">
        <v>877</v>
      </c>
      <c r="N22" s="189"/>
      <c r="O22" s="189" t="s">
        <v>48</v>
      </c>
      <c r="P22" s="189"/>
      <c r="Q22" s="190" t="s">
        <v>386</v>
      </c>
      <c r="R22" s="190"/>
      <c r="S22" s="33" t="s">
        <v>50</v>
      </c>
      <c r="T22" s="33" t="s">
        <v>54</v>
      </c>
      <c r="U22" s="33" t="s">
        <v>54</v>
      </c>
      <c r="V22" s="33">
        <f>+IF(ISERR(U22/T22*100),"N/A",ROUND(U22/T22*100,2))</f>
        <v>100</v>
      </c>
      <c r="W22" s="34">
        <f>+IF(ISERR(U22/S22*100),"N/A",ROUND(U22/S22*100,2))</f>
        <v>25</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873</v>
      </c>
      <c r="F26" s="40"/>
      <c r="G26" s="40"/>
      <c r="H26" s="41"/>
      <c r="I26" s="41"/>
      <c r="J26" s="41"/>
      <c r="K26" s="41"/>
      <c r="L26" s="41"/>
      <c r="M26" s="41"/>
      <c r="N26" s="41"/>
      <c r="O26" s="41"/>
      <c r="P26" s="42"/>
      <c r="Q26" s="42"/>
      <c r="R26" s="43" t="s">
        <v>887</v>
      </c>
      <c r="S26" s="44" t="s">
        <v>10</v>
      </c>
      <c r="T26" s="42"/>
      <c r="U26" s="44" t="s">
        <v>951</v>
      </c>
      <c r="V26" s="42"/>
      <c r="W26" s="45">
        <f>+IF(ISERR(U26/R26*100),"N/A",ROUND(U26/R26*100,2))</f>
        <v>29.03</v>
      </c>
    </row>
    <row r="27" spans="2:27" ht="26.25" customHeight="1" thickBot="1">
      <c r="B27" s="208" t="s">
        <v>70</v>
      </c>
      <c r="C27" s="209"/>
      <c r="D27" s="209"/>
      <c r="E27" s="46" t="s">
        <v>873</v>
      </c>
      <c r="F27" s="46"/>
      <c r="G27" s="46"/>
      <c r="H27" s="47"/>
      <c r="I27" s="47"/>
      <c r="J27" s="47"/>
      <c r="K27" s="47"/>
      <c r="L27" s="47"/>
      <c r="M27" s="47"/>
      <c r="N27" s="47"/>
      <c r="O27" s="47"/>
      <c r="P27" s="48"/>
      <c r="Q27" s="48"/>
      <c r="R27" s="49" t="s">
        <v>887</v>
      </c>
      <c r="S27" s="50" t="s">
        <v>951</v>
      </c>
      <c r="T27" s="50">
        <f>+IF(ISERR(S27/R27*100),"N/A",ROUND(S27/R27*100,2))</f>
        <v>29.03</v>
      </c>
      <c r="U27" s="50" t="s">
        <v>951</v>
      </c>
      <c r="V27" s="50">
        <f>+IF(ISERR(U27/S27*100),"N/A",ROUND(U27/S27*100,2))</f>
        <v>100</v>
      </c>
      <c r="W27" s="51">
        <f>+IF(ISERR(U27/R27*100),"N/A",ROUND(U27/R27*100,2))</f>
        <v>29.03</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2241</v>
      </c>
      <c r="C29" s="192"/>
      <c r="D29" s="192"/>
      <c r="E29" s="192"/>
      <c r="F29" s="192"/>
      <c r="G29" s="192"/>
      <c r="H29" s="192"/>
      <c r="I29" s="192"/>
      <c r="J29" s="192"/>
      <c r="K29" s="192"/>
      <c r="L29" s="192"/>
      <c r="M29" s="192"/>
      <c r="N29" s="192"/>
      <c r="O29" s="192"/>
      <c r="P29" s="192"/>
      <c r="Q29" s="192"/>
      <c r="R29" s="192"/>
      <c r="S29" s="192"/>
      <c r="T29" s="192"/>
      <c r="U29" s="192"/>
      <c r="V29" s="192"/>
      <c r="W29" s="193"/>
    </row>
    <row r="30" spans="2:27" ht="36"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2242</v>
      </c>
      <c r="C31" s="192"/>
      <c r="D31" s="192"/>
      <c r="E31" s="192"/>
      <c r="F31" s="192"/>
      <c r="G31" s="192"/>
      <c r="H31" s="192"/>
      <c r="I31" s="192"/>
      <c r="J31" s="192"/>
      <c r="K31" s="192"/>
      <c r="L31" s="192"/>
      <c r="M31" s="192"/>
      <c r="N31" s="192"/>
      <c r="O31" s="192"/>
      <c r="P31" s="192"/>
      <c r="Q31" s="192"/>
      <c r="R31" s="192"/>
      <c r="S31" s="192"/>
      <c r="T31" s="192"/>
      <c r="U31" s="192"/>
      <c r="V31" s="192"/>
      <c r="W31" s="193"/>
    </row>
    <row r="32" spans="2:27" ht="36"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2243</v>
      </c>
      <c r="C33" s="192"/>
      <c r="D33" s="192"/>
      <c r="E33" s="192"/>
      <c r="F33" s="192"/>
      <c r="G33" s="192"/>
      <c r="H33" s="192"/>
      <c r="I33" s="192"/>
      <c r="J33" s="192"/>
      <c r="K33" s="192"/>
      <c r="L33" s="192"/>
      <c r="M33" s="192"/>
      <c r="N33" s="192"/>
      <c r="O33" s="192"/>
      <c r="P33" s="192"/>
      <c r="Q33" s="192"/>
      <c r="R33" s="192"/>
      <c r="S33" s="192"/>
      <c r="T33" s="192"/>
      <c r="U33" s="192"/>
      <c r="V33" s="192"/>
      <c r="W33" s="193"/>
    </row>
    <row r="34" spans="2:23" ht="4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101</v>
      </c>
      <c r="D4" s="153" t="s">
        <v>100</v>
      </c>
      <c r="E4" s="153"/>
      <c r="F4" s="153"/>
      <c r="G4" s="153"/>
      <c r="H4" s="154"/>
      <c r="I4" s="16"/>
      <c r="J4" s="155" t="s">
        <v>6</v>
      </c>
      <c r="K4" s="153"/>
      <c r="L4" s="15" t="s">
        <v>99</v>
      </c>
      <c r="M4" s="156" t="s">
        <v>98</v>
      </c>
      <c r="N4" s="156"/>
      <c r="O4" s="156"/>
      <c r="P4" s="156"/>
      <c r="Q4" s="157"/>
      <c r="R4" s="17"/>
      <c r="S4" s="158" t="s">
        <v>2069</v>
      </c>
      <c r="T4" s="159"/>
      <c r="U4" s="159"/>
      <c r="V4" s="160" t="s">
        <v>97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79</v>
      </c>
      <c r="D6" s="162" t="s">
        <v>96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95</v>
      </c>
      <c r="K8" s="24" t="s">
        <v>18</v>
      </c>
      <c r="L8" s="24" t="s">
        <v>94</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93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92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91</v>
      </c>
      <c r="C21" s="188"/>
      <c r="D21" s="188"/>
      <c r="E21" s="188"/>
      <c r="F21" s="188"/>
      <c r="G21" s="188"/>
      <c r="H21" s="188"/>
      <c r="I21" s="188"/>
      <c r="J21" s="188"/>
      <c r="K21" s="188"/>
      <c r="L21" s="188"/>
      <c r="M21" s="189" t="s">
        <v>79</v>
      </c>
      <c r="N21" s="189"/>
      <c r="O21" s="189" t="s">
        <v>48</v>
      </c>
      <c r="P21" s="189"/>
      <c r="Q21" s="190" t="s">
        <v>49</v>
      </c>
      <c r="R21" s="190"/>
      <c r="S21" s="33" t="s">
        <v>50</v>
      </c>
      <c r="T21" s="33" t="s">
        <v>90</v>
      </c>
      <c r="U21" s="33" t="s">
        <v>89</v>
      </c>
      <c r="V21" s="33">
        <f>+IF(ISERR(U21/T21*100),"N/A",ROUND(U21/T21*100,2))</f>
        <v>60.42</v>
      </c>
      <c r="W21" s="34">
        <f>+IF(ISERR(U21/S21*100),"N/A",ROUND(U21/S21*100,2))</f>
        <v>30.03</v>
      </c>
    </row>
    <row r="22" spans="2:27" ht="56.25" customHeight="1">
      <c r="B22" s="187" t="s">
        <v>88</v>
      </c>
      <c r="C22" s="188"/>
      <c r="D22" s="188"/>
      <c r="E22" s="188"/>
      <c r="F22" s="188"/>
      <c r="G22" s="188"/>
      <c r="H22" s="188"/>
      <c r="I22" s="188"/>
      <c r="J22" s="188"/>
      <c r="K22" s="188"/>
      <c r="L22" s="188"/>
      <c r="M22" s="189" t="s">
        <v>79</v>
      </c>
      <c r="N22" s="189"/>
      <c r="O22" s="189" t="s">
        <v>87</v>
      </c>
      <c r="P22" s="189"/>
      <c r="Q22" s="190" t="s">
        <v>49</v>
      </c>
      <c r="R22" s="190"/>
      <c r="S22" s="33" t="s">
        <v>86</v>
      </c>
      <c r="T22" s="33" t="s">
        <v>86</v>
      </c>
      <c r="U22" s="33" t="s">
        <v>85</v>
      </c>
      <c r="V22" s="33">
        <f>+IF(ISERR(U22/T22*100),"N/A",ROUND(U22/T22*100,2))</f>
        <v>335</v>
      </c>
      <c r="W22" s="34">
        <f>+IF(ISERR(U22/S22*100),"N/A",ROUND(U22/S22*100,2))</f>
        <v>335</v>
      </c>
    </row>
    <row r="23" spans="2:27" ht="56.25" customHeight="1">
      <c r="B23" s="187" t="s">
        <v>84</v>
      </c>
      <c r="C23" s="188"/>
      <c r="D23" s="188"/>
      <c r="E23" s="188"/>
      <c r="F23" s="188"/>
      <c r="G23" s="188"/>
      <c r="H23" s="188"/>
      <c r="I23" s="188"/>
      <c r="J23" s="188"/>
      <c r="K23" s="188"/>
      <c r="L23" s="188"/>
      <c r="M23" s="189" t="s">
        <v>79</v>
      </c>
      <c r="N23" s="189"/>
      <c r="O23" s="189" t="s">
        <v>48</v>
      </c>
      <c r="P23" s="189"/>
      <c r="Q23" s="190" t="s">
        <v>49</v>
      </c>
      <c r="R23" s="190"/>
      <c r="S23" s="33" t="s">
        <v>50</v>
      </c>
      <c r="T23" s="33" t="s">
        <v>83</v>
      </c>
      <c r="U23" s="33" t="s">
        <v>82</v>
      </c>
      <c r="V23" s="33">
        <f>+IF(ISERR(U23/T23*100),"N/A",ROUND(U23/T23*100,2))</f>
        <v>71.010000000000005</v>
      </c>
      <c r="W23" s="34">
        <f>+IF(ISERR(U23/S23*100),"N/A",ROUND(U23/S23*100,2))</f>
        <v>36</v>
      </c>
    </row>
    <row r="24" spans="2:27" ht="56.25" customHeight="1">
      <c r="B24" s="187" t="s">
        <v>81</v>
      </c>
      <c r="C24" s="188"/>
      <c r="D24" s="188"/>
      <c r="E24" s="188"/>
      <c r="F24" s="188"/>
      <c r="G24" s="188"/>
      <c r="H24" s="188"/>
      <c r="I24" s="188"/>
      <c r="J24" s="188"/>
      <c r="K24" s="188"/>
      <c r="L24" s="188"/>
      <c r="M24" s="189" t="s">
        <v>79</v>
      </c>
      <c r="N24" s="189"/>
      <c r="O24" s="189" t="s">
        <v>78</v>
      </c>
      <c r="P24" s="189"/>
      <c r="Q24" s="190" t="s">
        <v>49</v>
      </c>
      <c r="R24" s="190"/>
      <c r="S24" s="33" t="s">
        <v>50</v>
      </c>
      <c r="T24" s="33" t="s">
        <v>77</v>
      </c>
      <c r="U24" s="33" t="s">
        <v>77</v>
      </c>
      <c r="V24" s="33">
        <f>+IF(ISERR(U24/T24*100),"N/A",ROUND(U24/T24*100,2))</f>
        <v>100</v>
      </c>
      <c r="W24" s="34">
        <f>+IF(ISERR(U24/S24*100),"N/A",ROUND(U24/S24*100,2))</f>
        <v>50</v>
      </c>
    </row>
    <row r="25" spans="2:27" ht="56.25" customHeight="1" thickBot="1">
      <c r="B25" s="187" t="s">
        <v>80</v>
      </c>
      <c r="C25" s="188"/>
      <c r="D25" s="188"/>
      <c r="E25" s="188"/>
      <c r="F25" s="188"/>
      <c r="G25" s="188"/>
      <c r="H25" s="188"/>
      <c r="I25" s="188"/>
      <c r="J25" s="188"/>
      <c r="K25" s="188"/>
      <c r="L25" s="188"/>
      <c r="M25" s="189" t="s">
        <v>79</v>
      </c>
      <c r="N25" s="189"/>
      <c r="O25" s="189" t="s">
        <v>78</v>
      </c>
      <c r="P25" s="189"/>
      <c r="Q25" s="190" t="s">
        <v>49</v>
      </c>
      <c r="R25" s="190"/>
      <c r="S25" s="33" t="s">
        <v>50</v>
      </c>
      <c r="T25" s="33" t="s">
        <v>77</v>
      </c>
      <c r="U25" s="33" t="s">
        <v>77</v>
      </c>
      <c r="V25" s="33">
        <f>+IF(ISERR(U25/T25*100),"N/A",ROUND(U25/T25*100,2))</f>
        <v>100</v>
      </c>
      <c r="W25" s="34">
        <f>+IF(ISERR(U25/S25*100),"N/A",ROUND(U25/S25*100,2))</f>
        <v>50</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75</v>
      </c>
      <c r="F29" s="40"/>
      <c r="G29" s="40"/>
      <c r="H29" s="41"/>
      <c r="I29" s="41"/>
      <c r="J29" s="41"/>
      <c r="K29" s="41"/>
      <c r="L29" s="41"/>
      <c r="M29" s="41"/>
      <c r="N29" s="41"/>
      <c r="O29" s="41"/>
      <c r="P29" s="42"/>
      <c r="Q29" s="42"/>
      <c r="R29" s="43" t="s">
        <v>76</v>
      </c>
      <c r="S29" s="44" t="s">
        <v>10</v>
      </c>
      <c r="T29" s="42"/>
      <c r="U29" s="44" t="s">
        <v>73</v>
      </c>
      <c r="V29" s="42"/>
      <c r="W29" s="45">
        <f>+IF(ISERR(U29/R29*100),"N/A",ROUND(U29/R29*100,2))</f>
        <v>4.63</v>
      </c>
    </row>
    <row r="30" spans="2:27" ht="26.25" customHeight="1" thickBot="1">
      <c r="B30" s="208" t="s">
        <v>70</v>
      </c>
      <c r="C30" s="209"/>
      <c r="D30" s="209"/>
      <c r="E30" s="46" t="s">
        <v>75</v>
      </c>
      <c r="F30" s="46"/>
      <c r="G30" s="46"/>
      <c r="H30" s="47"/>
      <c r="I30" s="47"/>
      <c r="J30" s="47"/>
      <c r="K30" s="47"/>
      <c r="L30" s="47"/>
      <c r="M30" s="47"/>
      <c r="N30" s="47"/>
      <c r="O30" s="47"/>
      <c r="P30" s="48"/>
      <c r="Q30" s="48"/>
      <c r="R30" s="49" t="s">
        <v>74</v>
      </c>
      <c r="S30" s="50" t="s">
        <v>73</v>
      </c>
      <c r="T30" s="50">
        <f>+IF(ISERR(S30/R30*100),"N/A",ROUND(S30/R30*100,2))</f>
        <v>5.76</v>
      </c>
      <c r="U30" s="50" t="s">
        <v>73</v>
      </c>
      <c r="V30" s="50">
        <f>+IF(ISERR(U30/S30*100),"N/A",ROUND(U30/S30*100,2))</f>
        <v>100</v>
      </c>
      <c r="W30" s="51">
        <f>+IF(ISERR(U30/R30*100),"N/A",ROUND(U30/R30*100,2))</f>
        <v>5.76</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91" t="s">
        <v>2345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91.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2346</v>
      </c>
      <c r="C34" s="192"/>
      <c r="D34" s="192"/>
      <c r="E34" s="192"/>
      <c r="F34" s="192"/>
      <c r="G34" s="192"/>
      <c r="H34" s="192"/>
      <c r="I34" s="192"/>
      <c r="J34" s="192"/>
      <c r="K34" s="192"/>
      <c r="L34" s="192"/>
      <c r="M34" s="192"/>
      <c r="N34" s="192"/>
      <c r="O34" s="192"/>
      <c r="P34" s="192"/>
      <c r="Q34" s="192"/>
      <c r="R34" s="192"/>
      <c r="S34" s="192"/>
      <c r="T34" s="192"/>
      <c r="U34" s="192"/>
      <c r="V34" s="192"/>
      <c r="W34" s="193"/>
    </row>
    <row r="35" spans="2:23" ht="68.2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2347</v>
      </c>
      <c r="C36" s="192"/>
      <c r="D36" s="192"/>
      <c r="E36" s="192"/>
      <c r="F36" s="192"/>
      <c r="G36" s="192"/>
      <c r="H36" s="192"/>
      <c r="I36" s="192"/>
      <c r="J36" s="192"/>
      <c r="K36" s="192"/>
      <c r="L36" s="192"/>
      <c r="M36" s="192"/>
      <c r="N36" s="192"/>
      <c r="O36" s="192"/>
      <c r="P36" s="192"/>
      <c r="Q36" s="192"/>
      <c r="R36" s="192"/>
      <c r="S36" s="192"/>
      <c r="T36" s="192"/>
      <c r="U36" s="192"/>
      <c r="V36" s="192"/>
      <c r="W36" s="193"/>
    </row>
    <row r="37" spans="2:23" ht="15.75" thickBot="1">
      <c r="B37" s="197"/>
      <c r="C37" s="198"/>
      <c r="D37" s="198"/>
      <c r="E37" s="198"/>
      <c r="F37" s="198"/>
      <c r="G37" s="198"/>
      <c r="H37" s="198"/>
      <c r="I37" s="198"/>
      <c r="J37" s="198"/>
      <c r="K37" s="198"/>
      <c r="L37" s="198"/>
      <c r="M37" s="198"/>
      <c r="N37" s="198"/>
      <c r="O37" s="198"/>
      <c r="P37" s="198"/>
      <c r="Q37" s="198"/>
      <c r="R37" s="198"/>
      <c r="S37" s="198"/>
      <c r="T37" s="198"/>
      <c r="U37" s="198"/>
      <c r="V37" s="198"/>
      <c r="W37" s="199"/>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53"/>
  </sheetPr>
  <dimension ref="A1:AC101"/>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1117</v>
      </c>
      <c r="M4" s="156" t="s">
        <v>1116</v>
      </c>
      <c r="N4" s="156"/>
      <c r="O4" s="156"/>
      <c r="P4" s="156"/>
      <c r="Q4" s="157"/>
      <c r="R4" s="17"/>
      <c r="S4" s="158" t="s">
        <v>2069</v>
      </c>
      <c r="T4" s="159"/>
      <c r="U4" s="159"/>
      <c r="V4" s="160" t="s">
        <v>1115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201</v>
      </c>
      <c r="D6" s="162" t="s">
        <v>1114</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1062</v>
      </c>
      <c r="D7" s="149" t="s">
        <v>1113</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1058</v>
      </c>
      <c r="D8" s="149" t="s">
        <v>1112</v>
      </c>
      <c r="E8" s="149"/>
      <c r="F8" s="149"/>
      <c r="G8" s="149"/>
      <c r="H8" s="149"/>
      <c r="I8" s="20"/>
      <c r="J8" s="24" t="s">
        <v>1111</v>
      </c>
      <c r="K8" s="24" t="s">
        <v>1110</v>
      </c>
      <c r="L8" s="24" t="s">
        <v>1109</v>
      </c>
      <c r="M8" s="24" t="s">
        <v>1108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408.75" customHeight="1" thickTop="1">
      <c r="B10" s="239" t="s">
        <v>21</v>
      </c>
      <c r="C10" s="241" t="s">
        <v>1107</v>
      </c>
      <c r="D10" s="241"/>
      <c r="E10" s="241"/>
      <c r="F10" s="241"/>
      <c r="G10" s="241"/>
      <c r="H10" s="241"/>
      <c r="I10" s="241"/>
      <c r="J10" s="241"/>
      <c r="K10" s="241"/>
      <c r="L10" s="241"/>
      <c r="M10" s="241"/>
      <c r="N10" s="241"/>
      <c r="O10" s="241"/>
      <c r="P10" s="241"/>
      <c r="Q10" s="241"/>
      <c r="R10" s="241"/>
      <c r="S10" s="241"/>
      <c r="T10" s="241"/>
      <c r="U10" s="241"/>
      <c r="V10" s="241"/>
      <c r="W10" s="241"/>
    </row>
    <row r="11" spans="1:29" ht="393" customHeight="1">
      <c r="B11" s="240"/>
      <c r="C11" s="242"/>
      <c r="D11" s="242"/>
      <c r="E11" s="242"/>
      <c r="F11" s="242"/>
      <c r="G11" s="242"/>
      <c r="H11" s="242"/>
      <c r="I11" s="242"/>
      <c r="J11" s="242"/>
      <c r="K11" s="242"/>
      <c r="L11" s="242"/>
      <c r="M11" s="242"/>
      <c r="N11" s="242"/>
      <c r="O11" s="242"/>
      <c r="P11" s="242"/>
      <c r="Q11" s="242"/>
      <c r="R11" s="242"/>
      <c r="S11" s="242"/>
      <c r="T11" s="242"/>
      <c r="U11" s="242"/>
      <c r="V11" s="242"/>
      <c r="W11" s="242"/>
    </row>
    <row r="12" spans="1:29" ht="9" customHeight="1" thickBot="1"/>
    <row r="13" spans="1:29" ht="21.75" customHeight="1" thickTop="1" thickBot="1">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c r="B14" s="164" t="s">
        <v>24</v>
      </c>
      <c r="C14" s="165"/>
      <c r="D14" s="165"/>
      <c r="E14" s="165"/>
      <c r="F14" s="165"/>
      <c r="G14" s="165"/>
      <c r="H14" s="165"/>
      <c r="I14" s="165"/>
      <c r="J14" s="28"/>
      <c r="K14" s="165" t="s">
        <v>25</v>
      </c>
      <c r="L14" s="165"/>
      <c r="M14" s="165"/>
      <c r="N14" s="165"/>
      <c r="O14" s="165"/>
      <c r="P14" s="165"/>
      <c r="Q14" s="165"/>
      <c r="R14" s="29"/>
      <c r="S14" s="165" t="s">
        <v>26</v>
      </c>
      <c r="T14" s="165"/>
      <c r="U14" s="165"/>
      <c r="V14" s="165"/>
      <c r="W14" s="166"/>
    </row>
    <row r="15" spans="1:29" ht="123.75" customHeight="1">
      <c r="B15" s="18" t="s">
        <v>27</v>
      </c>
      <c r="C15" s="162" t="s">
        <v>10</v>
      </c>
      <c r="D15" s="162"/>
      <c r="E15" s="162"/>
      <c r="F15" s="162"/>
      <c r="G15" s="162"/>
      <c r="H15" s="162"/>
      <c r="I15" s="162"/>
      <c r="J15" s="30"/>
      <c r="K15" s="30" t="s">
        <v>28</v>
      </c>
      <c r="L15" s="162" t="s">
        <v>10</v>
      </c>
      <c r="M15" s="162"/>
      <c r="N15" s="162"/>
      <c r="O15" s="162"/>
      <c r="P15" s="162"/>
      <c r="Q15" s="162"/>
      <c r="R15" s="20"/>
      <c r="S15" s="30" t="s">
        <v>29</v>
      </c>
      <c r="T15" s="167" t="s">
        <v>1106</v>
      </c>
      <c r="U15" s="167"/>
      <c r="V15" s="167"/>
      <c r="W15" s="167"/>
    </row>
    <row r="16" spans="1:29" ht="86.25" customHeight="1">
      <c r="B16" s="18" t="s">
        <v>31</v>
      </c>
      <c r="C16" s="162" t="s">
        <v>10</v>
      </c>
      <c r="D16" s="162"/>
      <c r="E16" s="162"/>
      <c r="F16" s="162"/>
      <c r="G16" s="162"/>
      <c r="H16" s="162"/>
      <c r="I16" s="162"/>
      <c r="J16" s="30"/>
      <c r="K16" s="30" t="s">
        <v>31</v>
      </c>
      <c r="L16" s="162" t="s">
        <v>10</v>
      </c>
      <c r="M16" s="162"/>
      <c r="N16" s="162"/>
      <c r="O16" s="162"/>
      <c r="P16" s="162"/>
      <c r="Q16" s="162"/>
      <c r="R16" s="20"/>
      <c r="S16" s="30" t="s">
        <v>32</v>
      </c>
      <c r="T16" s="167" t="s">
        <v>10</v>
      </c>
      <c r="U16" s="167"/>
      <c r="V16" s="167"/>
      <c r="W16" s="167"/>
    </row>
    <row r="17" spans="2:27" ht="25.5" customHeight="1" thickBot="1">
      <c r="B17" s="31" t="s">
        <v>33</v>
      </c>
      <c r="C17" s="168" t="s">
        <v>10</v>
      </c>
      <c r="D17" s="168"/>
      <c r="E17" s="168"/>
      <c r="F17" s="168"/>
      <c r="G17" s="168"/>
      <c r="H17" s="168"/>
      <c r="I17" s="168"/>
      <c r="J17" s="168"/>
      <c r="K17" s="168"/>
      <c r="L17" s="168"/>
      <c r="M17" s="168"/>
      <c r="N17" s="168"/>
      <c r="O17" s="168"/>
      <c r="P17" s="168"/>
      <c r="Q17" s="168"/>
      <c r="R17" s="168"/>
      <c r="S17" s="168"/>
      <c r="T17" s="168"/>
      <c r="U17" s="168"/>
      <c r="V17" s="168"/>
      <c r="W17" s="169"/>
    </row>
    <row r="18" spans="2:27" ht="21.75" customHeight="1" thickTop="1" thickBot="1">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c r="B19" s="170" t="s">
        <v>35</v>
      </c>
      <c r="C19" s="171"/>
      <c r="D19" s="171"/>
      <c r="E19" s="171"/>
      <c r="F19" s="171"/>
      <c r="G19" s="171"/>
      <c r="H19" s="171"/>
      <c r="I19" s="171"/>
      <c r="J19" s="171"/>
      <c r="K19" s="171"/>
      <c r="L19" s="171"/>
      <c r="M19" s="171"/>
      <c r="N19" s="171"/>
      <c r="O19" s="171"/>
      <c r="P19" s="171"/>
      <c r="Q19" s="171"/>
      <c r="R19" s="171"/>
      <c r="S19" s="171"/>
      <c r="T19" s="172"/>
      <c r="U19" s="173" t="s">
        <v>36</v>
      </c>
      <c r="V19" s="174"/>
      <c r="W19" s="175"/>
    </row>
    <row r="20" spans="2:27" ht="12.75" customHeight="1">
      <c r="B20" s="176" t="s">
        <v>37</v>
      </c>
      <c r="C20" s="177"/>
      <c r="D20" s="177"/>
      <c r="E20" s="177"/>
      <c r="F20" s="177"/>
      <c r="G20" s="177"/>
      <c r="H20" s="177"/>
      <c r="I20" s="177"/>
      <c r="J20" s="177"/>
      <c r="K20" s="177"/>
      <c r="L20" s="177"/>
      <c r="M20" s="177" t="s">
        <v>38</v>
      </c>
      <c r="N20" s="177"/>
      <c r="O20" s="177" t="s">
        <v>39</v>
      </c>
      <c r="P20" s="177"/>
      <c r="Q20" s="177" t="s">
        <v>40</v>
      </c>
      <c r="R20" s="177"/>
      <c r="S20" s="177" t="s">
        <v>41</v>
      </c>
      <c r="T20" s="180" t="s">
        <v>42</v>
      </c>
      <c r="U20" s="182" t="s">
        <v>43</v>
      </c>
      <c r="V20" s="184" t="s">
        <v>44</v>
      </c>
      <c r="W20" s="185" t="s">
        <v>45</v>
      </c>
    </row>
    <row r="21" spans="2:27" ht="27" customHeight="1" thickBot="1">
      <c r="B21" s="178"/>
      <c r="C21" s="179"/>
      <c r="D21" s="179"/>
      <c r="E21" s="179"/>
      <c r="F21" s="179"/>
      <c r="G21" s="179"/>
      <c r="H21" s="179"/>
      <c r="I21" s="179"/>
      <c r="J21" s="179"/>
      <c r="K21" s="179"/>
      <c r="L21" s="179"/>
      <c r="M21" s="179"/>
      <c r="N21" s="179"/>
      <c r="O21" s="179"/>
      <c r="P21" s="179"/>
      <c r="Q21" s="179"/>
      <c r="R21" s="179"/>
      <c r="S21" s="179"/>
      <c r="T21" s="181"/>
      <c r="U21" s="183"/>
      <c r="V21" s="179"/>
      <c r="W21" s="186"/>
      <c r="Z21" s="32" t="s">
        <v>10</v>
      </c>
      <c r="AA21" s="32" t="s">
        <v>46</v>
      </c>
    </row>
    <row r="22" spans="2:27" ht="56.25" customHeight="1">
      <c r="B22" s="187" t="s">
        <v>1105</v>
      </c>
      <c r="C22" s="188"/>
      <c r="D22" s="188"/>
      <c r="E22" s="188"/>
      <c r="F22" s="188"/>
      <c r="G22" s="188"/>
      <c r="H22" s="188"/>
      <c r="I22" s="188"/>
      <c r="J22" s="188"/>
      <c r="K22" s="188"/>
      <c r="L22" s="188"/>
      <c r="M22" s="189" t="s">
        <v>1062</v>
      </c>
      <c r="N22" s="189"/>
      <c r="O22" s="189" t="s">
        <v>48</v>
      </c>
      <c r="P22" s="189"/>
      <c r="Q22" s="190" t="s">
        <v>49</v>
      </c>
      <c r="R22" s="190"/>
      <c r="S22" s="33" t="s">
        <v>77</v>
      </c>
      <c r="T22" s="33" t="s">
        <v>1104</v>
      </c>
      <c r="U22" s="33" t="s">
        <v>1103</v>
      </c>
      <c r="V22" s="33">
        <f t="shared" ref="V22:V53" si="0">+IF(ISERR(U22/T22*100),"N/A",ROUND(U22/T22*100,2))</f>
        <v>88.14</v>
      </c>
      <c r="W22" s="34">
        <f t="shared" ref="W22:W53" si="1">+IF(ISERR(U22/S22*100),"N/A",ROUND(U22/S22*100,2))</f>
        <v>75.8</v>
      </c>
    </row>
    <row r="23" spans="2:27" ht="56.25" customHeight="1">
      <c r="B23" s="187" t="s">
        <v>1102</v>
      </c>
      <c r="C23" s="188"/>
      <c r="D23" s="188"/>
      <c r="E23" s="188"/>
      <c r="F23" s="188"/>
      <c r="G23" s="188"/>
      <c r="H23" s="188"/>
      <c r="I23" s="188"/>
      <c r="J23" s="188"/>
      <c r="K23" s="188"/>
      <c r="L23" s="188"/>
      <c r="M23" s="189" t="s">
        <v>1062</v>
      </c>
      <c r="N23" s="189"/>
      <c r="O23" s="189" t="s">
        <v>48</v>
      </c>
      <c r="P23" s="189"/>
      <c r="Q23" s="190" t="s">
        <v>49</v>
      </c>
      <c r="R23" s="190"/>
      <c r="S23" s="33" t="s">
        <v>875</v>
      </c>
      <c r="T23" s="33" t="s">
        <v>875</v>
      </c>
      <c r="U23" s="33" t="s">
        <v>1101</v>
      </c>
      <c r="V23" s="33">
        <f t="shared" si="0"/>
        <v>91.89</v>
      </c>
      <c r="W23" s="34">
        <f t="shared" si="1"/>
        <v>91.89</v>
      </c>
    </row>
    <row r="24" spans="2:27" ht="56.25" customHeight="1">
      <c r="B24" s="187" t="s">
        <v>1100</v>
      </c>
      <c r="C24" s="188"/>
      <c r="D24" s="188"/>
      <c r="E24" s="188"/>
      <c r="F24" s="188"/>
      <c r="G24" s="188"/>
      <c r="H24" s="188"/>
      <c r="I24" s="188"/>
      <c r="J24" s="188"/>
      <c r="K24" s="188"/>
      <c r="L24" s="188"/>
      <c r="M24" s="189" t="s">
        <v>1062</v>
      </c>
      <c r="N24" s="189"/>
      <c r="O24" s="189" t="s">
        <v>48</v>
      </c>
      <c r="P24" s="189"/>
      <c r="Q24" s="190" t="s">
        <v>53</v>
      </c>
      <c r="R24" s="190"/>
      <c r="S24" s="33" t="s">
        <v>50</v>
      </c>
      <c r="T24" s="33" t="s">
        <v>55</v>
      </c>
      <c r="U24" s="33" t="s">
        <v>55</v>
      </c>
      <c r="V24" s="33" t="str">
        <f t="shared" si="0"/>
        <v>N/A</v>
      </c>
      <c r="W24" s="34" t="str">
        <f t="shared" si="1"/>
        <v>N/A</v>
      </c>
    </row>
    <row r="25" spans="2:27" ht="56.25" customHeight="1">
      <c r="B25" s="187" t="s">
        <v>1099</v>
      </c>
      <c r="C25" s="188"/>
      <c r="D25" s="188"/>
      <c r="E25" s="188"/>
      <c r="F25" s="188"/>
      <c r="G25" s="188"/>
      <c r="H25" s="188"/>
      <c r="I25" s="188"/>
      <c r="J25" s="188"/>
      <c r="K25" s="188"/>
      <c r="L25" s="188"/>
      <c r="M25" s="189" t="s">
        <v>1062</v>
      </c>
      <c r="N25" s="189"/>
      <c r="O25" s="189" t="s">
        <v>48</v>
      </c>
      <c r="P25" s="189"/>
      <c r="Q25" s="190" t="s">
        <v>49</v>
      </c>
      <c r="R25" s="190"/>
      <c r="S25" s="33" t="s">
        <v>54</v>
      </c>
      <c r="T25" s="33" t="s">
        <v>54</v>
      </c>
      <c r="U25" s="33" t="s">
        <v>1098</v>
      </c>
      <c r="V25" s="33">
        <f t="shared" si="0"/>
        <v>74.8</v>
      </c>
      <c r="W25" s="34">
        <f t="shared" si="1"/>
        <v>74.8</v>
      </c>
    </row>
    <row r="26" spans="2:27" ht="56.25" customHeight="1">
      <c r="B26" s="187" t="s">
        <v>1097</v>
      </c>
      <c r="C26" s="188"/>
      <c r="D26" s="188"/>
      <c r="E26" s="188"/>
      <c r="F26" s="188"/>
      <c r="G26" s="188"/>
      <c r="H26" s="188"/>
      <c r="I26" s="188"/>
      <c r="J26" s="188"/>
      <c r="K26" s="188"/>
      <c r="L26" s="188"/>
      <c r="M26" s="189" t="s">
        <v>1062</v>
      </c>
      <c r="N26" s="189"/>
      <c r="O26" s="189" t="s">
        <v>48</v>
      </c>
      <c r="P26" s="189"/>
      <c r="Q26" s="190" t="s">
        <v>49</v>
      </c>
      <c r="R26" s="190"/>
      <c r="S26" s="33" t="s">
        <v>1096</v>
      </c>
      <c r="T26" s="33" t="s">
        <v>440</v>
      </c>
      <c r="U26" s="33" t="s">
        <v>1095</v>
      </c>
      <c r="V26" s="33">
        <f t="shared" si="0"/>
        <v>57.43</v>
      </c>
      <c r="W26" s="34">
        <f t="shared" si="1"/>
        <v>28.62</v>
      </c>
    </row>
    <row r="27" spans="2:27" ht="56.25" customHeight="1">
      <c r="B27" s="187" t="s">
        <v>1094</v>
      </c>
      <c r="C27" s="188"/>
      <c r="D27" s="188"/>
      <c r="E27" s="188"/>
      <c r="F27" s="188"/>
      <c r="G27" s="188"/>
      <c r="H27" s="188"/>
      <c r="I27" s="188"/>
      <c r="J27" s="188"/>
      <c r="K27" s="188"/>
      <c r="L27" s="188"/>
      <c r="M27" s="189" t="s">
        <v>1062</v>
      </c>
      <c r="N27" s="189"/>
      <c r="O27" s="189" t="s">
        <v>48</v>
      </c>
      <c r="P27" s="189"/>
      <c r="Q27" s="190" t="s">
        <v>49</v>
      </c>
      <c r="R27" s="190"/>
      <c r="S27" s="33" t="s">
        <v>1093</v>
      </c>
      <c r="T27" s="33" t="s">
        <v>1092</v>
      </c>
      <c r="U27" s="33" t="s">
        <v>1091</v>
      </c>
      <c r="V27" s="33">
        <f t="shared" si="0"/>
        <v>13.25</v>
      </c>
      <c r="W27" s="34">
        <f t="shared" si="1"/>
        <v>9.17</v>
      </c>
    </row>
    <row r="28" spans="2:27" ht="56.25" customHeight="1">
      <c r="B28" s="187" t="s">
        <v>1090</v>
      </c>
      <c r="C28" s="188"/>
      <c r="D28" s="188"/>
      <c r="E28" s="188"/>
      <c r="F28" s="188"/>
      <c r="G28" s="188"/>
      <c r="H28" s="188"/>
      <c r="I28" s="188"/>
      <c r="J28" s="188"/>
      <c r="K28" s="188"/>
      <c r="L28" s="188"/>
      <c r="M28" s="189" t="s">
        <v>1062</v>
      </c>
      <c r="N28" s="189"/>
      <c r="O28" s="189" t="s">
        <v>48</v>
      </c>
      <c r="P28" s="189"/>
      <c r="Q28" s="190" t="s">
        <v>49</v>
      </c>
      <c r="R28" s="190"/>
      <c r="S28" s="33" t="s">
        <v>815</v>
      </c>
      <c r="T28" s="33" t="s">
        <v>1089</v>
      </c>
      <c r="U28" s="33" t="s">
        <v>902</v>
      </c>
      <c r="V28" s="33">
        <f t="shared" si="0"/>
        <v>44.06</v>
      </c>
      <c r="W28" s="34">
        <f t="shared" si="1"/>
        <v>37.1</v>
      </c>
    </row>
    <row r="29" spans="2:27" ht="56.25" customHeight="1">
      <c r="B29" s="187" t="s">
        <v>1088</v>
      </c>
      <c r="C29" s="188"/>
      <c r="D29" s="188"/>
      <c r="E29" s="188"/>
      <c r="F29" s="188"/>
      <c r="G29" s="188"/>
      <c r="H29" s="188"/>
      <c r="I29" s="188"/>
      <c r="J29" s="188"/>
      <c r="K29" s="188"/>
      <c r="L29" s="188"/>
      <c r="M29" s="189" t="s">
        <v>1062</v>
      </c>
      <c r="N29" s="189"/>
      <c r="O29" s="189" t="s">
        <v>48</v>
      </c>
      <c r="P29" s="189"/>
      <c r="Q29" s="190" t="s">
        <v>49</v>
      </c>
      <c r="R29" s="190"/>
      <c r="S29" s="33" t="s">
        <v>815</v>
      </c>
      <c r="T29" s="33" t="s">
        <v>54</v>
      </c>
      <c r="U29" s="33" t="s">
        <v>1087</v>
      </c>
      <c r="V29" s="33">
        <f t="shared" si="0"/>
        <v>54.8</v>
      </c>
      <c r="W29" s="34">
        <f t="shared" si="1"/>
        <v>44.19</v>
      </c>
    </row>
    <row r="30" spans="2:27" ht="56.25" customHeight="1">
      <c r="B30" s="187" t="s">
        <v>1086</v>
      </c>
      <c r="C30" s="188"/>
      <c r="D30" s="188"/>
      <c r="E30" s="188"/>
      <c r="F30" s="188"/>
      <c r="G30" s="188"/>
      <c r="H30" s="188"/>
      <c r="I30" s="188"/>
      <c r="J30" s="188"/>
      <c r="K30" s="188"/>
      <c r="L30" s="188"/>
      <c r="M30" s="189" t="s">
        <v>1062</v>
      </c>
      <c r="N30" s="189"/>
      <c r="O30" s="189" t="s">
        <v>48</v>
      </c>
      <c r="P30" s="189"/>
      <c r="Q30" s="190" t="s">
        <v>49</v>
      </c>
      <c r="R30" s="190"/>
      <c r="S30" s="33" t="s">
        <v>1085</v>
      </c>
      <c r="T30" s="33" t="s">
        <v>1084</v>
      </c>
      <c r="U30" s="33" t="s">
        <v>1083</v>
      </c>
      <c r="V30" s="33">
        <f t="shared" si="0"/>
        <v>71.75</v>
      </c>
      <c r="W30" s="34">
        <f t="shared" si="1"/>
        <v>67.89</v>
      </c>
    </row>
    <row r="31" spans="2:27" ht="56.25" customHeight="1">
      <c r="B31" s="187" t="s">
        <v>1082</v>
      </c>
      <c r="C31" s="188"/>
      <c r="D31" s="188"/>
      <c r="E31" s="188"/>
      <c r="F31" s="188"/>
      <c r="G31" s="188"/>
      <c r="H31" s="188"/>
      <c r="I31" s="188"/>
      <c r="J31" s="188"/>
      <c r="K31" s="188"/>
      <c r="L31" s="188"/>
      <c r="M31" s="189" t="s">
        <v>1062</v>
      </c>
      <c r="N31" s="189"/>
      <c r="O31" s="189" t="s">
        <v>48</v>
      </c>
      <c r="P31" s="189"/>
      <c r="Q31" s="190" t="s">
        <v>49</v>
      </c>
      <c r="R31" s="190"/>
      <c r="S31" s="33" t="s">
        <v>1081</v>
      </c>
      <c r="T31" s="33" t="s">
        <v>1080</v>
      </c>
      <c r="U31" s="33" t="s">
        <v>83</v>
      </c>
      <c r="V31" s="33">
        <f t="shared" si="0"/>
        <v>83.11</v>
      </c>
      <c r="W31" s="34">
        <f t="shared" si="1"/>
        <v>79.22</v>
      </c>
    </row>
    <row r="32" spans="2:27" ht="56.25" customHeight="1">
      <c r="B32" s="187" t="s">
        <v>1079</v>
      </c>
      <c r="C32" s="188"/>
      <c r="D32" s="188"/>
      <c r="E32" s="188"/>
      <c r="F32" s="188"/>
      <c r="G32" s="188"/>
      <c r="H32" s="188"/>
      <c r="I32" s="188"/>
      <c r="J32" s="188"/>
      <c r="K32" s="188"/>
      <c r="L32" s="188"/>
      <c r="M32" s="189" t="s">
        <v>1062</v>
      </c>
      <c r="N32" s="189"/>
      <c r="O32" s="189" t="s">
        <v>48</v>
      </c>
      <c r="P32" s="189"/>
      <c r="Q32" s="190" t="s">
        <v>49</v>
      </c>
      <c r="R32" s="190"/>
      <c r="S32" s="33" t="s">
        <v>385</v>
      </c>
      <c r="T32" s="33" t="s">
        <v>1077</v>
      </c>
      <c r="U32" s="33" t="s">
        <v>617</v>
      </c>
      <c r="V32" s="33">
        <f t="shared" si="0"/>
        <v>98.53</v>
      </c>
      <c r="W32" s="34">
        <f t="shared" si="1"/>
        <v>92</v>
      </c>
    </row>
    <row r="33" spans="2:23" ht="56.25" customHeight="1">
      <c r="B33" s="187" t="s">
        <v>1078</v>
      </c>
      <c r="C33" s="188"/>
      <c r="D33" s="188"/>
      <c r="E33" s="188"/>
      <c r="F33" s="188"/>
      <c r="G33" s="188"/>
      <c r="H33" s="188"/>
      <c r="I33" s="188"/>
      <c r="J33" s="188"/>
      <c r="K33" s="188"/>
      <c r="L33" s="188"/>
      <c r="M33" s="189" t="s">
        <v>1062</v>
      </c>
      <c r="N33" s="189"/>
      <c r="O33" s="189" t="s">
        <v>48</v>
      </c>
      <c r="P33" s="189"/>
      <c r="Q33" s="190" t="s">
        <v>386</v>
      </c>
      <c r="R33" s="190"/>
      <c r="S33" s="33" t="s">
        <v>50</v>
      </c>
      <c r="T33" s="33" t="s">
        <v>1077</v>
      </c>
      <c r="U33" s="33" t="s">
        <v>1076</v>
      </c>
      <c r="V33" s="33">
        <f t="shared" si="0"/>
        <v>128.65</v>
      </c>
      <c r="W33" s="34">
        <f t="shared" si="1"/>
        <v>96.1</v>
      </c>
    </row>
    <row r="34" spans="2:23" ht="56.25" customHeight="1">
      <c r="B34" s="187" t="s">
        <v>1075</v>
      </c>
      <c r="C34" s="188"/>
      <c r="D34" s="188"/>
      <c r="E34" s="188"/>
      <c r="F34" s="188"/>
      <c r="G34" s="188"/>
      <c r="H34" s="188"/>
      <c r="I34" s="188"/>
      <c r="J34" s="188"/>
      <c r="K34" s="188"/>
      <c r="L34" s="188"/>
      <c r="M34" s="189" t="s">
        <v>1062</v>
      </c>
      <c r="N34" s="189"/>
      <c r="O34" s="189" t="s">
        <v>48</v>
      </c>
      <c r="P34" s="189"/>
      <c r="Q34" s="190" t="s">
        <v>49</v>
      </c>
      <c r="R34" s="190"/>
      <c r="S34" s="33" t="s">
        <v>50</v>
      </c>
      <c r="T34" s="33" t="s">
        <v>51</v>
      </c>
      <c r="U34" s="33" t="s">
        <v>51</v>
      </c>
      <c r="V34" s="33" t="str">
        <f t="shared" si="0"/>
        <v>N/A</v>
      </c>
      <c r="W34" s="34">
        <f t="shared" si="1"/>
        <v>0</v>
      </c>
    </row>
    <row r="35" spans="2:23" ht="56.25" customHeight="1">
      <c r="B35" s="187" t="s">
        <v>1074</v>
      </c>
      <c r="C35" s="188"/>
      <c r="D35" s="188"/>
      <c r="E35" s="188"/>
      <c r="F35" s="188"/>
      <c r="G35" s="188"/>
      <c r="H35" s="188"/>
      <c r="I35" s="188"/>
      <c r="J35" s="188"/>
      <c r="K35" s="188"/>
      <c r="L35" s="188"/>
      <c r="M35" s="189" t="s">
        <v>1062</v>
      </c>
      <c r="N35" s="189"/>
      <c r="O35" s="189" t="s">
        <v>48</v>
      </c>
      <c r="P35" s="189"/>
      <c r="Q35" s="190" t="s">
        <v>49</v>
      </c>
      <c r="R35" s="190"/>
      <c r="S35" s="33" t="s">
        <v>50</v>
      </c>
      <c r="T35" s="33" t="s">
        <v>1073</v>
      </c>
      <c r="U35" s="33" t="s">
        <v>182</v>
      </c>
      <c r="V35" s="33">
        <f t="shared" si="0"/>
        <v>81.08</v>
      </c>
      <c r="W35" s="34">
        <f t="shared" si="1"/>
        <v>27</v>
      </c>
    </row>
    <row r="36" spans="2:23" ht="56.25" customHeight="1">
      <c r="B36" s="187" t="s">
        <v>1072</v>
      </c>
      <c r="C36" s="188"/>
      <c r="D36" s="188"/>
      <c r="E36" s="188"/>
      <c r="F36" s="188"/>
      <c r="G36" s="188"/>
      <c r="H36" s="188"/>
      <c r="I36" s="188"/>
      <c r="J36" s="188"/>
      <c r="K36" s="188"/>
      <c r="L36" s="188"/>
      <c r="M36" s="189" t="s">
        <v>1062</v>
      </c>
      <c r="N36" s="189"/>
      <c r="O36" s="189" t="s">
        <v>48</v>
      </c>
      <c r="P36" s="189"/>
      <c r="Q36" s="190" t="s">
        <v>53</v>
      </c>
      <c r="R36" s="190"/>
      <c r="S36" s="33" t="s">
        <v>50</v>
      </c>
      <c r="T36" s="33" t="s">
        <v>55</v>
      </c>
      <c r="U36" s="33" t="s">
        <v>55</v>
      </c>
      <c r="V36" s="33" t="str">
        <f t="shared" si="0"/>
        <v>N/A</v>
      </c>
      <c r="W36" s="34" t="str">
        <f t="shared" si="1"/>
        <v>N/A</v>
      </c>
    </row>
    <row r="37" spans="2:23" ht="56.25" customHeight="1">
      <c r="B37" s="187" t="s">
        <v>1071</v>
      </c>
      <c r="C37" s="188"/>
      <c r="D37" s="188"/>
      <c r="E37" s="188"/>
      <c r="F37" s="188"/>
      <c r="G37" s="188"/>
      <c r="H37" s="188"/>
      <c r="I37" s="188"/>
      <c r="J37" s="188"/>
      <c r="K37" s="188"/>
      <c r="L37" s="188"/>
      <c r="M37" s="189" t="s">
        <v>1062</v>
      </c>
      <c r="N37" s="189"/>
      <c r="O37" s="189" t="s">
        <v>48</v>
      </c>
      <c r="P37" s="189"/>
      <c r="Q37" s="190" t="s">
        <v>49</v>
      </c>
      <c r="R37" s="190"/>
      <c r="S37" s="33" t="s">
        <v>1070</v>
      </c>
      <c r="T37" s="33" t="s">
        <v>1069</v>
      </c>
      <c r="U37" s="33" t="s">
        <v>1068</v>
      </c>
      <c r="V37" s="33">
        <f t="shared" si="0"/>
        <v>85.87</v>
      </c>
      <c r="W37" s="34">
        <f t="shared" si="1"/>
        <v>79.41</v>
      </c>
    </row>
    <row r="38" spans="2:23" ht="56.25" customHeight="1">
      <c r="B38" s="187" t="s">
        <v>1067</v>
      </c>
      <c r="C38" s="188"/>
      <c r="D38" s="188"/>
      <c r="E38" s="188"/>
      <c r="F38" s="188"/>
      <c r="G38" s="188"/>
      <c r="H38" s="188"/>
      <c r="I38" s="188"/>
      <c r="J38" s="188"/>
      <c r="K38" s="188"/>
      <c r="L38" s="188"/>
      <c r="M38" s="189" t="s">
        <v>1062</v>
      </c>
      <c r="N38" s="189"/>
      <c r="O38" s="189" t="s">
        <v>48</v>
      </c>
      <c r="P38" s="189"/>
      <c r="Q38" s="190" t="s">
        <v>49</v>
      </c>
      <c r="R38" s="190"/>
      <c r="S38" s="33" t="s">
        <v>1066</v>
      </c>
      <c r="T38" s="33" t="s">
        <v>1065</v>
      </c>
      <c r="U38" s="33" t="s">
        <v>1064</v>
      </c>
      <c r="V38" s="33">
        <f t="shared" si="0"/>
        <v>97.8</v>
      </c>
      <c r="W38" s="34">
        <f t="shared" si="1"/>
        <v>95.57</v>
      </c>
    </row>
    <row r="39" spans="2:23" ht="56.25" customHeight="1">
      <c r="B39" s="187" t="s">
        <v>1063</v>
      </c>
      <c r="C39" s="188"/>
      <c r="D39" s="188"/>
      <c r="E39" s="188"/>
      <c r="F39" s="188"/>
      <c r="G39" s="188"/>
      <c r="H39" s="188"/>
      <c r="I39" s="188"/>
      <c r="J39" s="188"/>
      <c r="K39" s="188"/>
      <c r="L39" s="188"/>
      <c r="M39" s="189" t="s">
        <v>1062</v>
      </c>
      <c r="N39" s="189"/>
      <c r="O39" s="189" t="s">
        <v>87</v>
      </c>
      <c r="P39" s="189"/>
      <c r="Q39" s="190" t="s">
        <v>49</v>
      </c>
      <c r="R39" s="190"/>
      <c r="S39" s="33" t="s">
        <v>1061</v>
      </c>
      <c r="T39" s="33" t="s">
        <v>1060</v>
      </c>
      <c r="U39" s="33" t="s">
        <v>211</v>
      </c>
      <c r="V39" s="33">
        <f t="shared" si="0"/>
        <v>0.34</v>
      </c>
      <c r="W39" s="34">
        <f t="shared" si="1"/>
        <v>0.15</v>
      </c>
    </row>
    <row r="40" spans="2:23" ht="56.25" customHeight="1">
      <c r="B40" s="187" t="s">
        <v>1059</v>
      </c>
      <c r="C40" s="188"/>
      <c r="D40" s="188"/>
      <c r="E40" s="188"/>
      <c r="F40" s="188"/>
      <c r="G40" s="188"/>
      <c r="H40" s="188"/>
      <c r="I40" s="188"/>
      <c r="J40" s="188"/>
      <c r="K40" s="188"/>
      <c r="L40" s="188"/>
      <c r="M40" s="189" t="s">
        <v>1058</v>
      </c>
      <c r="N40" s="189"/>
      <c r="O40" s="189" t="s">
        <v>48</v>
      </c>
      <c r="P40" s="189"/>
      <c r="Q40" s="190" t="s">
        <v>49</v>
      </c>
      <c r="R40" s="190"/>
      <c r="S40" s="33" t="s">
        <v>50</v>
      </c>
      <c r="T40" s="33" t="s">
        <v>77</v>
      </c>
      <c r="U40" s="33" t="s">
        <v>304</v>
      </c>
      <c r="V40" s="33">
        <f t="shared" si="0"/>
        <v>112</v>
      </c>
      <c r="W40" s="34">
        <f t="shared" si="1"/>
        <v>56</v>
      </c>
    </row>
    <row r="41" spans="2:23" ht="56.25" customHeight="1">
      <c r="B41" s="187" t="s">
        <v>1057</v>
      </c>
      <c r="C41" s="188"/>
      <c r="D41" s="188"/>
      <c r="E41" s="188"/>
      <c r="F41" s="188"/>
      <c r="G41" s="188"/>
      <c r="H41" s="188"/>
      <c r="I41" s="188"/>
      <c r="J41" s="188"/>
      <c r="K41" s="188"/>
      <c r="L41" s="188"/>
      <c r="M41" s="189" t="s">
        <v>703</v>
      </c>
      <c r="N41" s="189"/>
      <c r="O41" s="189" t="s">
        <v>48</v>
      </c>
      <c r="P41" s="189"/>
      <c r="Q41" s="190" t="s">
        <v>49</v>
      </c>
      <c r="R41" s="190"/>
      <c r="S41" s="33" t="s">
        <v>50</v>
      </c>
      <c r="T41" s="33" t="s">
        <v>1056</v>
      </c>
      <c r="U41" s="33" t="s">
        <v>1056</v>
      </c>
      <c r="V41" s="33">
        <f t="shared" si="0"/>
        <v>100</v>
      </c>
      <c r="W41" s="34">
        <f t="shared" si="1"/>
        <v>96.2</v>
      </c>
    </row>
    <row r="42" spans="2:23" ht="56.25" customHeight="1">
      <c r="B42" s="187" t="s">
        <v>1055</v>
      </c>
      <c r="C42" s="188"/>
      <c r="D42" s="188"/>
      <c r="E42" s="188"/>
      <c r="F42" s="188"/>
      <c r="G42" s="188"/>
      <c r="H42" s="188"/>
      <c r="I42" s="188"/>
      <c r="J42" s="188"/>
      <c r="K42" s="188"/>
      <c r="L42" s="188"/>
      <c r="M42" s="189" t="s">
        <v>703</v>
      </c>
      <c r="N42" s="189"/>
      <c r="O42" s="189" t="s">
        <v>48</v>
      </c>
      <c r="P42" s="189"/>
      <c r="Q42" s="190" t="s">
        <v>49</v>
      </c>
      <c r="R42" s="190"/>
      <c r="S42" s="33" t="s">
        <v>50</v>
      </c>
      <c r="T42" s="33" t="s">
        <v>77</v>
      </c>
      <c r="U42" s="33" t="s">
        <v>1054</v>
      </c>
      <c r="V42" s="33">
        <f t="shared" si="0"/>
        <v>87.6</v>
      </c>
      <c r="W42" s="34">
        <f t="shared" si="1"/>
        <v>43.8</v>
      </c>
    </row>
    <row r="43" spans="2:23" ht="56.25" customHeight="1">
      <c r="B43" s="187" t="s">
        <v>1053</v>
      </c>
      <c r="C43" s="188"/>
      <c r="D43" s="188"/>
      <c r="E43" s="188"/>
      <c r="F43" s="188"/>
      <c r="G43" s="188"/>
      <c r="H43" s="188"/>
      <c r="I43" s="188"/>
      <c r="J43" s="188"/>
      <c r="K43" s="188"/>
      <c r="L43" s="188"/>
      <c r="M43" s="189" t="s">
        <v>703</v>
      </c>
      <c r="N43" s="189"/>
      <c r="O43" s="189" t="s">
        <v>48</v>
      </c>
      <c r="P43" s="189"/>
      <c r="Q43" s="190" t="s">
        <v>49</v>
      </c>
      <c r="R43" s="190"/>
      <c r="S43" s="33" t="s">
        <v>50</v>
      </c>
      <c r="T43" s="33" t="s">
        <v>1052</v>
      </c>
      <c r="U43" s="33" t="s">
        <v>794</v>
      </c>
      <c r="V43" s="33">
        <f t="shared" si="0"/>
        <v>100.2</v>
      </c>
      <c r="W43" s="34">
        <f t="shared" si="1"/>
        <v>98</v>
      </c>
    </row>
    <row r="44" spans="2:23" ht="56.25" customHeight="1">
      <c r="B44" s="187" t="s">
        <v>1051</v>
      </c>
      <c r="C44" s="188"/>
      <c r="D44" s="188"/>
      <c r="E44" s="188"/>
      <c r="F44" s="188"/>
      <c r="G44" s="188"/>
      <c r="H44" s="188"/>
      <c r="I44" s="188"/>
      <c r="J44" s="188"/>
      <c r="K44" s="188"/>
      <c r="L44" s="188"/>
      <c r="M44" s="189" t="s">
        <v>703</v>
      </c>
      <c r="N44" s="189"/>
      <c r="O44" s="189" t="s">
        <v>48</v>
      </c>
      <c r="P44" s="189"/>
      <c r="Q44" s="190" t="s">
        <v>49</v>
      </c>
      <c r="R44" s="190"/>
      <c r="S44" s="33" t="s">
        <v>50</v>
      </c>
      <c r="T44" s="33" t="s">
        <v>1002</v>
      </c>
      <c r="U44" s="33" t="s">
        <v>1050</v>
      </c>
      <c r="V44" s="33">
        <f t="shared" si="0"/>
        <v>51.96</v>
      </c>
      <c r="W44" s="34">
        <f t="shared" si="1"/>
        <v>37.1</v>
      </c>
    </row>
    <row r="45" spans="2:23" ht="56.25" customHeight="1">
      <c r="B45" s="187" t="s">
        <v>1049</v>
      </c>
      <c r="C45" s="188"/>
      <c r="D45" s="188"/>
      <c r="E45" s="188"/>
      <c r="F45" s="188"/>
      <c r="G45" s="188"/>
      <c r="H45" s="188"/>
      <c r="I45" s="188"/>
      <c r="J45" s="188"/>
      <c r="K45" s="188"/>
      <c r="L45" s="188"/>
      <c r="M45" s="189" t="s">
        <v>703</v>
      </c>
      <c r="N45" s="189"/>
      <c r="O45" s="189" t="s">
        <v>48</v>
      </c>
      <c r="P45" s="189"/>
      <c r="Q45" s="190" t="s">
        <v>49</v>
      </c>
      <c r="R45" s="190"/>
      <c r="S45" s="33" t="s">
        <v>50</v>
      </c>
      <c r="T45" s="33" t="s">
        <v>51</v>
      </c>
      <c r="U45" s="33" t="s">
        <v>51</v>
      </c>
      <c r="V45" s="33" t="str">
        <f t="shared" si="0"/>
        <v>N/A</v>
      </c>
      <c r="W45" s="34">
        <f t="shared" si="1"/>
        <v>0</v>
      </c>
    </row>
    <row r="46" spans="2:23" ht="56.25" customHeight="1">
      <c r="B46" s="187" t="s">
        <v>1048</v>
      </c>
      <c r="C46" s="188"/>
      <c r="D46" s="188"/>
      <c r="E46" s="188"/>
      <c r="F46" s="188"/>
      <c r="G46" s="188"/>
      <c r="H46" s="188"/>
      <c r="I46" s="188"/>
      <c r="J46" s="188"/>
      <c r="K46" s="188"/>
      <c r="L46" s="188"/>
      <c r="M46" s="189" t="s">
        <v>703</v>
      </c>
      <c r="N46" s="189"/>
      <c r="O46" s="189" t="s">
        <v>48</v>
      </c>
      <c r="P46" s="189"/>
      <c r="Q46" s="190" t="s">
        <v>49</v>
      </c>
      <c r="R46" s="190"/>
      <c r="S46" s="33" t="s">
        <v>1047</v>
      </c>
      <c r="T46" s="33" t="s">
        <v>1046</v>
      </c>
      <c r="U46" s="33" t="s">
        <v>1045</v>
      </c>
      <c r="V46" s="33">
        <f t="shared" si="0"/>
        <v>56.08</v>
      </c>
      <c r="W46" s="34">
        <f t="shared" si="1"/>
        <v>58.08</v>
      </c>
    </row>
    <row r="47" spans="2:23" ht="56.25" customHeight="1">
      <c r="B47" s="187" t="s">
        <v>1044</v>
      </c>
      <c r="C47" s="188"/>
      <c r="D47" s="188"/>
      <c r="E47" s="188"/>
      <c r="F47" s="188"/>
      <c r="G47" s="188"/>
      <c r="H47" s="188"/>
      <c r="I47" s="188"/>
      <c r="J47" s="188"/>
      <c r="K47" s="188"/>
      <c r="L47" s="188"/>
      <c r="M47" s="189" t="s">
        <v>703</v>
      </c>
      <c r="N47" s="189"/>
      <c r="O47" s="189" t="s">
        <v>48</v>
      </c>
      <c r="P47" s="189"/>
      <c r="Q47" s="190" t="s">
        <v>49</v>
      </c>
      <c r="R47" s="190"/>
      <c r="S47" s="33" t="s">
        <v>909</v>
      </c>
      <c r="T47" s="33" t="s">
        <v>1043</v>
      </c>
      <c r="U47" s="33" t="s">
        <v>1042</v>
      </c>
      <c r="V47" s="33">
        <f t="shared" si="0"/>
        <v>51.5</v>
      </c>
      <c r="W47" s="34">
        <f t="shared" si="1"/>
        <v>23.43</v>
      </c>
    </row>
    <row r="48" spans="2:23" ht="56.25" customHeight="1">
      <c r="B48" s="187" t="s">
        <v>1041</v>
      </c>
      <c r="C48" s="188"/>
      <c r="D48" s="188"/>
      <c r="E48" s="188"/>
      <c r="F48" s="188"/>
      <c r="G48" s="188"/>
      <c r="H48" s="188"/>
      <c r="I48" s="188"/>
      <c r="J48" s="188"/>
      <c r="K48" s="188"/>
      <c r="L48" s="188"/>
      <c r="M48" s="189" t="s">
        <v>703</v>
      </c>
      <c r="N48" s="189"/>
      <c r="O48" s="189" t="s">
        <v>48</v>
      </c>
      <c r="P48" s="189"/>
      <c r="Q48" s="190" t="s">
        <v>49</v>
      </c>
      <c r="R48" s="190"/>
      <c r="S48" s="33" t="s">
        <v>1002</v>
      </c>
      <c r="T48" s="33" t="s">
        <v>698</v>
      </c>
      <c r="U48" s="33" t="s">
        <v>1040</v>
      </c>
      <c r="V48" s="33">
        <f t="shared" si="0"/>
        <v>103.29</v>
      </c>
      <c r="W48" s="34">
        <f t="shared" si="1"/>
        <v>101.26</v>
      </c>
    </row>
    <row r="49" spans="2:23" ht="56.25" customHeight="1">
      <c r="B49" s="187" t="s">
        <v>1039</v>
      </c>
      <c r="C49" s="188"/>
      <c r="D49" s="188"/>
      <c r="E49" s="188"/>
      <c r="F49" s="188"/>
      <c r="G49" s="188"/>
      <c r="H49" s="188"/>
      <c r="I49" s="188"/>
      <c r="J49" s="188"/>
      <c r="K49" s="188"/>
      <c r="L49" s="188"/>
      <c r="M49" s="189" t="s">
        <v>703</v>
      </c>
      <c r="N49" s="189"/>
      <c r="O49" s="189" t="s">
        <v>48</v>
      </c>
      <c r="P49" s="189"/>
      <c r="Q49" s="190" t="s">
        <v>49</v>
      </c>
      <c r="R49" s="190"/>
      <c r="S49" s="33" t="s">
        <v>385</v>
      </c>
      <c r="T49" s="33" t="s">
        <v>385</v>
      </c>
      <c r="U49" s="33" t="s">
        <v>1038</v>
      </c>
      <c r="V49" s="33">
        <f t="shared" si="0"/>
        <v>110.38</v>
      </c>
      <c r="W49" s="34">
        <f t="shared" si="1"/>
        <v>110.38</v>
      </c>
    </row>
    <row r="50" spans="2:23" ht="56.25" customHeight="1">
      <c r="B50" s="187" t="s">
        <v>1037</v>
      </c>
      <c r="C50" s="188"/>
      <c r="D50" s="188"/>
      <c r="E50" s="188"/>
      <c r="F50" s="188"/>
      <c r="G50" s="188"/>
      <c r="H50" s="188"/>
      <c r="I50" s="188"/>
      <c r="J50" s="188"/>
      <c r="K50" s="188"/>
      <c r="L50" s="188"/>
      <c r="M50" s="189" t="s">
        <v>703</v>
      </c>
      <c r="N50" s="189"/>
      <c r="O50" s="189" t="s">
        <v>48</v>
      </c>
      <c r="P50" s="189"/>
      <c r="Q50" s="190" t="s">
        <v>49</v>
      </c>
      <c r="R50" s="190"/>
      <c r="S50" s="33" t="s">
        <v>50</v>
      </c>
      <c r="T50" s="33" t="s">
        <v>1036</v>
      </c>
      <c r="U50" s="33" t="s">
        <v>1021</v>
      </c>
      <c r="V50" s="33">
        <f t="shared" si="0"/>
        <v>116.28</v>
      </c>
      <c r="W50" s="34">
        <f t="shared" si="1"/>
        <v>84.3</v>
      </c>
    </row>
    <row r="51" spans="2:23" ht="56.25" customHeight="1">
      <c r="B51" s="187" t="s">
        <v>1035</v>
      </c>
      <c r="C51" s="188"/>
      <c r="D51" s="188"/>
      <c r="E51" s="188"/>
      <c r="F51" s="188"/>
      <c r="G51" s="188"/>
      <c r="H51" s="188"/>
      <c r="I51" s="188"/>
      <c r="J51" s="188"/>
      <c r="K51" s="188"/>
      <c r="L51" s="188"/>
      <c r="M51" s="189" t="s">
        <v>703</v>
      </c>
      <c r="N51" s="189"/>
      <c r="O51" s="189" t="s">
        <v>48</v>
      </c>
      <c r="P51" s="189"/>
      <c r="Q51" s="190" t="s">
        <v>49</v>
      </c>
      <c r="R51" s="190"/>
      <c r="S51" s="33" t="s">
        <v>50</v>
      </c>
      <c r="T51" s="33" t="s">
        <v>77</v>
      </c>
      <c r="U51" s="33" t="s">
        <v>1034</v>
      </c>
      <c r="V51" s="33">
        <f t="shared" si="0"/>
        <v>115</v>
      </c>
      <c r="W51" s="34">
        <f t="shared" si="1"/>
        <v>57.5</v>
      </c>
    </row>
    <row r="52" spans="2:23" ht="56.25" customHeight="1">
      <c r="B52" s="187" t="s">
        <v>1033</v>
      </c>
      <c r="C52" s="188"/>
      <c r="D52" s="188"/>
      <c r="E52" s="188"/>
      <c r="F52" s="188"/>
      <c r="G52" s="188"/>
      <c r="H52" s="188"/>
      <c r="I52" s="188"/>
      <c r="J52" s="188"/>
      <c r="K52" s="188"/>
      <c r="L52" s="188"/>
      <c r="M52" s="189" t="s">
        <v>703</v>
      </c>
      <c r="N52" s="189"/>
      <c r="O52" s="189" t="s">
        <v>48</v>
      </c>
      <c r="P52" s="189"/>
      <c r="Q52" s="190" t="s">
        <v>49</v>
      </c>
      <c r="R52" s="190"/>
      <c r="S52" s="33" t="s">
        <v>50</v>
      </c>
      <c r="T52" s="33" t="s">
        <v>1032</v>
      </c>
      <c r="U52" s="33" t="s">
        <v>833</v>
      </c>
      <c r="V52" s="33">
        <f t="shared" si="0"/>
        <v>116.47</v>
      </c>
      <c r="W52" s="34">
        <f t="shared" si="1"/>
        <v>88.4</v>
      </c>
    </row>
    <row r="53" spans="2:23" ht="56.25" customHeight="1">
      <c r="B53" s="187" t="s">
        <v>1031</v>
      </c>
      <c r="C53" s="188"/>
      <c r="D53" s="188"/>
      <c r="E53" s="188"/>
      <c r="F53" s="188"/>
      <c r="G53" s="188"/>
      <c r="H53" s="188"/>
      <c r="I53" s="188"/>
      <c r="J53" s="188"/>
      <c r="K53" s="188"/>
      <c r="L53" s="188"/>
      <c r="M53" s="189" t="s">
        <v>703</v>
      </c>
      <c r="N53" s="189"/>
      <c r="O53" s="189" t="s">
        <v>48</v>
      </c>
      <c r="P53" s="189"/>
      <c r="Q53" s="190" t="s">
        <v>49</v>
      </c>
      <c r="R53" s="190"/>
      <c r="S53" s="33" t="s">
        <v>50</v>
      </c>
      <c r="T53" s="33" t="s">
        <v>51</v>
      </c>
      <c r="U53" s="33" t="s">
        <v>51</v>
      </c>
      <c r="V53" s="33" t="str">
        <f t="shared" si="0"/>
        <v>N/A</v>
      </c>
      <c r="W53" s="34">
        <f t="shared" si="1"/>
        <v>0</v>
      </c>
    </row>
    <row r="54" spans="2:23" ht="56.25" customHeight="1">
      <c r="B54" s="187" t="s">
        <v>1030</v>
      </c>
      <c r="C54" s="188"/>
      <c r="D54" s="188"/>
      <c r="E54" s="188"/>
      <c r="F54" s="188"/>
      <c r="G54" s="188"/>
      <c r="H54" s="188"/>
      <c r="I54" s="188"/>
      <c r="J54" s="188"/>
      <c r="K54" s="188"/>
      <c r="L54" s="188"/>
      <c r="M54" s="189" t="s">
        <v>703</v>
      </c>
      <c r="N54" s="189"/>
      <c r="O54" s="189" t="s">
        <v>48</v>
      </c>
      <c r="P54" s="189"/>
      <c r="Q54" s="190" t="s">
        <v>49</v>
      </c>
      <c r="R54" s="190"/>
      <c r="S54" s="33" t="s">
        <v>50</v>
      </c>
      <c r="T54" s="33" t="s">
        <v>1029</v>
      </c>
      <c r="U54" s="33" t="s">
        <v>50</v>
      </c>
      <c r="V54" s="33">
        <f t="shared" ref="V54:V77" si="2">+IF(ISERR(U54/T54*100),"N/A",ROUND(U54/T54*100,2))</f>
        <v>106.61</v>
      </c>
      <c r="W54" s="34">
        <f t="shared" ref="W54:W77" si="3">+IF(ISERR(U54/S54*100),"N/A",ROUND(U54/S54*100,2))</f>
        <v>100</v>
      </c>
    </row>
    <row r="55" spans="2:23" ht="56.25" customHeight="1">
      <c r="B55" s="187" t="s">
        <v>1028</v>
      </c>
      <c r="C55" s="188"/>
      <c r="D55" s="188"/>
      <c r="E55" s="188"/>
      <c r="F55" s="188"/>
      <c r="G55" s="188"/>
      <c r="H55" s="188"/>
      <c r="I55" s="188"/>
      <c r="J55" s="188"/>
      <c r="K55" s="188"/>
      <c r="L55" s="188"/>
      <c r="M55" s="189" t="s">
        <v>703</v>
      </c>
      <c r="N55" s="189"/>
      <c r="O55" s="189" t="s">
        <v>48</v>
      </c>
      <c r="P55" s="189"/>
      <c r="Q55" s="190" t="s">
        <v>49</v>
      </c>
      <c r="R55" s="190"/>
      <c r="S55" s="33" t="s">
        <v>984</v>
      </c>
      <c r="T55" s="33" t="s">
        <v>1027</v>
      </c>
      <c r="U55" s="33" t="s">
        <v>1026</v>
      </c>
      <c r="V55" s="33">
        <f t="shared" si="2"/>
        <v>122.85</v>
      </c>
      <c r="W55" s="34">
        <f t="shared" si="3"/>
        <v>101.78</v>
      </c>
    </row>
    <row r="56" spans="2:23" ht="56.25" customHeight="1">
      <c r="B56" s="187" t="s">
        <v>1025</v>
      </c>
      <c r="C56" s="188"/>
      <c r="D56" s="188"/>
      <c r="E56" s="188"/>
      <c r="F56" s="188"/>
      <c r="G56" s="188"/>
      <c r="H56" s="188"/>
      <c r="I56" s="188"/>
      <c r="J56" s="188"/>
      <c r="K56" s="188"/>
      <c r="L56" s="188"/>
      <c r="M56" s="189" t="s">
        <v>703</v>
      </c>
      <c r="N56" s="189"/>
      <c r="O56" s="189" t="s">
        <v>48</v>
      </c>
      <c r="P56" s="189"/>
      <c r="Q56" s="190" t="s">
        <v>49</v>
      </c>
      <c r="R56" s="190"/>
      <c r="S56" s="33" t="s">
        <v>50</v>
      </c>
      <c r="T56" s="33" t="s">
        <v>1024</v>
      </c>
      <c r="U56" s="33" t="s">
        <v>1023</v>
      </c>
      <c r="V56" s="33">
        <f t="shared" si="2"/>
        <v>117.31</v>
      </c>
      <c r="W56" s="34">
        <f t="shared" si="3"/>
        <v>42.7</v>
      </c>
    </row>
    <row r="57" spans="2:23" ht="56.25" customHeight="1">
      <c r="B57" s="187" t="s">
        <v>1022</v>
      </c>
      <c r="C57" s="188"/>
      <c r="D57" s="188"/>
      <c r="E57" s="188"/>
      <c r="F57" s="188"/>
      <c r="G57" s="188"/>
      <c r="H57" s="188"/>
      <c r="I57" s="188"/>
      <c r="J57" s="188"/>
      <c r="K57" s="188"/>
      <c r="L57" s="188"/>
      <c r="M57" s="189" t="s">
        <v>703</v>
      </c>
      <c r="N57" s="189"/>
      <c r="O57" s="189" t="s">
        <v>48</v>
      </c>
      <c r="P57" s="189"/>
      <c r="Q57" s="190" t="s">
        <v>49</v>
      </c>
      <c r="R57" s="190"/>
      <c r="S57" s="33" t="s">
        <v>50</v>
      </c>
      <c r="T57" s="33" t="s">
        <v>529</v>
      </c>
      <c r="U57" s="33" t="s">
        <v>1021</v>
      </c>
      <c r="V57" s="33">
        <f t="shared" si="2"/>
        <v>101.69</v>
      </c>
      <c r="W57" s="34">
        <f t="shared" si="3"/>
        <v>84.3</v>
      </c>
    </row>
    <row r="58" spans="2:23" ht="56.25" customHeight="1">
      <c r="B58" s="187" t="s">
        <v>1020</v>
      </c>
      <c r="C58" s="188"/>
      <c r="D58" s="188"/>
      <c r="E58" s="188"/>
      <c r="F58" s="188"/>
      <c r="G58" s="188"/>
      <c r="H58" s="188"/>
      <c r="I58" s="188"/>
      <c r="J58" s="188"/>
      <c r="K58" s="188"/>
      <c r="L58" s="188"/>
      <c r="M58" s="189" t="s">
        <v>703</v>
      </c>
      <c r="N58" s="189"/>
      <c r="O58" s="189" t="s">
        <v>48</v>
      </c>
      <c r="P58" s="189"/>
      <c r="Q58" s="190" t="s">
        <v>49</v>
      </c>
      <c r="R58" s="190"/>
      <c r="S58" s="33" t="s">
        <v>50</v>
      </c>
      <c r="T58" s="33" t="s">
        <v>515</v>
      </c>
      <c r="U58" s="33" t="s">
        <v>77</v>
      </c>
      <c r="V58" s="33">
        <f t="shared" si="2"/>
        <v>109.17</v>
      </c>
      <c r="W58" s="34">
        <f t="shared" si="3"/>
        <v>50</v>
      </c>
    </row>
    <row r="59" spans="2:23" ht="56.25" customHeight="1">
      <c r="B59" s="187" t="s">
        <v>1019</v>
      </c>
      <c r="C59" s="188"/>
      <c r="D59" s="188"/>
      <c r="E59" s="188"/>
      <c r="F59" s="188"/>
      <c r="G59" s="188"/>
      <c r="H59" s="188"/>
      <c r="I59" s="188"/>
      <c r="J59" s="188"/>
      <c r="K59" s="188"/>
      <c r="L59" s="188"/>
      <c r="M59" s="189" t="s">
        <v>703</v>
      </c>
      <c r="N59" s="189"/>
      <c r="O59" s="189" t="s">
        <v>48</v>
      </c>
      <c r="P59" s="189"/>
      <c r="Q59" s="190" t="s">
        <v>49</v>
      </c>
      <c r="R59" s="190"/>
      <c r="S59" s="33" t="s">
        <v>50</v>
      </c>
      <c r="T59" s="33" t="s">
        <v>50</v>
      </c>
      <c r="U59" s="33" t="s">
        <v>1018</v>
      </c>
      <c r="V59" s="33">
        <f t="shared" si="2"/>
        <v>104.2</v>
      </c>
      <c r="W59" s="34">
        <f t="shared" si="3"/>
        <v>104.2</v>
      </c>
    </row>
    <row r="60" spans="2:23" ht="56.25" customHeight="1">
      <c r="B60" s="187" t="s">
        <v>1017</v>
      </c>
      <c r="C60" s="188"/>
      <c r="D60" s="188"/>
      <c r="E60" s="188"/>
      <c r="F60" s="188"/>
      <c r="G60" s="188"/>
      <c r="H60" s="188"/>
      <c r="I60" s="188"/>
      <c r="J60" s="188"/>
      <c r="K60" s="188"/>
      <c r="L60" s="188"/>
      <c r="M60" s="189" t="s">
        <v>703</v>
      </c>
      <c r="N60" s="189"/>
      <c r="O60" s="189" t="s">
        <v>48</v>
      </c>
      <c r="P60" s="189"/>
      <c r="Q60" s="190" t="s">
        <v>49</v>
      </c>
      <c r="R60" s="190"/>
      <c r="S60" s="33" t="s">
        <v>50</v>
      </c>
      <c r="T60" s="33" t="s">
        <v>50</v>
      </c>
      <c r="U60" s="33" t="s">
        <v>1016</v>
      </c>
      <c r="V60" s="33">
        <f t="shared" si="2"/>
        <v>102.4</v>
      </c>
      <c r="W60" s="34">
        <f t="shared" si="3"/>
        <v>102.4</v>
      </c>
    </row>
    <row r="61" spans="2:23" ht="56.25" customHeight="1">
      <c r="B61" s="187" t="s">
        <v>1015</v>
      </c>
      <c r="C61" s="188"/>
      <c r="D61" s="188"/>
      <c r="E61" s="188"/>
      <c r="F61" s="188"/>
      <c r="G61" s="188"/>
      <c r="H61" s="188"/>
      <c r="I61" s="188"/>
      <c r="J61" s="188"/>
      <c r="K61" s="188"/>
      <c r="L61" s="188"/>
      <c r="M61" s="189" t="s">
        <v>703</v>
      </c>
      <c r="N61" s="189"/>
      <c r="O61" s="189" t="s">
        <v>48</v>
      </c>
      <c r="P61" s="189"/>
      <c r="Q61" s="190" t="s">
        <v>49</v>
      </c>
      <c r="R61" s="190"/>
      <c r="S61" s="33" t="s">
        <v>50</v>
      </c>
      <c r="T61" s="33" t="s">
        <v>50</v>
      </c>
      <c r="U61" s="33" t="s">
        <v>1014</v>
      </c>
      <c r="V61" s="33">
        <f t="shared" si="2"/>
        <v>92.4</v>
      </c>
      <c r="W61" s="34">
        <f t="shared" si="3"/>
        <v>92.4</v>
      </c>
    </row>
    <row r="62" spans="2:23" ht="56.25" customHeight="1">
      <c r="B62" s="187" t="s">
        <v>1013</v>
      </c>
      <c r="C62" s="188"/>
      <c r="D62" s="188"/>
      <c r="E62" s="188"/>
      <c r="F62" s="188"/>
      <c r="G62" s="188"/>
      <c r="H62" s="188"/>
      <c r="I62" s="188"/>
      <c r="J62" s="188"/>
      <c r="K62" s="188"/>
      <c r="L62" s="188"/>
      <c r="M62" s="189" t="s">
        <v>703</v>
      </c>
      <c r="N62" s="189"/>
      <c r="O62" s="189" t="s">
        <v>48</v>
      </c>
      <c r="P62" s="189"/>
      <c r="Q62" s="190" t="s">
        <v>49</v>
      </c>
      <c r="R62" s="190"/>
      <c r="S62" s="33" t="s">
        <v>50</v>
      </c>
      <c r="T62" s="33" t="s">
        <v>50</v>
      </c>
      <c r="U62" s="33" t="s">
        <v>524</v>
      </c>
      <c r="V62" s="33">
        <f t="shared" si="2"/>
        <v>87.5</v>
      </c>
      <c r="W62" s="34">
        <f t="shared" si="3"/>
        <v>87.5</v>
      </c>
    </row>
    <row r="63" spans="2:23" ht="56.25" customHeight="1">
      <c r="B63" s="187" t="s">
        <v>1012</v>
      </c>
      <c r="C63" s="188"/>
      <c r="D63" s="188"/>
      <c r="E63" s="188"/>
      <c r="F63" s="188"/>
      <c r="G63" s="188"/>
      <c r="H63" s="188"/>
      <c r="I63" s="188"/>
      <c r="J63" s="188"/>
      <c r="K63" s="188"/>
      <c r="L63" s="188"/>
      <c r="M63" s="189" t="s">
        <v>703</v>
      </c>
      <c r="N63" s="189"/>
      <c r="O63" s="189" t="s">
        <v>48</v>
      </c>
      <c r="P63" s="189"/>
      <c r="Q63" s="190" t="s">
        <v>49</v>
      </c>
      <c r="R63" s="190"/>
      <c r="S63" s="33" t="s">
        <v>50</v>
      </c>
      <c r="T63" s="33" t="s">
        <v>50</v>
      </c>
      <c r="U63" s="33" t="s">
        <v>1011</v>
      </c>
      <c r="V63" s="33">
        <f t="shared" si="2"/>
        <v>122.6</v>
      </c>
      <c r="W63" s="34">
        <f t="shared" si="3"/>
        <v>122.6</v>
      </c>
    </row>
    <row r="64" spans="2:23" ht="56.25" customHeight="1">
      <c r="B64" s="187" t="s">
        <v>1010</v>
      </c>
      <c r="C64" s="188"/>
      <c r="D64" s="188"/>
      <c r="E64" s="188"/>
      <c r="F64" s="188"/>
      <c r="G64" s="188"/>
      <c r="H64" s="188"/>
      <c r="I64" s="188"/>
      <c r="J64" s="188"/>
      <c r="K64" s="188"/>
      <c r="L64" s="188"/>
      <c r="M64" s="189" t="s">
        <v>703</v>
      </c>
      <c r="N64" s="189"/>
      <c r="O64" s="189" t="s">
        <v>48</v>
      </c>
      <c r="P64" s="189"/>
      <c r="Q64" s="190" t="s">
        <v>49</v>
      </c>
      <c r="R64" s="190"/>
      <c r="S64" s="33" t="s">
        <v>50</v>
      </c>
      <c r="T64" s="33" t="s">
        <v>50</v>
      </c>
      <c r="U64" s="33" t="s">
        <v>51</v>
      </c>
      <c r="V64" s="33">
        <f t="shared" si="2"/>
        <v>0</v>
      </c>
      <c r="W64" s="34">
        <f t="shared" si="3"/>
        <v>0</v>
      </c>
    </row>
    <row r="65" spans="2:25" ht="56.25" customHeight="1">
      <c r="B65" s="187" t="s">
        <v>1009</v>
      </c>
      <c r="C65" s="188"/>
      <c r="D65" s="188"/>
      <c r="E65" s="188"/>
      <c r="F65" s="188"/>
      <c r="G65" s="188"/>
      <c r="H65" s="188"/>
      <c r="I65" s="188"/>
      <c r="J65" s="188"/>
      <c r="K65" s="188"/>
      <c r="L65" s="188"/>
      <c r="M65" s="189" t="s">
        <v>820</v>
      </c>
      <c r="N65" s="189"/>
      <c r="O65" s="189" t="s">
        <v>48</v>
      </c>
      <c r="P65" s="189"/>
      <c r="Q65" s="190" t="s">
        <v>49</v>
      </c>
      <c r="R65" s="190"/>
      <c r="S65" s="33" t="s">
        <v>698</v>
      </c>
      <c r="T65" s="33" t="s">
        <v>77</v>
      </c>
      <c r="U65" s="33" t="s">
        <v>51</v>
      </c>
      <c r="V65" s="33">
        <f t="shared" si="2"/>
        <v>0</v>
      </c>
      <c r="W65" s="34">
        <f t="shared" si="3"/>
        <v>0</v>
      </c>
    </row>
    <row r="66" spans="2:25" ht="56.25" customHeight="1">
      <c r="B66" s="187" t="s">
        <v>1008</v>
      </c>
      <c r="C66" s="188"/>
      <c r="D66" s="188"/>
      <c r="E66" s="188"/>
      <c r="F66" s="188"/>
      <c r="G66" s="188"/>
      <c r="H66" s="188"/>
      <c r="I66" s="188"/>
      <c r="J66" s="188"/>
      <c r="K66" s="188"/>
      <c r="L66" s="188"/>
      <c r="M66" s="189" t="s">
        <v>820</v>
      </c>
      <c r="N66" s="189"/>
      <c r="O66" s="189" t="s">
        <v>48</v>
      </c>
      <c r="P66" s="189"/>
      <c r="Q66" s="190" t="s">
        <v>49</v>
      </c>
      <c r="R66" s="190"/>
      <c r="S66" s="33" t="s">
        <v>1007</v>
      </c>
      <c r="T66" s="33" t="s">
        <v>1007</v>
      </c>
      <c r="U66" s="33" t="s">
        <v>1006</v>
      </c>
      <c r="V66" s="33">
        <f t="shared" si="2"/>
        <v>113.71</v>
      </c>
      <c r="W66" s="34">
        <f t="shared" si="3"/>
        <v>113.71</v>
      </c>
    </row>
    <row r="67" spans="2:25" ht="56.25" customHeight="1">
      <c r="B67" s="187" t="s">
        <v>1005</v>
      </c>
      <c r="C67" s="188"/>
      <c r="D67" s="188"/>
      <c r="E67" s="188"/>
      <c r="F67" s="188"/>
      <c r="G67" s="188"/>
      <c r="H67" s="188"/>
      <c r="I67" s="188"/>
      <c r="J67" s="188"/>
      <c r="K67" s="188"/>
      <c r="L67" s="188"/>
      <c r="M67" s="189" t="s">
        <v>820</v>
      </c>
      <c r="N67" s="189"/>
      <c r="O67" s="189" t="s">
        <v>48</v>
      </c>
      <c r="P67" s="189"/>
      <c r="Q67" s="190" t="s">
        <v>49</v>
      </c>
      <c r="R67" s="190"/>
      <c r="S67" s="33" t="s">
        <v>90</v>
      </c>
      <c r="T67" s="33" t="s">
        <v>797</v>
      </c>
      <c r="U67" s="33" t="s">
        <v>1004</v>
      </c>
      <c r="V67" s="33">
        <f t="shared" si="2"/>
        <v>140.13</v>
      </c>
      <c r="W67" s="34">
        <f t="shared" si="3"/>
        <v>129.97999999999999</v>
      </c>
    </row>
    <row r="68" spans="2:25" ht="56.25" customHeight="1">
      <c r="B68" s="187" t="s">
        <v>1003</v>
      </c>
      <c r="C68" s="188"/>
      <c r="D68" s="188"/>
      <c r="E68" s="188"/>
      <c r="F68" s="188"/>
      <c r="G68" s="188"/>
      <c r="H68" s="188"/>
      <c r="I68" s="188"/>
      <c r="J68" s="188"/>
      <c r="K68" s="188"/>
      <c r="L68" s="188"/>
      <c r="M68" s="189" t="s">
        <v>820</v>
      </c>
      <c r="N68" s="189"/>
      <c r="O68" s="189" t="s">
        <v>48</v>
      </c>
      <c r="P68" s="189"/>
      <c r="Q68" s="190" t="s">
        <v>49</v>
      </c>
      <c r="R68" s="190"/>
      <c r="S68" s="33" t="s">
        <v>385</v>
      </c>
      <c r="T68" s="33" t="s">
        <v>1002</v>
      </c>
      <c r="U68" s="33" t="s">
        <v>1001</v>
      </c>
      <c r="V68" s="33">
        <f t="shared" si="2"/>
        <v>106.02</v>
      </c>
      <c r="W68" s="34">
        <f t="shared" si="3"/>
        <v>94.63</v>
      </c>
    </row>
    <row r="69" spans="2:25" ht="56.25" customHeight="1">
      <c r="B69" s="187" t="s">
        <v>1000</v>
      </c>
      <c r="C69" s="188"/>
      <c r="D69" s="188"/>
      <c r="E69" s="188"/>
      <c r="F69" s="188"/>
      <c r="G69" s="188"/>
      <c r="H69" s="188"/>
      <c r="I69" s="188"/>
      <c r="J69" s="188"/>
      <c r="K69" s="188"/>
      <c r="L69" s="188"/>
      <c r="M69" s="189" t="s">
        <v>820</v>
      </c>
      <c r="N69" s="189"/>
      <c r="O69" s="189" t="s">
        <v>48</v>
      </c>
      <c r="P69" s="189"/>
      <c r="Q69" s="190" t="s">
        <v>49</v>
      </c>
      <c r="R69" s="190"/>
      <c r="S69" s="33" t="s">
        <v>644</v>
      </c>
      <c r="T69" s="33" t="s">
        <v>999</v>
      </c>
      <c r="U69" s="33" t="s">
        <v>998</v>
      </c>
      <c r="V69" s="33">
        <f t="shared" si="2"/>
        <v>159.08000000000001</v>
      </c>
      <c r="W69" s="34">
        <f t="shared" si="3"/>
        <v>147.96</v>
      </c>
    </row>
    <row r="70" spans="2:25" ht="56.25" customHeight="1">
      <c r="B70" s="187" t="s">
        <v>997</v>
      </c>
      <c r="C70" s="188"/>
      <c r="D70" s="188"/>
      <c r="E70" s="188"/>
      <c r="F70" s="188"/>
      <c r="G70" s="188"/>
      <c r="H70" s="188"/>
      <c r="I70" s="188"/>
      <c r="J70" s="188"/>
      <c r="K70" s="188"/>
      <c r="L70" s="188"/>
      <c r="M70" s="189" t="s">
        <v>988</v>
      </c>
      <c r="N70" s="189"/>
      <c r="O70" s="189" t="s">
        <v>48</v>
      </c>
      <c r="P70" s="189"/>
      <c r="Q70" s="190" t="s">
        <v>49</v>
      </c>
      <c r="R70" s="190"/>
      <c r="S70" s="33" t="s">
        <v>996</v>
      </c>
      <c r="T70" s="33" t="s">
        <v>995</v>
      </c>
      <c r="U70" s="33" t="s">
        <v>994</v>
      </c>
      <c r="V70" s="33">
        <f t="shared" si="2"/>
        <v>44.59</v>
      </c>
      <c r="W70" s="34">
        <f t="shared" si="3"/>
        <v>0.57999999999999996</v>
      </c>
    </row>
    <row r="71" spans="2:25" ht="56.25" customHeight="1">
      <c r="B71" s="187" t="s">
        <v>993</v>
      </c>
      <c r="C71" s="188"/>
      <c r="D71" s="188"/>
      <c r="E71" s="188"/>
      <c r="F71" s="188"/>
      <c r="G71" s="188"/>
      <c r="H71" s="188"/>
      <c r="I71" s="188"/>
      <c r="J71" s="188"/>
      <c r="K71" s="188"/>
      <c r="L71" s="188"/>
      <c r="M71" s="189" t="s">
        <v>988</v>
      </c>
      <c r="N71" s="189"/>
      <c r="O71" s="189" t="s">
        <v>48</v>
      </c>
      <c r="P71" s="189"/>
      <c r="Q71" s="190" t="s">
        <v>49</v>
      </c>
      <c r="R71" s="190"/>
      <c r="S71" s="33" t="s">
        <v>992</v>
      </c>
      <c r="T71" s="33" t="s">
        <v>991</v>
      </c>
      <c r="U71" s="33" t="s">
        <v>990</v>
      </c>
      <c r="V71" s="33">
        <f t="shared" si="2"/>
        <v>52.6</v>
      </c>
      <c r="W71" s="34">
        <f t="shared" si="3"/>
        <v>0.47</v>
      </c>
    </row>
    <row r="72" spans="2:25" ht="56.25" customHeight="1">
      <c r="B72" s="187" t="s">
        <v>989</v>
      </c>
      <c r="C72" s="188"/>
      <c r="D72" s="188"/>
      <c r="E72" s="188"/>
      <c r="F72" s="188"/>
      <c r="G72" s="188"/>
      <c r="H72" s="188"/>
      <c r="I72" s="188"/>
      <c r="J72" s="188"/>
      <c r="K72" s="188"/>
      <c r="L72" s="188"/>
      <c r="M72" s="189" t="s">
        <v>988</v>
      </c>
      <c r="N72" s="189"/>
      <c r="O72" s="189" t="s">
        <v>48</v>
      </c>
      <c r="P72" s="189"/>
      <c r="Q72" s="190" t="s">
        <v>49</v>
      </c>
      <c r="R72" s="190"/>
      <c r="S72" s="33" t="s">
        <v>987</v>
      </c>
      <c r="T72" s="33" t="s">
        <v>530</v>
      </c>
      <c r="U72" s="33" t="s">
        <v>51</v>
      </c>
      <c r="V72" s="33">
        <f t="shared" si="2"/>
        <v>0</v>
      </c>
      <c r="W72" s="34">
        <f t="shared" si="3"/>
        <v>0</v>
      </c>
    </row>
    <row r="73" spans="2:25" ht="56.25" customHeight="1">
      <c r="B73" s="187" t="s">
        <v>986</v>
      </c>
      <c r="C73" s="188"/>
      <c r="D73" s="188"/>
      <c r="E73" s="188"/>
      <c r="F73" s="188"/>
      <c r="G73" s="188"/>
      <c r="H73" s="188"/>
      <c r="I73" s="188"/>
      <c r="J73" s="188"/>
      <c r="K73" s="188"/>
      <c r="L73" s="188"/>
      <c r="M73" s="189" t="s">
        <v>694</v>
      </c>
      <c r="N73" s="189"/>
      <c r="O73" s="189" t="s">
        <v>48</v>
      </c>
      <c r="P73" s="189"/>
      <c r="Q73" s="190" t="s">
        <v>49</v>
      </c>
      <c r="R73" s="190"/>
      <c r="S73" s="33" t="s">
        <v>985</v>
      </c>
      <c r="T73" s="33" t="s">
        <v>984</v>
      </c>
      <c r="U73" s="33" t="s">
        <v>983</v>
      </c>
      <c r="V73" s="33">
        <f t="shared" si="2"/>
        <v>103.67</v>
      </c>
      <c r="W73" s="34">
        <f t="shared" si="3"/>
        <v>102.31</v>
      </c>
    </row>
    <row r="74" spans="2:25" ht="56.25" customHeight="1">
      <c r="B74" s="187" t="s">
        <v>982</v>
      </c>
      <c r="C74" s="188"/>
      <c r="D74" s="188"/>
      <c r="E74" s="188"/>
      <c r="F74" s="188"/>
      <c r="G74" s="188"/>
      <c r="H74" s="188"/>
      <c r="I74" s="188"/>
      <c r="J74" s="188"/>
      <c r="K74" s="188"/>
      <c r="L74" s="188"/>
      <c r="M74" s="189" t="s">
        <v>201</v>
      </c>
      <c r="N74" s="189"/>
      <c r="O74" s="189" t="s">
        <v>48</v>
      </c>
      <c r="P74" s="189"/>
      <c r="Q74" s="190" t="s">
        <v>386</v>
      </c>
      <c r="R74" s="190"/>
      <c r="S74" s="33" t="s">
        <v>740</v>
      </c>
      <c r="T74" s="33" t="s">
        <v>51</v>
      </c>
      <c r="U74" s="33" t="s">
        <v>51</v>
      </c>
      <c r="V74" s="33" t="str">
        <f t="shared" si="2"/>
        <v>N/A</v>
      </c>
      <c r="W74" s="34">
        <f t="shared" si="3"/>
        <v>0</v>
      </c>
    </row>
    <row r="75" spans="2:25" ht="56.25" customHeight="1">
      <c r="B75" s="187" t="s">
        <v>981</v>
      </c>
      <c r="C75" s="188"/>
      <c r="D75" s="188"/>
      <c r="E75" s="188"/>
      <c r="F75" s="188"/>
      <c r="G75" s="188"/>
      <c r="H75" s="188"/>
      <c r="I75" s="188"/>
      <c r="J75" s="188"/>
      <c r="K75" s="188"/>
      <c r="L75" s="188"/>
      <c r="M75" s="189" t="s">
        <v>201</v>
      </c>
      <c r="N75" s="189"/>
      <c r="O75" s="189" t="s">
        <v>48</v>
      </c>
      <c r="P75" s="189"/>
      <c r="Q75" s="190" t="s">
        <v>386</v>
      </c>
      <c r="R75" s="190"/>
      <c r="S75" s="33" t="s">
        <v>740</v>
      </c>
      <c r="T75" s="33" t="s">
        <v>51</v>
      </c>
      <c r="U75" s="33" t="s">
        <v>51</v>
      </c>
      <c r="V75" s="33" t="str">
        <f t="shared" si="2"/>
        <v>N/A</v>
      </c>
      <c r="W75" s="34">
        <f t="shared" si="3"/>
        <v>0</v>
      </c>
    </row>
    <row r="76" spans="2:25" ht="56.25" customHeight="1">
      <c r="B76" s="187" t="s">
        <v>980</v>
      </c>
      <c r="C76" s="188"/>
      <c r="D76" s="188"/>
      <c r="E76" s="188"/>
      <c r="F76" s="188"/>
      <c r="G76" s="188"/>
      <c r="H76" s="188"/>
      <c r="I76" s="188"/>
      <c r="J76" s="188"/>
      <c r="K76" s="188"/>
      <c r="L76" s="188"/>
      <c r="M76" s="189" t="s">
        <v>201</v>
      </c>
      <c r="N76" s="189"/>
      <c r="O76" s="189" t="s">
        <v>48</v>
      </c>
      <c r="P76" s="189"/>
      <c r="Q76" s="190" t="s">
        <v>386</v>
      </c>
      <c r="R76" s="190"/>
      <c r="S76" s="33" t="s">
        <v>740</v>
      </c>
      <c r="T76" s="33" t="s">
        <v>51</v>
      </c>
      <c r="U76" s="33" t="s">
        <v>51</v>
      </c>
      <c r="V76" s="33" t="str">
        <f t="shared" si="2"/>
        <v>N/A</v>
      </c>
      <c r="W76" s="34">
        <f t="shared" si="3"/>
        <v>0</v>
      </c>
    </row>
    <row r="77" spans="2:25" ht="56.25" customHeight="1" thickBot="1">
      <c r="B77" s="187" t="s">
        <v>979</v>
      </c>
      <c r="C77" s="188"/>
      <c r="D77" s="188"/>
      <c r="E77" s="188"/>
      <c r="F77" s="188"/>
      <c r="G77" s="188"/>
      <c r="H77" s="188"/>
      <c r="I77" s="188"/>
      <c r="J77" s="188"/>
      <c r="K77" s="188"/>
      <c r="L77" s="188"/>
      <c r="M77" s="189" t="s">
        <v>201</v>
      </c>
      <c r="N77" s="189"/>
      <c r="O77" s="189" t="s">
        <v>48</v>
      </c>
      <c r="P77" s="189"/>
      <c r="Q77" s="190" t="s">
        <v>386</v>
      </c>
      <c r="R77" s="190"/>
      <c r="S77" s="33" t="s">
        <v>740</v>
      </c>
      <c r="T77" s="33" t="s">
        <v>51</v>
      </c>
      <c r="U77" s="33" t="s">
        <v>51</v>
      </c>
      <c r="V77" s="33" t="str">
        <f t="shared" si="2"/>
        <v>N/A</v>
      </c>
      <c r="W77" s="34">
        <f t="shared" si="3"/>
        <v>0</v>
      </c>
    </row>
    <row r="78" spans="2:25" ht="21.75" customHeight="1" thickTop="1" thickBot="1">
      <c r="B78" s="9" t="s">
        <v>63</v>
      </c>
      <c r="C78" s="10"/>
      <c r="D78" s="10"/>
      <c r="E78" s="10"/>
      <c r="F78" s="10"/>
      <c r="G78" s="10"/>
      <c r="H78" s="11"/>
      <c r="I78" s="11"/>
      <c r="J78" s="11"/>
      <c r="K78" s="11"/>
      <c r="L78" s="11"/>
      <c r="M78" s="11"/>
      <c r="N78" s="11"/>
      <c r="O78" s="11"/>
      <c r="P78" s="11"/>
      <c r="Q78" s="11"/>
      <c r="R78" s="11"/>
      <c r="S78" s="11"/>
      <c r="T78" s="11"/>
      <c r="U78" s="11"/>
      <c r="V78" s="11"/>
      <c r="W78" s="12"/>
      <c r="X78" s="35"/>
    </row>
    <row r="79" spans="2:25" ht="29.25" customHeight="1" thickTop="1" thickBot="1">
      <c r="B79" s="200" t="s">
        <v>2349</v>
      </c>
      <c r="C79" s="201"/>
      <c r="D79" s="201"/>
      <c r="E79" s="201"/>
      <c r="F79" s="201"/>
      <c r="G79" s="201"/>
      <c r="H79" s="201"/>
      <c r="I79" s="201"/>
      <c r="J79" s="201"/>
      <c r="K79" s="201"/>
      <c r="L79" s="201"/>
      <c r="M79" s="201"/>
      <c r="N79" s="201"/>
      <c r="O79" s="201"/>
      <c r="P79" s="201"/>
      <c r="Q79" s="202"/>
      <c r="R79" s="36" t="s">
        <v>41</v>
      </c>
      <c r="S79" s="174" t="s">
        <v>42</v>
      </c>
      <c r="T79" s="174"/>
      <c r="U79" s="37" t="s">
        <v>64</v>
      </c>
      <c r="V79" s="173" t="s">
        <v>65</v>
      </c>
      <c r="W79" s="175"/>
    </row>
    <row r="80" spans="2:25" ht="30.75" customHeight="1" thickBot="1">
      <c r="B80" s="203"/>
      <c r="C80" s="204"/>
      <c r="D80" s="204"/>
      <c r="E80" s="204"/>
      <c r="F80" s="204"/>
      <c r="G80" s="204"/>
      <c r="H80" s="204"/>
      <c r="I80" s="204"/>
      <c r="J80" s="204"/>
      <c r="K80" s="204"/>
      <c r="L80" s="204"/>
      <c r="M80" s="204"/>
      <c r="N80" s="204"/>
      <c r="O80" s="204"/>
      <c r="P80" s="204"/>
      <c r="Q80" s="205"/>
      <c r="R80" s="38" t="s">
        <v>66</v>
      </c>
      <c r="S80" s="38" t="s">
        <v>66</v>
      </c>
      <c r="T80" s="38" t="s">
        <v>48</v>
      </c>
      <c r="U80" s="38" t="s">
        <v>66</v>
      </c>
      <c r="V80" s="38" t="s">
        <v>67</v>
      </c>
      <c r="W80" s="39" t="s">
        <v>53</v>
      </c>
      <c r="Y80" s="35"/>
    </row>
    <row r="81" spans="2:23" ht="23.25" customHeight="1" thickBot="1">
      <c r="B81" s="206" t="s">
        <v>68</v>
      </c>
      <c r="C81" s="207"/>
      <c r="D81" s="207"/>
      <c r="E81" s="40" t="s">
        <v>977</v>
      </c>
      <c r="F81" s="40"/>
      <c r="G81" s="40"/>
      <c r="H81" s="41"/>
      <c r="I81" s="41"/>
      <c r="J81" s="41"/>
      <c r="K81" s="41"/>
      <c r="L81" s="41"/>
      <c r="M81" s="41"/>
      <c r="N81" s="41"/>
      <c r="O81" s="41"/>
      <c r="P81" s="42"/>
      <c r="Q81" s="42"/>
      <c r="R81" s="43" t="s">
        <v>978</v>
      </c>
      <c r="S81" s="44" t="s">
        <v>10</v>
      </c>
      <c r="T81" s="42"/>
      <c r="U81" s="44" t="s">
        <v>974</v>
      </c>
      <c r="V81" s="42"/>
      <c r="W81" s="45">
        <f t="shared" ref="W81:W94" si="4">+IF(ISERR(U81/R81*100),"N/A",ROUND(U81/R81*100,2))</f>
        <v>31.59</v>
      </c>
    </row>
    <row r="82" spans="2:23" ht="26.25" customHeight="1">
      <c r="B82" s="208" t="s">
        <v>70</v>
      </c>
      <c r="C82" s="209"/>
      <c r="D82" s="209"/>
      <c r="E82" s="46" t="s">
        <v>977</v>
      </c>
      <c r="F82" s="46"/>
      <c r="G82" s="46"/>
      <c r="H82" s="47"/>
      <c r="I82" s="47"/>
      <c r="J82" s="47"/>
      <c r="K82" s="47"/>
      <c r="L82" s="47"/>
      <c r="M82" s="47"/>
      <c r="N82" s="47"/>
      <c r="O82" s="47"/>
      <c r="P82" s="48"/>
      <c r="Q82" s="48"/>
      <c r="R82" s="49" t="s">
        <v>976</v>
      </c>
      <c r="S82" s="50" t="s">
        <v>975</v>
      </c>
      <c r="T82" s="50">
        <f>+IF(ISERR(S82/R82*100),"N/A",ROUND(S82/R82*100,2))</f>
        <v>39.159999999999997</v>
      </c>
      <c r="U82" s="50" t="s">
        <v>974</v>
      </c>
      <c r="V82" s="50">
        <f>+IF(ISERR(U82/S82*100),"N/A",ROUND(U82/S82*100,2))</f>
        <v>98.64</v>
      </c>
      <c r="W82" s="51">
        <f t="shared" si="4"/>
        <v>38.630000000000003</v>
      </c>
    </row>
    <row r="83" spans="2:23" ht="23.25" customHeight="1" thickBot="1">
      <c r="B83" s="206" t="s">
        <v>68</v>
      </c>
      <c r="C83" s="207"/>
      <c r="D83" s="207"/>
      <c r="E83" s="40" t="s">
        <v>973</v>
      </c>
      <c r="F83" s="40"/>
      <c r="G83" s="40"/>
      <c r="H83" s="41"/>
      <c r="I83" s="41"/>
      <c r="J83" s="41"/>
      <c r="K83" s="41"/>
      <c r="L83" s="41"/>
      <c r="M83" s="41"/>
      <c r="N83" s="41"/>
      <c r="O83" s="41"/>
      <c r="P83" s="42"/>
      <c r="Q83" s="42"/>
      <c r="R83" s="43" t="s">
        <v>972</v>
      </c>
      <c r="S83" s="44" t="s">
        <v>10</v>
      </c>
      <c r="T83" s="42"/>
      <c r="U83" s="44" t="s">
        <v>51</v>
      </c>
      <c r="V83" s="42"/>
      <c r="W83" s="45">
        <f t="shared" si="4"/>
        <v>0</v>
      </c>
    </row>
    <row r="84" spans="2:23" ht="26.25" customHeight="1">
      <c r="B84" s="208" t="s">
        <v>70</v>
      </c>
      <c r="C84" s="209"/>
      <c r="D84" s="209"/>
      <c r="E84" s="46" t="s">
        <v>973</v>
      </c>
      <c r="F84" s="46"/>
      <c r="G84" s="46"/>
      <c r="H84" s="47"/>
      <c r="I84" s="47"/>
      <c r="J84" s="47"/>
      <c r="K84" s="47"/>
      <c r="L84" s="47"/>
      <c r="M84" s="47"/>
      <c r="N84" s="47"/>
      <c r="O84" s="47"/>
      <c r="P84" s="48"/>
      <c r="Q84" s="48"/>
      <c r="R84" s="49" t="s">
        <v>972</v>
      </c>
      <c r="S84" s="50" t="s">
        <v>51</v>
      </c>
      <c r="T84" s="50">
        <f>+IF(ISERR(S84/R84*100),"N/A",ROUND(S84/R84*100,2))</f>
        <v>0</v>
      </c>
      <c r="U84" s="50" t="s">
        <v>51</v>
      </c>
      <c r="V84" s="50" t="str">
        <f>+IF(ISERR(U84/S84*100),"N/A",ROUND(U84/S84*100,2))</f>
        <v>N/A</v>
      </c>
      <c r="W84" s="51">
        <f t="shared" si="4"/>
        <v>0</v>
      </c>
    </row>
    <row r="85" spans="2:23" ht="23.25" customHeight="1" thickBot="1">
      <c r="B85" s="206" t="s">
        <v>68</v>
      </c>
      <c r="C85" s="207"/>
      <c r="D85" s="207"/>
      <c r="E85" s="40" t="s">
        <v>681</v>
      </c>
      <c r="F85" s="40"/>
      <c r="G85" s="40"/>
      <c r="H85" s="41"/>
      <c r="I85" s="41"/>
      <c r="J85" s="41"/>
      <c r="K85" s="41"/>
      <c r="L85" s="41"/>
      <c r="M85" s="41"/>
      <c r="N85" s="41"/>
      <c r="O85" s="41"/>
      <c r="P85" s="42"/>
      <c r="Q85" s="42"/>
      <c r="R85" s="43" t="s">
        <v>971</v>
      </c>
      <c r="S85" s="44" t="s">
        <v>10</v>
      </c>
      <c r="T85" s="42"/>
      <c r="U85" s="44" t="s">
        <v>968</v>
      </c>
      <c r="V85" s="42"/>
      <c r="W85" s="45">
        <f t="shared" si="4"/>
        <v>5.32</v>
      </c>
    </row>
    <row r="86" spans="2:23" ht="26.25" customHeight="1">
      <c r="B86" s="208" t="s">
        <v>70</v>
      </c>
      <c r="C86" s="209"/>
      <c r="D86" s="209"/>
      <c r="E86" s="46" t="s">
        <v>681</v>
      </c>
      <c r="F86" s="46"/>
      <c r="G86" s="46"/>
      <c r="H86" s="47"/>
      <c r="I86" s="47"/>
      <c r="J86" s="47"/>
      <c r="K86" s="47"/>
      <c r="L86" s="47"/>
      <c r="M86" s="47"/>
      <c r="N86" s="47"/>
      <c r="O86" s="47"/>
      <c r="P86" s="48"/>
      <c r="Q86" s="48"/>
      <c r="R86" s="49" t="s">
        <v>970</v>
      </c>
      <c r="S86" s="50" t="s">
        <v>969</v>
      </c>
      <c r="T86" s="50">
        <f>+IF(ISERR(S86/R86*100),"N/A",ROUND(S86/R86*100,2))</f>
        <v>5.86</v>
      </c>
      <c r="U86" s="50" t="s">
        <v>968</v>
      </c>
      <c r="V86" s="50">
        <f>+IF(ISERR(U86/S86*100),"N/A",ROUND(U86/S86*100,2))</f>
        <v>93.76</v>
      </c>
      <c r="W86" s="51">
        <f t="shared" si="4"/>
        <v>5.49</v>
      </c>
    </row>
    <row r="87" spans="2:23" ht="23.25" customHeight="1" thickBot="1">
      <c r="B87" s="206" t="s">
        <v>68</v>
      </c>
      <c r="C87" s="207"/>
      <c r="D87" s="207"/>
      <c r="E87" s="40" t="s">
        <v>780</v>
      </c>
      <c r="F87" s="40"/>
      <c r="G87" s="40"/>
      <c r="H87" s="41"/>
      <c r="I87" s="41"/>
      <c r="J87" s="41"/>
      <c r="K87" s="41"/>
      <c r="L87" s="41"/>
      <c r="M87" s="41"/>
      <c r="N87" s="41"/>
      <c r="O87" s="41"/>
      <c r="P87" s="42"/>
      <c r="Q87" s="42"/>
      <c r="R87" s="43" t="s">
        <v>967</v>
      </c>
      <c r="S87" s="44" t="s">
        <v>10</v>
      </c>
      <c r="T87" s="42"/>
      <c r="U87" s="44" t="s">
        <v>966</v>
      </c>
      <c r="V87" s="42"/>
      <c r="W87" s="45">
        <f t="shared" si="4"/>
        <v>0.55000000000000004</v>
      </c>
    </row>
    <row r="88" spans="2:23" ht="26.25" customHeight="1">
      <c r="B88" s="208" t="s">
        <v>70</v>
      </c>
      <c r="C88" s="209"/>
      <c r="D88" s="209"/>
      <c r="E88" s="46" t="s">
        <v>780</v>
      </c>
      <c r="F88" s="46"/>
      <c r="G88" s="46"/>
      <c r="H88" s="47"/>
      <c r="I88" s="47"/>
      <c r="J88" s="47"/>
      <c r="K88" s="47"/>
      <c r="L88" s="47"/>
      <c r="M88" s="47"/>
      <c r="N88" s="47"/>
      <c r="O88" s="47"/>
      <c r="P88" s="48"/>
      <c r="Q88" s="48"/>
      <c r="R88" s="49" t="s">
        <v>967</v>
      </c>
      <c r="S88" s="50" t="s">
        <v>966</v>
      </c>
      <c r="T88" s="50">
        <f>+IF(ISERR(S88/R88*100),"N/A",ROUND(S88/R88*100,2))</f>
        <v>0.55000000000000004</v>
      </c>
      <c r="U88" s="50" t="s">
        <v>966</v>
      </c>
      <c r="V88" s="50">
        <f>+IF(ISERR(U88/S88*100),"N/A",ROUND(U88/S88*100,2))</f>
        <v>100</v>
      </c>
      <c r="W88" s="51">
        <f t="shared" si="4"/>
        <v>0.55000000000000004</v>
      </c>
    </row>
    <row r="89" spans="2:23" ht="23.25" customHeight="1" thickBot="1">
      <c r="B89" s="206" t="s">
        <v>68</v>
      </c>
      <c r="C89" s="207"/>
      <c r="D89" s="207"/>
      <c r="E89" s="40" t="s">
        <v>964</v>
      </c>
      <c r="F89" s="40"/>
      <c r="G89" s="40"/>
      <c r="H89" s="41"/>
      <c r="I89" s="41"/>
      <c r="J89" s="41"/>
      <c r="K89" s="41"/>
      <c r="L89" s="41"/>
      <c r="M89" s="41"/>
      <c r="N89" s="41"/>
      <c r="O89" s="41"/>
      <c r="P89" s="42"/>
      <c r="Q89" s="42"/>
      <c r="R89" s="43" t="s">
        <v>965</v>
      </c>
      <c r="S89" s="44" t="s">
        <v>10</v>
      </c>
      <c r="T89" s="42"/>
      <c r="U89" s="44" t="s">
        <v>51</v>
      </c>
      <c r="V89" s="42"/>
      <c r="W89" s="45">
        <f t="shared" si="4"/>
        <v>0</v>
      </c>
    </row>
    <row r="90" spans="2:23" ht="26.25" customHeight="1">
      <c r="B90" s="208" t="s">
        <v>70</v>
      </c>
      <c r="C90" s="209"/>
      <c r="D90" s="209"/>
      <c r="E90" s="46" t="s">
        <v>964</v>
      </c>
      <c r="F90" s="46"/>
      <c r="G90" s="46"/>
      <c r="H90" s="47"/>
      <c r="I90" s="47"/>
      <c r="J90" s="47"/>
      <c r="K90" s="47"/>
      <c r="L90" s="47"/>
      <c r="M90" s="47"/>
      <c r="N90" s="47"/>
      <c r="O90" s="47"/>
      <c r="P90" s="48"/>
      <c r="Q90" s="48"/>
      <c r="R90" s="49" t="s">
        <v>963</v>
      </c>
      <c r="S90" s="50" t="s">
        <v>51</v>
      </c>
      <c r="T90" s="50">
        <f>+IF(ISERR(S90/R90*100),"N/A",ROUND(S90/R90*100,2))</f>
        <v>0</v>
      </c>
      <c r="U90" s="50" t="s">
        <v>51</v>
      </c>
      <c r="V90" s="50" t="str">
        <f>+IF(ISERR(U90/S90*100),"N/A",ROUND(U90/S90*100,2))</f>
        <v>N/A</v>
      </c>
      <c r="W90" s="51">
        <f t="shared" si="4"/>
        <v>0</v>
      </c>
    </row>
    <row r="91" spans="2:23" ht="23.25" customHeight="1" thickBot="1">
      <c r="B91" s="206" t="s">
        <v>68</v>
      </c>
      <c r="C91" s="207"/>
      <c r="D91" s="207"/>
      <c r="E91" s="40" t="s">
        <v>674</v>
      </c>
      <c r="F91" s="40"/>
      <c r="G91" s="40"/>
      <c r="H91" s="41"/>
      <c r="I91" s="41"/>
      <c r="J91" s="41"/>
      <c r="K91" s="41"/>
      <c r="L91" s="41"/>
      <c r="M91" s="41"/>
      <c r="N91" s="41"/>
      <c r="O91" s="41"/>
      <c r="P91" s="42"/>
      <c r="Q91" s="42"/>
      <c r="R91" s="43" t="s">
        <v>962</v>
      </c>
      <c r="S91" s="44" t="s">
        <v>10</v>
      </c>
      <c r="T91" s="42"/>
      <c r="U91" s="44" t="s">
        <v>961</v>
      </c>
      <c r="V91" s="42"/>
      <c r="W91" s="45">
        <f t="shared" si="4"/>
        <v>21.8</v>
      </c>
    </row>
    <row r="92" spans="2:23" ht="26.25" customHeight="1">
      <c r="B92" s="208" t="s">
        <v>70</v>
      </c>
      <c r="C92" s="209"/>
      <c r="D92" s="209"/>
      <c r="E92" s="46" t="s">
        <v>674</v>
      </c>
      <c r="F92" s="46"/>
      <c r="G92" s="46"/>
      <c r="H92" s="47"/>
      <c r="I92" s="47"/>
      <c r="J92" s="47"/>
      <c r="K92" s="47"/>
      <c r="L92" s="47"/>
      <c r="M92" s="47"/>
      <c r="N92" s="47"/>
      <c r="O92" s="47"/>
      <c r="P92" s="48"/>
      <c r="Q92" s="48"/>
      <c r="R92" s="49" t="s">
        <v>962</v>
      </c>
      <c r="S92" s="50" t="s">
        <v>961</v>
      </c>
      <c r="T92" s="50">
        <f>+IF(ISERR(S92/R92*100),"N/A",ROUND(S92/R92*100,2))</f>
        <v>21.8</v>
      </c>
      <c r="U92" s="50" t="s">
        <v>961</v>
      </c>
      <c r="V92" s="50">
        <f>+IF(ISERR(U92/S92*100),"N/A",ROUND(U92/S92*100,2))</f>
        <v>100</v>
      </c>
      <c r="W92" s="51">
        <f t="shared" si="4"/>
        <v>21.8</v>
      </c>
    </row>
    <row r="93" spans="2:23" ht="23.25" customHeight="1" thickBot="1">
      <c r="B93" s="206" t="s">
        <v>68</v>
      </c>
      <c r="C93" s="207"/>
      <c r="D93" s="207"/>
      <c r="E93" s="40" t="s">
        <v>198</v>
      </c>
      <c r="F93" s="40"/>
      <c r="G93" s="40"/>
      <c r="H93" s="41"/>
      <c r="I93" s="41"/>
      <c r="J93" s="41"/>
      <c r="K93" s="41"/>
      <c r="L93" s="41"/>
      <c r="M93" s="41"/>
      <c r="N93" s="41"/>
      <c r="O93" s="41"/>
      <c r="P93" s="42"/>
      <c r="Q93" s="42"/>
      <c r="R93" s="43" t="s">
        <v>960</v>
      </c>
      <c r="S93" s="44" t="s">
        <v>10</v>
      </c>
      <c r="T93" s="42"/>
      <c r="U93" s="44" t="s">
        <v>51</v>
      </c>
      <c r="V93" s="42"/>
      <c r="W93" s="45">
        <f t="shared" si="4"/>
        <v>0</v>
      </c>
    </row>
    <row r="94" spans="2:23" ht="26.25" customHeight="1" thickBot="1">
      <c r="B94" s="208" t="s">
        <v>70</v>
      </c>
      <c r="C94" s="209"/>
      <c r="D94" s="209"/>
      <c r="E94" s="46" t="s">
        <v>198</v>
      </c>
      <c r="F94" s="46"/>
      <c r="G94" s="46"/>
      <c r="H94" s="47"/>
      <c r="I94" s="47"/>
      <c r="J94" s="47"/>
      <c r="K94" s="47"/>
      <c r="L94" s="47"/>
      <c r="M94" s="47"/>
      <c r="N94" s="47"/>
      <c r="O94" s="47"/>
      <c r="P94" s="48"/>
      <c r="Q94" s="48"/>
      <c r="R94" s="49" t="s">
        <v>960</v>
      </c>
      <c r="S94" s="50" t="s">
        <v>774</v>
      </c>
      <c r="T94" s="50">
        <f>+IF(ISERR(S94/R94*100),"N/A",ROUND(S94/R94*100,2))</f>
        <v>100</v>
      </c>
      <c r="U94" s="50" t="s">
        <v>51</v>
      </c>
      <c r="V94" s="50">
        <f>+IF(ISERR(U94/S94*100),"N/A",ROUND(U94/S94*100,2))</f>
        <v>0</v>
      </c>
      <c r="W94" s="51">
        <f t="shared" si="4"/>
        <v>0</v>
      </c>
    </row>
    <row r="95" spans="2:23" ht="22.5" customHeight="1" thickTop="1" thickBot="1">
      <c r="B95" s="9" t="s">
        <v>72</v>
      </c>
      <c r="C95" s="10"/>
      <c r="D95" s="10"/>
      <c r="E95" s="10"/>
      <c r="F95" s="10"/>
      <c r="G95" s="10"/>
      <c r="H95" s="11"/>
      <c r="I95" s="11"/>
      <c r="J95" s="11"/>
      <c r="K95" s="11"/>
      <c r="L95" s="11"/>
      <c r="M95" s="11"/>
      <c r="N95" s="11"/>
      <c r="O95" s="11"/>
      <c r="P95" s="11"/>
      <c r="Q95" s="11"/>
      <c r="R95" s="11"/>
      <c r="S95" s="11"/>
      <c r="T95" s="11"/>
      <c r="U95" s="11"/>
      <c r="V95" s="11"/>
      <c r="W95" s="12"/>
    </row>
    <row r="96" spans="2:23" ht="37.5" customHeight="1" thickTop="1">
      <c r="B96" s="191" t="s">
        <v>2238</v>
      </c>
      <c r="C96" s="192"/>
      <c r="D96" s="192"/>
      <c r="E96" s="192"/>
      <c r="F96" s="192"/>
      <c r="G96" s="192"/>
      <c r="H96" s="192"/>
      <c r="I96" s="192"/>
      <c r="J96" s="192"/>
      <c r="K96" s="192"/>
      <c r="L96" s="192"/>
      <c r="M96" s="192"/>
      <c r="N96" s="192"/>
      <c r="O96" s="192"/>
      <c r="P96" s="192"/>
      <c r="Q96" s="192"/>
      <c r="R96" s="192"/>
      <c r="S96" s="192"/>
      <c r="T96" s="192"/>
      <c r="U96" s="192"/>
      <c r="V96" s="192"/>
      <c r="W96" s="193"/>
    </row>
    <row r="97" spans="2:23" ht="302.25" customHeight="1" thickBot="1">
      <c r="B97" s="194"/>
      <c r="C97" s="195"/>
      <c r="D97" s="195"/>
      <c r="E97" s="195"/>
      <c r="F97" s="195"/>
      <c r="G97" s="195"/>
      <c r="H97" s="195"/>
      <c r="I97" s="195"/>
      <c r="J97" s="195"/>
      <c r="K97" s="195"/>
      <c r="L97" s="195"/>
      <c r="M97" s="195"/>
      <c r="N97" s="195"/>
      <c r="O97" s="195"/>
      <c r="P97" s="195"/>
      <c r="Q97" s="195"/>
      <c r="R97" s="195"/>
      <c r="S97" s="195"/>
      <c r="T97" s="195"/>
      <c r="U97" s="195"/>
      <c r="V97" s="195"/>
      <c r="W97" s="196"/>
    </row>
    <row r="98" spans="2:23" ht="37.5" customHeight="1" thickTop="1">
      <c r="B98" s="191" t="s">
        <v>2239</v>
      </c>
      <c r="C98" s="192"/>
      <c r="D98" s="192"/>
      <c r="E98" s="192"/>
      <c r="F98" s="192"/>
      <c r="G98" s="192"/>
      <c r="H98" s="192"/>
      <c r="I98" s="192"/>
      <c r="J98" s="192"/>
      <c r="K98" s="192"/>
      <c r="L98" s="192"/>
      <c r="M98" s="192"/>
      <c r="N98" s="192"/>
      <c r="O98" s="192"/>
      <c r="P98" s="192"/>
      <c r="Q98" s="192"/>
      <c r="R98" s="192"/>
      <c r="S98" s="192"/>
      <c r="T98" s="192"/>
      <c r="U98" s="192"/>
      <c r="V98" s="192"/>
      <c r="W98" s="193"/>
    </row>
    <row r="99" spans="2:23" ht="328.5" customHeight="1" thickBot="1">
      <c r="B99" s="194"/>
      <c r="C99" s="195"/>
      <c r="D99" s="195"/>
      <c r="E99" s="195"/>
      <c r="F99" s="195"/>
      <c r="G99" s="195"/>
      <c r="H99" s="195"/>
      <c r="I99" s="195"/>
      <c r="J99" s="195"/>
      <c r="K99" s="195"/>
      <c r="L99" s="195"/>
      <c r="M99" s="195"/>
      <c r="N99" s="195"/>
      <c r="O99" s="195"/>
      <c r="P99" s="195"/>
      <c r="Q99" s="195"/>
      <c r="R99" s="195"/>
      <c r="S99" s="195"/>
      <c r="T99" s="195"/>
      <c r="U99" s="195"/>
      <c r="V99" s="195"/>
      <c r="W99" s="196"/>
    </row>
    <row r="100" spans="2:23" ht="37.5" customHeight="1" thickTop="1">
      <c r="B100" s="191" t="s">
        <v>2240</v>
      </c>
      <c r="C100" s="192"/>
      <c r="D100" s="192"/>
      <c r="E100" s="192"/>
      <c r="F100" s="192"/>
      <c r="G100" s="192"/>
      <c r="H100" s="192"/>
      <c r="I100" s="192"/>
      <c r="J100" s="192"/>
      <c r="K100" s="192"/>
      <c r="L100" s="192"/>
      <c r="M100" s="192"/>
      <c r="N100" s="192"/>
      <c r="O100" s="192"/>
      <c r="P100" s="192"/>
      <c r="Q100" s="192"/>
      <c r="R100" s="192"/>
      <c r="S100" s="192"/>
      <c r="T100" s="192"/>
      <c r="U100" s="192"/>
      <c r="V100" s="192"/>
      <c r="W100" s="193"/>
    </row>
    <row r="101" spans="2:23" ht="374.25" customHeight="1" thickBot="1">
      <c r="B101" s="197"/>
      <c r="C101" s="198"/>
      <c r="D101" s="198"/>
      <c r="E101" s="198"/>
      <c r="F101" s="198"/>
      <c r="G101" s="198"/>
      <c r="H101" s="198"/>
      <c r="I101" s="198"/>
      <c r="J101" s="198"/>
      <c r="K101" s="198"/>
      <c r="L101" s="198"/>
      <c r="M101" s="198"/>
      <c r="N101" s="198"/>
      <c r="O101" s="198"/>
      <c r="P101" s="198"/>
      <c r="Q101" s="198"/>
      <c r="R101" s="198"/>
      <c r="S101" s="198"/>
      <c r="T101" s="198"/>
      <c r="U101" s="198"/>
      <c r="V101" s="198"/>
      <c r="W101" s="199"/>
    </row>
  </sheetData>
  <mergeCells count="284">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B14:I14"/>
    <mergeCell ref="K14:Q14"/>
    <mergeCell ref="S14:W14"/>
    <mergeCell ref="B10:B11"/>
    <mergeCell ref="C10:W11"/>
    <mergeCell ref="C15:I15"/>
    <mergeCell ref="L15:Q15"/>
    <mergeCell ref="T15:W15"/>
    <mergeCell ref="C16:I16"/>
    <mergeCell ref="L16:Q16"/>
    <mergeCell ref="T16:W16"/>
    <mergeCell ref="C17:W17"/>
    <mergeCell ref="B19:T19"/>
    <mergeCell ref="U19:W19"/>
    <mergeCell ref="B20:L21"/>
    <mergeCell ref="M20:N21"/>
    <mergeCell ref="O20:P21"/>
    <mergeCell ref="Q20:R21"/>
    <mergeCell ref="S20:S21"/>
    <mergeCell ref="T20:T21"/>
    <mergeCell ref="U20:U21"/>
    <mergeCell ref="V20:V21"/>
    <mergeCell ref="W20:W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3:L73"/>
    <mergeCell ref="M73:N73"/>
    <mergeCell ref="O73:P73"/>
    <mergeCell ref="Q73:R73"/>
    <mergeCell ref="B74:L74"/>
    <mergeCell ref="M74:N74"/>
    <mergeCell ref="O74:P74"/>
    <mergeCell ref="Q74:R74"/>
    <mergeCell ref="B75:L75"/>
    <mergeCell ref="M75:N75"/>
    <mergeCell ref="O75:P75"/>
    <mergeCell ref="Q75:R75"/>
    <mergeCell ref="B76:L76"/>
    <mergeCell ref="M76:N76"/>
    <mergeCell ref="O76:P76"/>
    <mergeCell ref="Q76:R76"/>
    <mergeCell ref="B77:L77"/>
    <mergeCell ref="M77:N77"/>
    <mergeCell ref="O77:P77"/>
    <mergeCell ref="Q77:R77"/>
    <mergeCell ref="B79:Q80"/>
    <mergeCell ref="S79:T79"/>
    <mergeCell ref="V79:W79"/>
    <mergeCell ref="B81:D81"/>
    <mergeCell ref="B82:D82"/>
    <mergeCell ref="B83:D83"/>
    <mergeCell ref="B84:D84"/>
    <mergeCell ref="B85:D85"/>
    <mergeCell ref="B86:D86"/>
    <mergeCell ref="B87:D87"/>
    <mergeCell ref="B100:W101"/>
    <mergeCell ref="B88:D88"/>
    <mergeCell ref="B89:D89"/>
    <mergeCell ref="B90:D90"/>
    <mergeCell ref="B91:D91"/>
    <mergeCell ref="B92:D92"/>
    <mergeCell ref="B93:D93"/>
    <mergeCell ref="B94:D94"/>
    <mergeCell ref="B96:W97"/>
    <mergeCell ref="B98:W9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7" min="1" max="22" man="1"/>
    <brk id="94" min="1" max="22" man="1"/>
    <brk id="99"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724</v>
      </c>
      <c r="D4" s="153" t="s">
        <v>723</v>
      </c>
      <c r="E4" s="153"/>
      <c r="F4" s="153"/>
      <c r="G4" s="153"/>
      <c r="H4" s="154"/>
      <c r="I4" s="16"/>
      <c r="J4" s="155" t="s">
        <v>6</v>
      </c>
      <c r="K4" s="153"/>
      <c r="L4" s="15" t="s">
        <v>1140</v>
      </c>
      <c r="M4" s="156" t="s">
        <v>1139</v>
      </c>
      <c r="N4" s="156"/>
      <c r="O4" s="156"/>
      <c r="P4" s="156"/>
      <c r="Q4" s="157"/>
      <c r="R4" s="17"/>
      <c r="S4" s="158" t="s">
        <v>2069</v>
      </c>
      <c r="T4" s="159"/>
      <c r="U4" s="159"/>
      <c r="V4" s="160" t="s">
        <v>1138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568</v>
      </c>
      <c r="D6" s="162" t="s">
        <v>1137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470</v>
      </c>
      <c r="D7" s="149" t="s">
        <v>1136</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1135</v>
      </c>
      <c r="K8" s="24" t="s">
        <v>1134</v>
      </c>
      <c r="L8" s="24" t="s">
        <v>1133</v>
      </c>
      <c r="M8" s="24" t="s">
        <v>1132</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31.75" customHeight="1" thickTop="1" thickBot="1">
      <c r="B10" s="25" t="s">
        <v>21</v>
      </c>
      <c r="C10" s="160" t="s">
        <v>1131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1130</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1129</v>
      </c>
      <c r="C21" s="188"/>
      <c r="D21" s="188"/>
      <c r="E21" s="188"/>
      <c r="F21" s="188"/>
      <c r="G21" s="188"/>
      <c r="H21" s="188"/>
      <c r="I21" s="188"/>
      <c r="J21" s="188"/>
      <c r="K21" s="188"/>
      <c r="L21" s="188"/>
      <c r="M21" s="189" t="s">
        <v>470</v>
      </c>
      <c r="N21" s="189"/>
      <c r="O21" s="189" t="s">
        <v>48</v>
      </c>
      <c r="P21" s="189"/>
      <c r="Q21" s="190" t="s">
        <v>49</v>
      </c>
      <c r="R21" s="190"/>
      <c r="S21" s="33" t="s">
        <v>1128</v>
      </c>
      <c r="T21" s="33" t="s">
        <v>77</v>
      </c>
      <c r="U21" s="33" t="s">
        <v>1127</v>
      </c>
      <c r="V21" s="33">
        <f>+IF(ISERR(U21/T21*100),"N/A",ROUND(U21/T21*100,2))</f>
        <v>35.479999999999997</v>
      </c>
      <c r="W21" s="34">
        <f>+IF(ISERR(U21/S21*100),"N/A",ROUND(U21/S21*100,2))</f>
        <v>0</v>
      </c>
    </row>
    <row r="22" spans="2:27" ht="56.25" customHeight="1" thickBot="1">
      <c r="B22" s="187" t="s">
        <v>1126</v>
      </c>
      <c r="C22" s="188"/>
      <c r="D22" s="188"/>
      <c r="E22" s="188"/>
      <c r="F22" s="188"/>
      <c r="G22" s="188"/>
      <c r="H22" s="188"/>
      <c r="I22" s="188"/>
      <c r="J22" s="188"/>
      <c r="K22" s="188"/>
      <c r="L22" s="188"/>
      <c r="M22" s="189" t="s">
        <v>568</v>
      </c>
      <c r="N22" s="189"/>
      <c r="O22" s="189" t="s">
        <v>48</v>
      </c>
      <c r="P22" s="189"/>
      <c r="Q22" s="190" t="s">
        <v>49</v>
      </c>
      <c r="R22" s="190"/>
      <c r="S22" s="33" t="s">
        <v>231</v>
      </c>
      <c r="T22" s="33" t="s">
        <v>232</v>
      </c>
      <c r="U22" s="33" t="s">
        <v>1125</v>
      </c>
      <c r="V22" s="33">
        <f>+IF(ISERR(U22/T22*100),"N/A",ROUND(U22/T22*100,2))</f>
        <v>235.85</v>
      </c>
      <c r="W22" s="34">
        <f>+IF(ISERR(U22/S22*100),"N/A",ROUND(U22/S22*100,2))</f>
        <v>117.93</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467</v>
      </c>
      <c r="F26" s="40"/>
      <c r="G26" s="40"/>
      <c r="H26" s="41"/>
      <c r="I26" s="41"/>
      <c r="J26" s="41"/>
      <c r="K26" s="41"/>
      <c r="L26" s="41"/>
      <c r="M26" s="41"/>
      <c r="N26" s="41"/>
      <c r="O26" s="41"/>
      <c r="P26" s="42"/>
      <c r="Q26" s="42"/>
      <c r="R26" s="43" t="s">
        <v>1124</v>
      </c>
      <c r="S26" s="44" t="s">
        <v>10</v>
      </c>
      <c r="T26" s="42"/>
      <c r="U26" s="44" t="s">
        <v>1121</v>
      </c>
      <c r="V26" s="42"/>
      <c r="W26" s="45">
        <f>+IF(ISERR(U26/R26*100),"N/A",ROUND(U26/R26*100,2))</f>
        <v>46.4</v>
      </c>
    </row>
    <row r="27" spans="2:27" ht="26.25" customHeight="1">
      <c r="B27" s="208" t="s">
        <v>70</v>
      </c>
      <c r="C27" s="209"/>
      <c r="D27" s="209"/>
      <c r="E27" s="46" t="s">
        <v>467</v>
      </c>
      <c r="F27" s="46"/>
      <c r="G27" s="46"/>
      <c r="H27" s="47"/>
      <c r="I27" s="47"/>
      <c r="J27" s="47"/>
      <c r="K27" s="47"/>
      <c r="L27" s="47"/>
      <c r="M27" s="47"/>
      <c r="N27" s="47"/>
      <c r="O27" s="47"/>
      <c r="P27" s="48"/>
      <c r="Q27" s="48"/>
      <c r="R27" s="49" t="s">
        <v>1123</v>
      </c>
      <c r="S27" s="50" t="s">
        <v>1122</v>
      </c>
      <c r="T27" s="50">
        <f>+IF(ISERR(S27/R27*100),"N/A",ROUND(S27/R27*100,2))</f>
        <v>60.29</v>
      </c>
      <c r="U27" s="50" t="s">
        <v>1121</v>
      </c>
      <c r="V27" s="50">
        <f>+IF(ISERR(U27/S27*100),"N/A",ROUND(U27/S27*100,2))</f>
        <v>68.900000000000006</v>
      </c>
      <c r="W27" s="51">
        <f>+IF(ISERR(U27/R27*100),"N/A",ROUND(U27/R27*100,2))</f>
        <v>41.54</v>
      </c>
    </row>
    <row r="28" spans="2:27" ht="23.25" customHeight="1" thickBot="1">
      <c r="B28" s="206" t="s">
        <v>68</v>
      </c>
      <c r="C28" s="207"/>
      <c r="D28" s="207"/>
      <c r="E28" s="40" t="s">
        <v>566</v>
      </c>
      <c r="F28" s="40"/>
      <c r="G28" s="40"/>
      <c r="H28" s="41"/>
      <c r="I28" s="41"/>
      <c r="J28" s="41"/>
      <c r="K28" s="41"/>
      <c r="L28" s="41"/>
      <c r="M28" s="41"/>
      <c r="N28" s="41"/>
      <c r="O28" s="41"/>
      <c r="P28" s="42"/>
      <c r="Q28" s="42"/>
      <c r="R28" s="43" t="s">
        <v>1120</v>
      </c>
      <c r="S28" s="44" t="s">
        <v>10</v>
      </c>
      <c r="T28" s="42"/>
      <c r="U28" s="44" t="s">
        <v>1118</v>
      </c>
      <c r="V28" s="42"/>
      <c r="W28" s="45">
        <f>+IF(ISERR(U28/R28*100),"N/A",ROUND(U28/R28*100,2))</f>
        <v>39.94</v>
      </c>
    </row>
    <row r="29" spans="2:27" ht="26.25" customHeight="1" thickBot="1">
      <c r="B29" s="208" t="s">
        <v>70</v>
      </c>
      <c r="C29" s="209"/>
      <c r="D29" s="209"/>
      <c r="E29" s="46" t="s">
        <v>566</v>
      </c>
      <c r="F29" s="46"/>
      <c r="G29" s="46"/>
      <c r="H29" s="47"/>
      <c r="I29" s="47"/>
      <c r="J29" s="47"/>
      <c r="K29" s="47"/>
      <c r="L29" s="47"/>
      <c r="M29" s="47"/>
      <c r="N29" s="47"/>
      <c r="O29" s="47"/>
      <c r="P29" s="48"/>
      <c r="Q29" s="48"/>
      <c r="R29" s="49" t="s">
        <v>1120</v>
      </c>
      <c r="S29" s="50" t="s">
        <v>1119</v>
      </c>
      <c r="T29" s="50">
        <f>+IF(ISERR(S29/R29*100),"N/A",ROUND(S29/R29*100,2))</f>
        <v>95.57</v>
      </c>
      <c r="U29" s="50" t="s">
        <v>1118</v>
      </c>
      <c r="V29" s="50">
        <f>+IF(ISERR(U29/S29*100),"N/A",ROUND(U29/S29*100,2))</f>
        <v>41.79</v>
      </c>
      <c r="W29" s="51">
        <f>+IF(ISERR(U29/R29*100),"N/A",ROUND(U29/R29*100,2))</f>
        <v>39.94</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2235</v>
      </c>
      <c r="C31" s="192"/>
      <c r="D31" s="192"/>
      <c r="E31" s="192"/>
      <c r="F31" s="192"/>
      <c r="G31" s="192"/>
      <c r="H31" s="192"/>
      <c r="I31" s="192"/>
      <c r="J31" s="192"/>
      <c r="K31" s="192"/>
      <c r="L31" s="192"/>
      <c r="M31" s="192"/>
      <c r="N31" s="192"/>
      <c r="O31" s="192"/>
      <c r="P31" s="192"/>
      <c r="Q31" s="192"/>
      <c r="R31" s="192"/>
      <c r="S31" s="192"/>
      <c r="T31" s="192"/>
      <c r="U31" s="192"/>
      <c r="V31" s="192"/>
      <c r="W31" s="193"/>
    </row>
    <row r="32" spans="2:27" ht="7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2236</v>
      </c>
      <c r="C33" s="192"/>
      <c r="D33" s="192"/>
      <c r="E33" s="192"/>
      <c r="F33" s="192"/>
      <c r="G33" s="192"/>
      <c r="H33" s="192"/>
      <c r="I33" s="192"/>
      <c r="J33" s="192"/>
      <c r="K33" s="192"/>
      <c r="L33" s="192"/>
      <c r="M33" s="192"/>
      <c r="N33" s="192"/>
      <c r="O33" s="192"/>
      <c r="P33" s="192"/>
      <c r="Q33" s="192"/>
      <c r="R33" s="192"/>
      <c r="S33" s="192"/>
      <c r="T33" s="192"/>
      <c r="U33" s="192"/>
      <c r="V33" s="192"/>
      <c r="W33" s="193"/>
    </row>
    <row r="34" spans="2:23" ht="113.2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2237</v>
      </c>
      <c r="C35" s="192"/>
      <c r="D35" s="192"/>
      <c r="E35" s="192"/>
      <c r="F35" s="192"/>
      <c r="G35" s="192"/>
      <c r="H35" s="192"/>
      <c r="I35" s="192"/>
      <c r="J35" s="192"/>
      <c r="K35" s="192"/>
      <c r="L35" s="192"/>
      <c r="M35" s="192"/>
      <c r="N35" s="192"/>
      <c r="O35" s="192"/>
      <c r="P35" s="192"/>
      <c r="Q35" s="192"/>
      <c r="R35" s="192"/>
      <c r="S35" s="192"/>
      <c r="T35" s="192"/>
      <c r="U35" s="192"/>
      <c r="V35" s="192"/>
      <c r="W35" s="193"/>
    </row>
    <row r="36" spans="2:23" ht="100.5"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1157</v>
      </c>
      <c r="D4" s="153" t="s">
        <v>1156</v>
      </c>
      <c r="E4" s="153"/>
      <c r="F4" s="153"/>
      <c r="G4" s="153"/>
      <c r="H4" s="154"/>
      <c r="I4" s="16"/>
      <c r="J4" s="155" t="s">
        <v>6</v>
      </c>
      <c r="K4" s="153"/>
      <c r="L4" s="15" t="s">
        <v>1155</v>
      </c>
      <c r="M4" s="156" t="s">
        <v>1154</v>
      </c>
      <c r="N4" s="156"/>
      <c r="O4" s="156"/>
      <c r="P4" s="156"/>
      <c r="Q4" s="157"/>
      <c r="R4" s="17"/>
      <c r="S4" s="158" t="s">
        <v>2069</v>
      </c>
      <c r="T4" s="159"/>
      <c r="U4" s="159"/>
      <c r="V4" s="160" t="s">
        <v>1153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1144</v>
      </c>
      <c r="D6" s="162" t="s">
        <v>1152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1151</v>
      </c>
      <c r="K8" s="24" t="s">
        <v>1150</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1149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1148</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1147</v>
      </c>
      <c r="C21" s="188"/>
      <c r="D21" s="188"/>
      <c r="E21" s="188"/>
      <c r="F21" s="188"/>
      <c r="G21" s="188"/>
      <c r="H21" s="188"/>
      <c r="I21" s="188"/>
      <c r="J21" s="188"/>
      <c r="K21" s="188"/>
      <c r="L21" s="188"/>
      <c r="M21" s="189" t="s">
        <v>1144</v>
      </c>
      <c r="N21" s="189"/>
      <c r="O21" s="189" t="s">
        <v>48</v>
      </c>
      <c r="P21" s="189"/>
      <c r="Q21" s="190" t="s">
        <v>49</v>
      </c>
      <c r="R21" s="190"/>
      <c r="S21" s="33" t="s">
        <v>50</v>
      </c>
      <c r="T21" s="33" t="s">
        <v>232</v>
      </c>
      <c r="U21" s="33" t="s">
        <v>51</v>
      </c>
      <c r="V21" s="33">
        <f>+IF(ISERR(U21/T21*100),"N/A",ROUND(U21/T21*100,2))</f>
        <v>0</v>
      </c>
      <c r="W21" s="34">
        <f>+IF(ISERR(U21/S21*100),"N/A",ROUND(U21/S21*100,2))</f>
        <v>0</v>
      </c>
    </row>
    <row r="22" spans="2:27" ht="56.25" customHeight="1">
      <c r="B22" s="187" t="s">
        <v>1146</v>
      </c>
      <c r="C22" s="188"/>
      <c r="D22" s="188"/>
      <c r="E22" s="188"/>
      <c r="F22" s="188"/>
      <c r="G22" s="188"/>
      <c r="H22" s="188"/>
      <c r="I22" s="188"/>
      <c r="J22" s="188"/>
      <c r="K22" s="188"/>
      <c r="L22" s="188"/>
      <c r="M22" s="189" t="s">
        <v>1144</v>
      </c>
      <c r="N22" s="189"/>
      <c r="O22" s="189" t="s">
        <v>48</v>
      </c>
      <c r="P22" s="189"/>
      <c r="Q22" s="190" t="s">
        <v>49</v>
      </c>
      <c r="R22" s="190"/>
      <c r="S22" s="33" t="s">
        <v>50</v>
      </c>
      <c r="T22" s="33" t="s">
        <v>232</v>
      </c>
      <c r="U22" s="33" t="s">
        <v>51</v>
      </c>
      <c r="V22" s="33">
        <f>+IF(ISERR(U22/T22*100),"N/A",ROUND(U22/T22*100,2))</f>
        <v>0</v>
      </c>
      <c r="W22" s="34">
        <f>+IF(ISERR(U22/S22*100),"N/A",ROUND(U22/S22*100,2))</f>
        <v>0</v>
      </c>
    </row>
    <row r="23" spans="2:27" ht="56.25" customHeight="1" thickBot="1">
      <c r="B23" s="187" t="s">
        <v>1145</v>
      </c>
      <c r="C23" s="188"/>
      <c r="D23" s="188"/>
      <c r="E23" s="188"/>
      <c r="F23" s="188"/>
      <c r="G23" s="188"/>
      <c r="H23" s="188"/>
      <c r="I23" s="188"/>
      <c r="J23" s="188"/>
      <c r="K23" s="188"/>
      <c r="L23" s="188"/>
      <c r="M23" s="189" t="s">
        <v>1144</v>
      </c>
      <c r="N23" s="189"/>
      <c r="O23" s="189" t="s">
        <v>48</v>
      </c>
      <c r="P23" s="189"/>
      <c r="Q23" s="190" t="s">
        <v>49</v>
      </c>
      <c r="R23" s="190"/>
      <c r="S23" s="33" t="s">
        <v>50</v>
      </c>
      <c r="T23" s="33" t="s">
        <v>51</v>
      </c>
      <c r="U23" s="33" t="s">
        <v>51</v>
      </c>
      <c r="V23" s="33" t="str">
        <f>+IF(ISERR(U23/T23*100),"N/A",ROUND(U23/T23*100,2))</f>
        <v>N/A</v>
      </c>
      <c r="W23" s="34">
        <f>+IF(ISERR(U23/S23*100),"N/A",ROUND(U23/S23*100,2))</f>
        <v>0</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1143</v>
      </c>
      <c r="F27" s="40"/>
      <c r="G27" s="40"/>
      <c r="H27" s="41"/>
      <c r="I27" s="41"/>
      <c r="J27" s="41"/>
      <c r="K27" s="41"/>
      <c r="L27" s="41"/>
      <c r="M27" s="41"/>
      <c r="N27" s="41"/>
      <c r="O27" s="41"/>
      <c r="P27" s="42"/>
      <c r="Q27" s="42"/>
      <c r="R27" s="43" t="s">
        <v>1142</v>
      </c>
      <c r="S27" s="44" t="s">
        <v>10</v>
      </c>
      <c r="T27" s="42"/>
      <c r="U27" s="44" t="s">
        <v>1141</v>
      </c>
      <c r="V27" s="42"/>
      <c r="W27" s="45">
        <f>+IF(ISERR(U27/R27*100),"N/A",ROUND(U27/R27*100,2))</f>
        <v>21.87</v>
      </c>
    </row>
    <row r="28" spans="2:27" ht="26.25" customHeight="1" thickBot="1">
      <c r="B28" s="208" t="s">
        <v>70</v>
      </c>
      <c r="C28" s="209"/>
      <c r="D28" s="209"/>
      <c r="E28" s="46" t="s">
        <v>1143</v>
      </c>
      <c r="F28" s="46"/>
      <c r="G28" s="46"/>
      <c r="H28" s="47"/>
      <c r="I28" s="47"/>
      <c r="J28" s="47"/>
      <c r="K28" s="47"/>
      <c r="L28" s="47"/>
      <c r="M28" s="47"/>
      <c r="N28" s="47"/>
      <c r="O28" s="47"/>
      <c r="P28" s="48"/>
      <c r="Q28" s="48"/>
      <c r="R28" s="49" t="s">
        <v>1142</v>
      </c>
      <c r="S28" s="50" t="s">
        <v>1141</v>
      </c>
      <c r="T28" s="50">
        <f>+IF(ISERR(S28/R28*100),"N/A",ROUND(S28/R28*100,2))</f>
        <v>21.87</v>
      </c>
      <c r="U28" s="50" t="s">
        <v>1141</v>
      </c>
      <c r="V28" s="50">
        <f>+IF(ISERR(U28/S28*100),"N/A",ROUND(U28/S28*100,2))</f>
        <v>100</v>
      </c>
      <c r="W28" s="51">
        <f>+IF(ISERR(U28/R28*100),"N/A",ROUND(U28/R28*100,2))</f>
        <v>21.87</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2232</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02"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2233</v>
      </c>
      <c r="C32" s="192"/>
      <c r="D32" s="192"/>
      <c r="E32" s="192"/>
      <c r="F32" s="192"/>
      <c r="G32" s="192"/>
      <c r="H32" s="192"/>
      <c r="I32" s="192"/>
      <c r="J32" s="192"/>
      <c r="K32" s="192"/>
      <c r="L32" s="192"/>
      <c r="M32" s="192"/>
      <c r="N32" s="192"/>
      <c r="O32" s="192"/>
      <c r="P32" s="192"/>
      <c r="Q32" s="192"/>
      <c r="R32" s="192"/>
      <c r="S32" s="192"/>
      <c r="T32" s="192"/>
      <c r="U32" s="192"/>
      <c r="V32" s="192"/>
      <c r="W32" s="193"/>
    </row>
    <row r="33" spans="2:23" ht="47.2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2234</v>
      </c>
      <c r="C34" s="192"/>
      <c r="D34" s="192"/>
      <c r="E34" s="192"/>
      <c r="F34" s="192"/>
      <c r="G34" s="192"/>
      <c r="H34" s="192"/>
      <c r="I34" s="192"/>
      <c r="J34" s="192"/>
      <c r="K34" s="192"/>
      <c r="L34" s="192"/>
      <c r="M34" s="192"/>
      <c r="N34" s="192"/>
      <c r="O34" s="192"/>
      <c r="P34" s="192"/>
      <c r="Q34" s="192"/>
      <c r="R34" s="192"/>
      <c r="S34" s="192"/>
      <c r="T34" s="192"/>
      <c r="U34" s="192"/>
      <c r="V34" s="192"/>
      <c r="W34" s="193"/>
    </row>
    <row r="35" spans="2:23" ht="39.75"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1171</v>
      </c>
      <c r="D4" s="153" t="s">
        <v>1170</v>
      </c>
      <c r="E4" s="153"/>
      <c r="F4" s="153"/>
      <c r="G4" s="153"/>
      <c r="H4" s="154"/>
      <c r="I4" s="16"/>
      <c r="J4" s="155" t="s">
        <v>6</v>
      </c>
      <c r="K4" s="153"/>
      <c r="L4" s="15" t="s">
        <v>193</v>
      </c>
      <c r="M4" s="156" t="s">
        <v>1169</v>
      </c>
      <c r="N4" s="156"/>
      <c r="O4" s="156"/>
      <c r="P4" s="156"/>
      <c r="Q4" s="157"/>
      <c r="R4" s="17"/>
      <c r="S4" s="158" t="s">
        <v>2069</v>
      </c>
      <c r="T4" s="159"/>
      <c r="U4" s="159"/>
      <c r="V4" s="160" t="s">
        <v>1161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532</v>
      </c>
      <c r="D6" s="162" t="s">
        <v>1168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1167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1166</v>
      </c>
      <c r="C21" s="188"/>
      <c r="D21" s="188"/>
      <c r="E21" s="188"/>
      <c r="F21" s="188"/>
      <c r="G21" s="188"/>
      <c r="H21" s="188"/>
      <c r="I21" s="188"/>
      <c r="J21" s="188"/>
      <c r="K21" s="188"/>
      <c r="L21" s="188"/>
      <c r="M21" s="189" t="s">
        <v>532</v>
      </c>
      <c r="N21" s="189"/>
      <c r="O21" s="189" t="s">
        <v>48</v>
      </c>
      <c r="P21" s="189"/>
      <c r="Q21" s="190" t="s">
        <v>49</v>
      </c>
      <c r="R21" s="190"/>
      <c r="S21" s="33" t="s">
        <v>235</v>
      </c>
      <c r="T21" s="33" t="s">
        <v>1165</v>
      </c>
      <c r="U21" s="33" t="s">
        <v>1164</v>
      </c>
      <c r="V21" s="33">
        <f>+IF(ISERR(U21/T21*100),"N/A",ROUND(U21/T21*100,2))</f>
        <v>174.72</v>
      </c>
      <c r="W21" s="34">
        <f>+IF(ISERR(U21/S21*100),"N/A",ROUND(U21/S21*100,2))</f>
        <v>87.36</v>
      </c>
    </row>
    <row r="22" spans="2:27" ht="56.25" customHeight="1" thickBot="1">
      <c r="B22" s="187" t="s">
        <v>1163</v>
      </c>
      <c r="C22" s="188"/>
      <c r="D22" s="188"/>
      <c r="E22" s="188"/>
      <c r="F22" s="188"/>
      <c r="G22" s="188"/>
      <c r="H22" s="188"/>
      <c r="I22" s="188"/>
      <c r="J22" s="188"/>
      <c r="K22" s="188"/>
      <c r="L22" s="188"/>
      <c r="M22" s="189" t="s">
        <v>532</v>
      </c>
      <c r="N22" s="189"/>
      <c r="O22" s="189" t="s">
        <v>48</v>
      </c>
      <c r="P22" s="189"/>
      <c r="Q22" s="190" t="s">
        <v>49</v>
      </c>
      <c r="R22" s="190"/>
      <c r="S22" s="33" t="s">
        <v>50</v>
      </c>
      <c r="T22" s="33" t="s">
        <v>77</v>
      </c>
      <c r="U22" s="33" t="s">
        <v>1162</v>
      </c>
      <c r="V22" s="33">
        <f>+IF(ISERR(U22/T22*100),"N/A",ROUND(U22/T22*100,2))</f>
        <v>267.5</v>
      </c>
      <c r="W22" s="34">
        <f>+IF(ISERR(U22/S22*100),"N/A",ROUND(U22/S22*100,2))</f>
        <v>133.75</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501</v>
      </c>
      <c r="F26" s="40"/>
      <c r="G26" s="40"/>
      <c r="H26" s="41"/>
      <c r="I26" s="41"/>
      <c r="J26" s="41"/>
      <c r="K26" s="41"/>
      <c r="L26" s="41"/>
      <c r="M26" s="41"/>
      <c r="N26" s="41"/>
      <c r="O26" s="41"/>
      <c r="P26" s="42"/>
      <c r="Q26" s="42"/>
      <c r="R26" s="43" t="s">
        <v>1161</v>
      </c>
      <c r="S26" s="44" t="s">
        <v>10</v>
      </c>
      <c r="T26" s="42"/>
      <c r="U26" s="44" t="s">
        <v>1158</v>
      </c>
      <c r="V26" s="42"/>
      <c r="W26" s="45">
        <f>+IF(ISERR(U26/R26*100),"N/A",ROUND(U26/R26*100,2))</f>
        <v>37.9</v>
      </c>
    </row>
    <row r="27" spans="2:27" ht="26.25" customHeight="1" thickBot="1">
      <c r="B27" s="208" t="s">
        <v>70</v>
      </c>
      <c r="C27" s="209"/>
      <c r="D27" s="209"/>
      <c r="E27" s="46" t="s">
        <v>501</v>
      </c>
      <c r="F27" s="46"/>
      <c r="G27" s="46"/>
      <c r="H27" s="47"/>
      <c r="I27" s="47"/>
      <c r="J27" s="47"/>
      <c r="K27" s="47"/>
      <c r="L27" s="47"/>
      <c r="M27" s="47"/>
      <c r="N27" s="47"/>
      <c r="O27" s="47"/>
      <c r="P27" s="48"/>
      <c r="Q27" s="48"/>
      <c r="R27" s="49" t="s">
        <v>1160</v>
      </c>
      <c r="S27" s="50" t="s">
        <v>1159</v>
      </c>
      <c r="T27" s="50">
        <f>+IF(ISERR(S27/R27*100),"N/A",ROUND(S27/R27*100,2))</f>
        <v>43.44</v>
      </c>
      <c r="U27" s="50" t="s">
        <v>1158</v>
      </c>
      <c r="V27" s="50">
        <f>+IF(ISERR(U27/S27*100),"N/A",ROUND(U27/S27*100,2))</f>
        <v>99.93</v>
      </c>
      <c r="W27" s="51">
        <f>+IF(ISERR(U27/R27*100),"N/A",ROUND(U27/R27*100,2))</f>
        <v>43.41</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2229</v>
      </c>
      <c r="C29" s="192"/>
      <c r="D29" s="192"/>
      <c r="E29" s="192"/>
      <c r="F29" s="192"/>
      <c r="G29" s="192"/>
      <c r="H29" s="192"/>
      <c r="I29" s="192"/>
      <c r="J29" s="192"/>
      <c r="K29" s="192"/>
      <c r="L29" s="192"/>
      <c r="M29" s="192"/>
      <c r="N29" s="192"/>
      <c r="O29" s="192"/>
      <c r="P29" s="192"/>
      <c r="Q29" s="192"/>
      <c r="R29" s="192"/>
      <c r="S29" s="192"/>
      <c r="T29" s="192"/>
      <c r="U29" s="192"/>
      <c r="V29" s="192"/>
      <c r="W29" s="193"/>
    </row>
    <row r="30" spans="2:27" ht="65.2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2230</v>
      </c>
      <c r="C31" s="192"/>
      <c r="D31" s="192"/>
      <c r="E31" s="192"/>
      <c r="F31" s="192"/>
      <c r="G31" s="192"/>
      <c r="H31" s="192"/>
      <c r="I31" s="192"/>
      <c r="J31" s="192"/>
      <c r="K31" s="192"/>
      <c r="L31" s="192"/>
      <c r="M31" s="192"/>
      <c r="N31" s="192"/>
      <c r="O31" s="192"/>
      <c r="P31" s="192"/>
      <c r="Q31" s="192"/>
      <c r="R31" s="192"/>
      <c r="S31" s="192"/>
      <c r="T31" s="192"/>
      <c r="U31" s="192"/>
      <c r="V31" s="192"/>
      <c r="W31" s="193"/>
    </row>
    <row r="32" spans="2:27" ht="20.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2231</v>
      </c>
      <c r="C33" s="192"/>
      <c r="D33" s="192"/>
      <c r="E33" s="192"/>
      <c r="F33" s="192"/>
      <c r="G33" s="192"/>
      <c r="H33" s="192"/>
      <c r="I33" s="192"/>
      <c r="J33" s="192"/>
      <c r="K33" s="192"/>
      <c r="L33" s="192"/>
      <c r="M33" s="192"/>
      <c r="N33" s="192"/>
      <c r="O33" s="192"/>
      <c r="P33" s="192"/>
      <c r="Q33" s="192"/>
      <c r="R33" s="192"/>
      <c r="S33" s="192"/>
      <c r="T33" s="192"/>
      <c r="U33" s="192"/>
      <c r="V33" s="192"/>
      <c r="W33" s="193"/>
    </row>
    <row r="34" spans="2:23" ht="52.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1171</v>
      </c>
      <c r="D4" s="153" t="s">
        <v>1170</v>
      </c>
      <c r="E4" s="153"/>
      <c r="F4" s="153"/>
      <c r="G4" s="153"/>
      <c r="H4" s="154"/>
      <c r="I4" s="16"/>
      <c r="J4" s="155" t="s">
        <v>6</v>
      </c>
      <c r="K4" s="153"/>
      <c r="L4" s="15" t="s">
        <v>1196</v>
      </c>
      <c r="M4" s="156" t="s">
        <v>1195</v>
      </c>
      <c r="N4" s="156"/>
      <c r="O4" s="156"/>
      <c r="P4" s="156"/>
      <c r="Q4" s="157"/>
      <c r="R4" s="17"/>
      <c r="S4" s="158" t="s">
        <v>2069</v>
      </c>
      <c r="T4" s="159"/>
      <c r="U4" s="159"/>
      <c r="V4" s="160" t="s">
        <v>1194</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1187</v>
      </c>
      <c r="D6" s="162" t="s">
        <v>1193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1183</v>
      </c>
      <c r="D7" s="149" t="s">
        <v>1192</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1191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1190</v>
      </c>
      <c r="C21" s="188"/>
      <c r="D21" s="188"/>
      <c r="E21" s="188"/>
      <c r="F21" s="188"/>
      <c r="G21" s="188"/>
      <c r="H21" s="188"/>
      <c r="I21" s="188"/>
      <c r="J21" s="188"/>
      <c r="K21" s="188"/>
      <c r="L21" s="188"/>
      <c r="M21" s="189" t="s">
        <v>1187</v>
      </c>
      <c r="N21" s="189"/>
      <c r="O21" s="189" t="s">
        <v>48</v>
      </c>
      <c r="P21" s="189"/>
      <c r="Q21" s="190" t="s">
        <v>386</v>
      </c>
      <c r="R21" s="190"/>
      <c r="S21" s="33" t="s">
        <v>50</v>
      </c>
      <c r="T21" s="33" t="s">
        <v>232</v>
      </c>
      <c r="U21" s="33" t="s">
        <v>51</v>
      </c>
      <c r="V21" s="33">
        <f>+IF(ISERR(U21/T21*100),"N/A",ROUND(U21/T21*100,2))</f>
        <v>0</v>
      </c>
      <c r="W21" s="34">
        <f>+IF(ISERR(U21/S21*100),"N/A",ROUND(U21/S21*100,2))</f>
        <v>0</v>
      </c>
    </row>
    <row r="22" spans="2:27" ht="56.25" customHeight="1">
      <c r="B22" s="187" t="s">
        <v>1189</v>
      </c>
      <c r="C22" s="188"/>
      <c r="D22" s="188"/>
      <c r="E22" s="188"/>
      <c r="F22" s="188"/>
      <c r="G22" s="188"/>
      <c r="H22" s="188"/>
      <c r="I22" s="188"/>
      <c r="J22" s="188"/>
      <c r="K22" s="188"/>
      <c r="L22" s="188"/>
      <c r="M22" s="189" t="s">
        <v>1187</v>
      </c>
      <c r="N22" s="189"/>
      <c r="O22" s="189" t="s">
        <v>48</v>
      </c>
      <c r="P22" s="189"/>
      <c r="Q22" s="190" t="s">
        <v>49</v>
      </c>
      <c r="R22" s="190"/>
      <c r="S22" s="33" t="s">
        <v>50</v>
      </c>
      <c r="T22" s="33" t="s">
        <v>1093</v>
      </c>
      <c r="U22" s="33" t="s">
        <v>51</v>
      </c>
      <c r="V22" s="33">
        <f>+IF(ISERR(U22/T22*100),"N/A",ROUND(U22/T22*100,2))</f>
        <v>0</v>
      </c>
      <c r="W22" s="34">
        <f>+IF(ISERR(U22/S22*100),"N/A",ROUND(U22/S22*100,2))</f>
        <v>0</v>
      </c>
    </row>
    <row r="23" spans="2:27" ht="56.25" customHeight="1">
      <c r="B23" s="187" t="s">
        <v>1188</v>
      </c>
      <c r="C23" s="188"/>
      <c r="D23" s="188"/>
      <c r="E23" s="188"/>
      <c r="F23" s="188"/>
      <c r="G23" s="188"/>
      <c r="H23" s="188"/>
      <c r="I23" s="188"/>
      <c r="J23" s="188"/>
      <c r="K23" s="188"/>
      <c r="L23" s="188"/>
      <c r="M23" s="189" t="s">
        <v>1187</v>
      </c>
      <c r="N23" s="189"/>
      <c r="O23" s="189" t="s">
        <v>48</v>
      </c>
      <c r="P23" s="189"/>
      <c r="Q23" s="190" t="s">
        <v>49</v>
      </c>
      <c r="R23" s="190"/>
      <c r="S23" s="33" t="s">
        <v>50</v>
      </c>
      <c r="T23" s="33" t="s">
        <v>236</v>
      </c>
      <c r="U23" s="33" t="s">
        <v>1186</v>
      </c>
      <c r="V23" s="33">
        <f>+IF(ISERR(U23/T23*100),"N/A",ROUND(U23/T23*100,2))</f>
        <v>102.42</v>
      </c>
      <c r="W23" s="34">
        <f>+IF(ISERR(U23/S23*100),"N/A",ROUND(U23/S23*100,2))</f>
        <v>33.799999999999997</v>
      </c>
    </row>
    <row r="24" spans="2:27" ht="56.25" customHeight="1">
      <c r="B24" s="187" t="s">
        <v>1185</v>
      </c>
      <c r="C24" s="188"/>
      <c r="D24" s="188"/>
      <c r="E24" s="188"/>
      <c r="F24" s="188"/>
      <c r="G24" s="188"/>
      <c r="H24" s="188"/>
      <c r="I24" s="188"/>
      <c r="J24" s="188"/>
      <c r="K24" s="188"/>
      <c r="L24" s="188"/>
      <c r="M24" s="189" t="s">
        <v>1183</v>
      </c>
      <c r="N24" s="189"/>
      <c r="O24" s="189" t="s">
        <v>48</v>
      </c>
      <c r="P24" s="189"/>
      <c r="Q24" s="190" t="s">
        <v>49</v>
      </c>
      <c r="R24" s="190"/>
      <c r="S24" s="33" t="s">
        <v>50</v>
      </c>
      <c r="T24" s="33" t="s">
        <v>77</v>
      </c>
      <c r="U24" s="33" t="s">
        <v>77</v>
      </c>
      <c r="V24" s="33">
        <f>+IF(ISERR(U24/T24*100),"N/A",ROUND(U24/T24*100,2))</f>
        <v>100</v>
      </c>
      <c r="W24" s="34">
        <f>+IF(ISERR(U24/S24*100),"N/A",ROUND(U24/S24*100,2))</f>
        <v>50</v>
      </c>
    </row>
    <row r="25" spans="2:27" ht="56.25" customHeight="1" thickBot="1">
      <c r="B25" s="187" t="s">
        <v>1184</v>
      </c>
      <c r="C25" s="188"/>
      <c r="D25" s="188"/>
      <c r="E25" s="188"/>
      <c r="F25" s="188"/>
      <c r="G25" s="188"/>
      <c r="H25" s="188"/>
      <c r="I25" s="188"/>
      <c r="J25" s="188"/>
      <c r="K25" s="188"/>
      <c r="L25" s="188"/>
      <c r="M25" s="189" t="s">
        <v>1183</v>
      </c>
      <c r="N25" s="189"/>
      <c r="O25" s="189" t="s">
        <v>48</v>
      </c>
      <c r="P25" s="189"/>
      <c r="Q25" s="190" t="s">
        <v>49</v>
      </c>
      <c r="R25" s="190"/>
      <c r="S25" s="33" t="s">
        <v>50</v>
      </c>
      <c r="T25" s="33" t="s">
        <v>1182</v>
      </c>
      <c r="U25" s="33" t="s">
        <v>1181</v>
      </c>
      <c r="V25" s="33">
        <f>+IF(ISERR(U25/T25*100),"N/A",ROUND(U25/T25*100,2))</f>
        <v>59.99</v>
      </c>
      <c r="W25" s="34">
        <f>+IF(ISERR(U25/S25*100),"N/A",ROUND(U25/S25*100,2))</f>
        <v>33.33</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1179</v>
      </c>
      <c r="F29" s="40"/>
      <c r="G29" s="40"/>
      <c r="H29" s="41"/>
      <c r="I29" s="41"/>
      <c r="J29" s="41"/>
      <c r="K29" s="41"/>
      <c r="L29" s="41"/>
      <c r="M29" s="41"/>
      <c r="N29" s="41"/>
      <c r="O29" s="41"/>
      <c r="P29" s="42"/>
      <c r="Q29" s="42"/>
      <c r="R29" s="43" t="s">
        <v>1180</v>
      </c>
      <c r="S29" s="44" t="s">
        <v>10</v>
      </c>
      <c r="T29" s="42"/>
      <c r="U29" s="44" t="s">
        <v>1176</v>
      </c>
      <c r="V29" s="42"/>
      <c r="W29" s="45">
        <f>+IF(ISERR(U29/R29*100),"N/A",ROUND(U29/R29*100,2))</f>
        <v>27.92</v>
      </c>
    </row>
    <row r="30" spans="2:27" ht="26.25" customHeight="1">
      <c r="B30" s="208" t="s">
        <v>70</v>
      </c>
      <c r="C30" s="209"/>
      <c r="D30" s="209"/>
      <c r="E30" s="46" t="s">
        <v>1179</v>
      </c>
      <c r="F30" s="46"/>
      <c r="G30" s="46"/>
      <c r="H30" s="47"/>
      <c r="I30" s="47"/>
      <c r="J30" s="47"/>
      <c r="K30" s="47"/>
      <c r="L30" s="47"/>
      <c r="M30" s="47"/>
      <c r="N30" s="47"/>
      <c r="O30" s="47"/>
      <c r="P30" s="48"/>
      <c r="Q30" s="48"/>
      <c r="R30" s="49" t="s">
        <v>1178</v>
      </c>
      <c r="S30" s="50" t="s">
        <v>1177</v>
      </c>
      <c r="T30" s="50">
        <f>+IF(ISERR(S30/R30*100),"N/A",ROUND(S30/R30*100,2))</f>
        <v>27.42</v>
      </c>
      <c r="U30" s="50" t="s">
        <v>1176</v>
      </c>
      <c r="V30" s="50">
        <f>+IF(ISERR(U30/S30*100),"N/A",ROUND(U30/S30*100,2))</f>
        <v>99.78</v>
      </c>
      <c r="W30" s="51">
        <f>+IF(ISERR(U30/R30*100),"N/A",ROUND(U30/R30*100,2))</f>
        <v>27.36</v>
      </c>
    </row>
    <row r="31" spans="2:27" ht="23.25" customHeight="1" thickBot="1">
      <c r="B31" s="206" t="s">
        <v>68</v>
      </c>
      <c r="C31" s="207"/>
      <c r="D31" s="207"/>
      <c r="E31" s="40" t="s">
        <v>1174</v>
      </c>
      <c r="F31" s="40"/>
      <c r="G31" s="40"/>
      <c r="H31" s="41"/>
      <c r="I31" s="41"/>
      <c r="J31" s="41"/>
      <c r="K31" s="41"/>
      <c r="L31" s="41"/>
      <c r="M31" s="41"/>
      <c r="N31" s="41"/>
      <c r="O31" s="41"/>
      <c r="P31" s="42"/>
      <c r="Q31" s="42"/>
      <c r="R31" s="43" t="s">
        <v>1175</v>
      </c>
      <c r="S31" s="44" t="s">
        <v>10</v>
      </c>
      <c r="T31" s="42"/>
      <c r="U31" s="44" t="s">
        <v>1172</v>
      </c>
      <c r="V31" s="42"/>
      <c r="W31" s="45">
        <f>+IF(ISERR(U31/R31*100),"N/A",ROUND(U31/R31*100,2))</f>
        <v>72.61</v>
      </c>
    </row>
    <row r="32" spans="2:27" ht="26.25" customHeight="1" thickBot="1">
      <c r="B32" s="208" t="s">
        <v>70</v>
      </c>
      <c r="C32" s="209"/>
      <c r="D32" s="209"/>
      <c r="E32" s="46" t="s">
        <v>1174</v>
      </c>
      <c r="F32" s="46"/>
      <c r="G32" s="46"/>
      <c r="H32" s="47"/>
      <c r="I32" s="47"/>
      <c r="J32" s="47"/>
      <c r="K32" s="47"/>
      <c r="L32" s="47"/>
      <c r="M32" s="47"/>
      <c r="N32" s="47"/>
      <c r="O32" s="47"/>
      <c r="P32" s="48"/>
      <c r="Q32" s="48"/>
      <c r="R32" s="49" t="s">
        <v>1173</v>
      </c>
      <c r="S32" s="50" t="s">
        <v>1172</v>
      </c>
      <c r="T32" s="50">
        <f>+IF(ISERR(S32/R32*100),"N/A",ROUND(S32/R32*100,2))</f>
        <v>52.04</v>
      </c>
      <c r="U32" s="50" t="s">
        <v>1172</v>
      </c>
      <c r="V32" s="50">
        <f>+IF(ISERR(U32/S32*100),"N/A",ROUND(U32/S32*100,2))</f>
        <v>100</v>
      </c>
      <c r="W32" s="51">
        <f>+IF(ISERR(U32/R32*100),"N/A",ROUND(U32/R32*100,2))</f>
        <v>52.04</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91" t="s">
        <v>2226</v>
      </c>
      <c r="C34" s="192"/>
      <c r="D34" s="192"/>
      <c r="E34" s="192"/>
      <c r="F34" s="192"/>
      <c r="G34" s="192"/>
      <c r="H34" s="192"/>
      <c r="I34" s="192"/>
      <c r="J34" s="192"/>
      <c r="K34" s="192"/>
      <c r="L34" s="192"/>
      <c r="M34" s="192"/>
      <c r="N34" s="192"/>
      <c r="O34" s="192"/>
      <c r="P34" s="192"/>
      <c r="Q34" s="192"/>
      <c r="R34" s="192"/>
      <c r="S34" s="192"/>
      <c r="T34" s="192"/>
      <c r="U34" s="192"/>
      <c r="V34" s="192"/>
      <c r="W34" s="193"/>
    </row>
    <row r="35" spans="2:23" ht="240.7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2227</v>
      </c>
      <c r="C36" s="192"/>
      <c r="D36" s="192"/>
      <c r="E36" s="192"/>
      <c r="F36" s="192"/>
      <c r="G36" s="192"/>
      <c r="H36" s="192"/>
      <c r="I36" s="192"/>
      <c r="J36" s="192"/>
      <c r="K36" s="192"/>
      <c r="L36" s="192"/>
      <c r="M36" s="192"/>
      <c r="N36" s="192"/>
      <c r="O36" s="192"/>
      <c r="P36" s="192"/>
      <c r="Q36" s="192"/>
      <c r="R36" s="192"/>
      <c r="S36" s="192"/>
      <c r="T36" s="192"/>
      <c r="U36" s="192"/>
      <c r="V36" s="192"/>
      <c r="W36" s="193"/>
    </row>
    <row r="37" spans="2:23" ht="59.25" customHeight="1" thickBot="1">
      <c r="B37" s="194"/>
      <c r="C37" s="195"/>
      <c r="D37" s="195"/>
      <c r="E37" s="195"/>
      <c r="F37" s="195"/>
      <c r="G37" s="195"/>
      <c r="H37" s="195"/>
      <c r="I37" s="195"/>
      <c r="J37" s="195"/>
      <c r="K37" s="195"/>
      <c r="L37" s="195"/>
      <c r="M37" s="195"/>
      <c r="N37" s="195"/>
      <c r="O37" s="195"/>
      <c r="P37" s="195"/>
      <c r="Q37" s="195"/>
      <c r="R37" s="195"/>
      <c r="S37" s="195"/>
      <c r="T37" s="195"/>
      <c r="U37" s="195"/>
      <c r="V37" s="195"/>
      <c r="W37" s="196"/>
    </row>
    <row r="38" spans="2:23" ht="37.5" customHeight="1" thickTop="1">
      <c r="B38" s="191" t="s">
        <v>2228</v>
      </c>
      <c r="C38" s="192"/>
      <c r="D38" s="192"/>
      <c r="E38" s="192"/>
      <c r="F38" s="192"/>
      <c r="G38" s="192"/>
      <c r="H38" s="192"/>
      <c r="I38" s="192"/>
      <c r="J38" s="192"/>
      <c r="K38" s="192"/>
      <c r="L38" s="192"/>
      <c r="M38" s="192"/>
      <c r="N38" s="192"/>
      <c r="O38" s="192"/>
      <c r="P38" s="192"/>
      <c r="Q38" s="192"/>
      <c r="R38" s="192"/>
      <c r="S38" s="192"/>
      <c r="T38" s="192"/>
      <c r="U38" s="192"/>
      <c r="V38" s="192"/>
      <c r="W38" s="193"/>
    </row>
    <row r="39" spans="2:23" ht="163.5" customHeight="1" thickBot="1">
      <c r="B39" s="197"/>
      <c r="C39" s="198"/>
      <c r="D39" s="198"/>
      <c r="E39" s="198"/>
      <c r="F39" s="198"/>
      <c r="G39" s="198"/>
      <c r="H39" s="198"/>
      <c r="I39" s="198"/>
      <c r="J39" s="198"/>
      <c r="K39" s="198"/>
      <c r="L39" s="198"/>
      <c r="M39" s="198"/>
      <c r="N39" s="198"/>
      <c r="O39" s="198"/>
      <c r="P39" s="198"/>
      <c r="Q39" s="198"/>
      <c r="R39" s="198"/>
      <c r="S39" s="198"/>
      <c r="T39" s="198"/>
      <c r="U39" s="198"/>
      <c r="V39" s="198"/>
      <c r="W39" s="199"/>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1171</v>
      </c>
      <c r="D4" s="153" t="s">
        <v>1170</v>
      </c>
      <c r="E4" s="153"/>
      <c r="F4" s="153"/>
      <c r="G4" s="153"/>
      <c r="H4" s="154"/>
      <c r="I4" s="16"/>
      <c r="J4" s="155" t="s">
        <v>6</v>
      </c>
      <c r="K4" s="153"/>
      <c r="L4" s="15" t="s">
        <v>1205</v>
      </c>
      <c r="M4" s="156" t="s">
        <v>1204</v>
      </c>
      <c r="N4" s="156"/>
      <c r="O4" s="156"/>
      <c r="P4" s="156"/>
      <c r="Q4" s="157"/>
      <c r="R4" s="17"/>
      <c r="S4" s="158" t="s">
        <v>2069</v>
      </c>
      <c r="T4" s="159"/>
      <c r="U4" s="159"/>
      <c r="V4" s="160" t="s">
        <v>1200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568</v>
      </c>
      <c r="D6" s="162" t="s">
        <v>1203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1191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1202</v>
      </c>
      <c r="C21" s="188"/>
      <c r="D21" s="188"/>
      <c r="E21" s="188"/>
      <c r="F21" s="188"/>
      <c r="G21" s="188"/>
      <c r="H21" s="188"/>
      <c r="I21" s="188"/>
      <c r="J21" s="188"/>
      <c r="K21" s="188"/>
      <c r="L21" s="188"/>
      <c r="M21" s="189" t="s">
        <v>568</v>
      </c>
      <c r="N21" s="189"/>
      <c r="O21" s="189" t="s">
        <v>48</v>
      </c>
      <c r="P21" s="189"/>
      <c r="Q21" s="190" t="s">
        <v>49</v>
      </c>
      <c r="R21" s="190"/>
      <c r="S21" s="33" t="s">
        <v>50</v>
      </c>
      <c r="T21" s="33" t="s">
        <v>1201</v>
      </c>
      <c r="U21" s="33" t="s">
        <v>1175</v>
      </c>
      <c r="V21" s="33">
        <f>+IF(ISERR(U21/T21*100),"N/A",ROUND(U21/T21*100,2))</f>
        <v>7.73</v>
      </c>
      <c r="W21" s="34">
        <f>+IF(ISERR(U21/S21*100),"N/A",ROUND(U21/S21*100,2))</f>
        <v>3.87</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566</v>
      </c>
      <c r="F25" s="40"/>
      <c r="G25" s="40"/>
      <c r="H25" s="41"/>
      <c r="I25" s="41"/>
      <c r="J25" s="41"/>
      <c r="K25" s="41"/>
      <c r="L25" s="41"/>
      <c r="M25" s="41"/>
      <c r="N25" s="41"/>
      <c r="O25" s="41"/>
      <c r="P25" s="42"/>
      <c r="Q25" s="42"/>
      <c r="R25" s="43" t="s">
        <v>1200</v>
      </c>
      <c r="S25" s="44" t="s">
        <v>10</v>
      </c>
      <c r="T25" s="42"/>
      <c r="U25" s="44" t="s">
        <v>1197</v>
      </c>
      <c r="V25" s="42"/>
      <c r="W25" s="45">
        <f>+IF(ISERR(U25/R25*100),"N/A",ROUND(U25/R25*100,2))</f>
        <v>48.42</v>
      </c>
    </row>
    <row r="26" spans="2:27" ht="26.25" customHeight="1" thickBot="1">
      <c r="B26" s="208" t="s">
        <v>70</v>
      </c>
      <c r="C26" s="209"/>
      <c r="D26" s="209"/>
      <c r="E26" s="46" t="s">
        <v>566</v>
      </c>
      <c r="F26" s="46"/>
      <c r="G26" s="46"/>
      <c r="H26" s="47"/>
      <c r="I26" s="47"/>
      <c r="J26" s="47"/>
      <c r="K26" s="47"/>
      <c r="L26" s="47"/>
      <c r="M26" s="47"/>
      <c r="N26" s="47"/>
      <c r="O26" s="47"/>
      <c r="P26" s="48"/>
      <c r="Q26" s="48"/>
      <c r="R26" s="49" t="s">
        <v>1199</v>
      </c>
      <c r="S26" s="50" t="s">
        <v>1198</v>
      </c>
      <c r="T26" s="50">
        <f>+IF(ISERR(S26/R26*100),"N/A",ROUND(S26/R26*100,2))</f>
        <v>91.21</v>
      </c>
      <c r="U26" s="50" t="s">
        <v>1197</v>
      </c>
      <c r="V26" s="50">
        <f>+IF(ISERR(U26/S26*100),"N/A",ROUND(U26/S26*100,2))</f>
        <v>99.55</v>
      </c>
      <c r="W26" s="51">
        <f>+IF(ISERR(U26/R26*100),"N/A",ROUND(U26/R26*100,2))</f>
        <v>90.8</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2223</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9"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2224</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4.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2225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3.2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1171</v>
      </c>
      <c r="D4" s="153" t="s">
        <v>1170</v>
      </c>
      <c r="E4" s="153"/>
      <c r="F4" s="153"/>
      <c r="G4" s="153"/>
      <c r="H4" s="154"/>
      <c r="I4" s="16"/>
      <c r="J4" s="155" t="s">
        <v>6</v>
      </c>
      <c r="K4" s="153"/>
      <c r="L4" s="15" t="s">
        <v>664</v>
      </c>
      <c r="M4" s="156" t="s">
        <v>1214</v>
      </c>
      <c r="N4" s="156"/>
      <c r="O4" s="156"/>
      <c r="P4" s="156"/>
      <c r="Q4" s="157"/>
      <c r="R4" s="17"/>
      <c r="S4" s="158" t="s">
        <v>2069</v>
      </c>
      <c r="T4" s="159"/>
      <c r="U4" s="159"/>
      <c r="V4" s="160" t="s">
        <v>1213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350</v>
      </c>
      <c r="D6" s="162" t="s">
        <v>1212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1191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1211</v>
      </c>
      <c r="C21" s="188"/>
      <c r="D21" s="188"/>
      <c r="E21" s="188"/>
      <c r="F21" s="188"/>
      <c r="G21" s="188"/>
      <c r="H21" s="188"/>
      <c r="I21" s="188"/>
      <c r="J21" s="188"/>
      <c r="K21" s="188"/>
      <c r="L21" s="188"/>
      <c r="M21" s="189" t="s">
        <v>350</v>
      </c>
      <c r="N21" s="189"/>
      <c r="O21" s="189" t="s">
        <v>48</v>
      </c>
      <c r="P21" s="189"/>
      <c r="Q21" s="190" t="s">
        <v>49</v>
      </c>
      <c r="R21" s="190"/>
      <c r="S21" s="33" t="s">
        <v>740</v>
      </c>
      <c r="T21" s="33" t="s">
        <v>1210</v>
      </c>
      <c r="U21" s="33" t="s">
        <v>1209</v>
      </c>
      <c r="V21" s="33">
        <f>+IF(ISERR(U21/T21*100),"N/A",ROUND(U21/T21*100,2))</f>
        <v>115.21</v>
      </c>
      <c r="W21" s="34">
        <f>+IF(ISERR(U21/S21*100),"N/A",ROUND(U21/S21*100,2))</f>
        <v>88</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347</v>
      </c>
      <c r="F25" s="40"/>
      <c r="G25" s="40"/>
      <c r="H25" s="41"/>
      <c r="I25" s="41"/>
      <c r="J25" s="41"/>
      <c r="K25" s="41"/>
      <c r="L25" s="41"/>
      <c r="M25" s="41"/>
      <c r="N25" s="41"/>
      <c r="O25" s="41"/>
      <c r="P25" s="42"/>
      <c r="Q25" s="42"/>
      <c r="R25" s="43" t="s">
        <v>1208</v>
      </c>
      <c r="S25" s="44" t="s">
        <v>10</v>
      </c>
      <c r="T25" s="42"/>
      <c r="U25" s="44" t="s">
        <v>1206</v>
      </c>
      <c r="V25" s="42"/>
      <c r="W25" s="45">
        <f>+IF(ISERR(U25/R25*100),"N/A",ROUND(U25/R25*100,2))</f>
        <v>4.41</v>
      </c>
    </row>
    <row r="26" spans="2:27" ht="26.25" customHeight="1" thickBot="1">
      <c r="B26" s="208" t="s">
        <v>70</v>
      </c>
      <c r="C26" s="209"/>
      <c r="D26" s="209"/>
      <c r="E26" s="46" t="s">
        <v>347</v>
      </c>
      <c r="F26" s="46"/>
      <c r="G26" s="46"/>
      <c r="H26" s="47"/>
      <c r="I26" s="47"/>
      <c r="J26" s="47"/>
      <c r="K26" s="47"/>
      <c r="L26" s="47"/>
      <c r="M26" s="47"/>
      <c r="N26" s="47"/>
      <c r="O26" s="47"/>
      <c r="P26" s="48"/>
      <c r="Q26" s="48"/>
      <c r="R26" s="49" t="s">
        <v>1207</v>
      </c>
      <c r="S26" s="50" t="s">
        <v>1206</v>
      </c>
      <c r="T26" s="50">
        <f>+IF(ISERR(S26/R26*100),"N/A",ROUND(S26/R26*100,2))</f>
        <v>99.99</v>
      </c>
      <c r="U26" s="50" t="s">
        <v>1206</v>
      </c>
      <c r="V26" s="50">
        <f>+IF(ISERR(U26/S26*100),"N/A",ROUND(U26/S26*100,2))</f>
        <v>100</v>
      </c>
      <c r="W26" s="51">
        <f>+IF(ISERR(U26/R26*100),"N/A",ROUND(U26/R26*100,2))</f>
        <v>99.99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2220</v>
      </c>
      <c r="C28" s="192"/>
      <c r="D28" s="192"/>
      <c r="E28" s="192"/>
      <c r="F28" s="192"/>
      <c r="G28" s="192"/>
      <c r="H28" s="192"/>
      <c r="I28" s="192"/>
      <c r="J28" s="192"/>
      <c r="K28" s="192"/>
      <c r="L28" s="192"/>
      <c r="M28" s="192"/>
      <c r="N28" s="192"/>
      <c r="O28" s="192"/>
      <c r="P28" s="192"/>
      <c r="Q28" s="192"/>
      <c r="R28" s="192"/>
      <c r="S28" s="192"/>
      <c r="T28" s="192"/>
      <c r="U28" s="192"/>
      <c r="V28" s="192"/>
      <c r="W28" s="193"/>
    </row>
    <row r="29" spans="2:27" ht="42"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2221</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3.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2222</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1233</v>
      </c>
      <c r="D4" s="153" t="s">
        <v>1232</v>
      </c>
      <c r="E4" s="153"/>
      <c r="F4" s="153"/>
      <c r="G4" s="153"/>
      <c r="H4" s="154"/>
      <c r="I4" s="16"/>
      <c r="J4" s="155" t="s">
        <v>6</v>
      </c>
      <c r="K4" s="153"/>
      <c r="L4" s="15" t="s">
        <v>224</v>
      </c>
      <c r="M4" s="156" t="s">
        <v>1231</v>
      </c>
      <c r="N4" s="156"/>
      <c r="O4" s="156"/>
      <c r="P4" s="156"/>
      <c r="Q4" s="157"/>
      <c r="R4" s="17"/>
      <c r="S4" s="158" t="s">
        <v>2069</v>
      </c>
      <c r="T4" s="159"/>
      <c r="U4" s="159"/>
      <c r="V4" s="160" t="s">
        <v>1230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1219</v>
      </c>
      <c r="D6" s="162" t="s">
        <v>1229</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1228</v>
      </c>
      <c r="K8" s="24" t="s">
        <v>1227</v>
      </c>
      <c r="L8" s="24" t="s">
        <v>1226</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53.75" customHeight="1" thickTop="1" thickBot="1">
      <c r="B10" s="25" t="s">
        <v>21</v>
      </c>
      <c r="C10" s="160" t="s">
        <v>1225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1224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1223</v>
      </c>
      <c r="C21" s="188"/>
      <c r="D21" s="188"/>
      <c r="E21" s="188"/>
      <c r="F21" s="188"/>
      <c r="G21" s="188"/>
      <c r="H21" s="188"/>
      <c r="I21" s="188"/>
      <c r="J21" s="188"/>
      <c r="K21" s="188"/>
      <c r="L21" s="188"/>
      <c r="M21" s="189" t="s">
        <v>1219</v>
      </c>
      <c r="N21" s="189"/>
      <c r="O21" s="189" t="s">
        <v>48</v>
      </c>
      <c r="P21" s="189"/>
      <c r="Q21" s="190" t="s">
        <v>49</v>
      </c>
      <c r="R21" s="190"/>
      <c r="S21" s="33" t="s">
        <v>50</v>
      </c>
      <c r="T21" s="33" t="s">
        <v>1222</v>
      </c>
      <c r="U21" s="33" t="s">
        <v>51</v>
      </c>
      <c r="V21" s="33">
        <f>+IF(ISERR(U21/T21*100),"N/A",ROUND(U21/T21*100,2))</f>
        <v>0</v>
      </c>
      <c r="W21" s="34">
        <f>+IF(ISERR(U21/S21*100),"N/A",ROUND(U21/S21*100,2))</f>
        <v>0</v>
      </c>
    </row>
    <row r="22" spans="2:27" ht="56.25" customHeight="1">
      <c r="B22" s="187" t="s">
        <v>1221</v>
      </c>
      <c r="C22" s="188"/>
      <c r="D22" s="188"/>
      <c r="E22" s="188"/>
      <c r="F22" s="188"/>
      <c r="G22" s="188"/>
      <c r="H22" s="188"/>
      <c r="I22" s="188"/>
      <c r="J22" s="188"/>
      <c r="K22" s="188"/>
      <c r="L22" s="188"/>
      <c r="M22" s="189" t="s">
        <v>1219</v>
      </c>
      <c r="N22" s="189"/>
      <c r="O22" s="189" t="s">
        <v>48</v>
      </c>
      <c r="P22" s="189"/>
      <c r="Q22" s="190" t="s">
        <v>49</v>
      </c>
      <c r="R22" s="190"/>
      <c r="S22" s="33" t="s">
        <v>50</v>
      </c>
      <c r="T22" s="33" t="s">
        <v>231</v>
      </c>
      <c r="U22" s="33" t="s">
        <v>51</v>
      </c>
      <c r="V22" s="33">
        <f>+IF(ISERR(U22/T22*100),"N/A",ROUND(U22/T22*100,2))</f>
        <v>0</v>
      </c>
      <c r="W22" s="34">
        <f>+IF(ISERR(U22/S22*100),"N/A",ROUND(U22/S22*100,2))</f>
        <v>0</v>
      </c>
    </row>
    <row r="23" spans="2:27" ht="56.25" customHeight="1" thickBot="1">
      <c r="B23" s="187" t="s">
        <v>1220</v>
      </c>
      <c r="C23" s="188"/>
      <c r="D23" s="188"/>
      <c r="E23" s="188"/>
      <c r="F23" s="188"/>
      <c r="G23" s="188"/>
      <c r="H23" s="188"/>
      <c r="I23" s="188"/>
      <c r="J23" s="188"/>
      <c r="K23" s="188"/>
      <c r="L23" s="188"/>
      <c r="M23" s="189" t="s">
        <v>1219</v>
      </c>
      <c r="N23" s="189"/>
      <c r="O23" s="189" t="s">
        <v>48</v>
      </c>
      <c r="P23" s="189"/>
      <c r="Q23" s="190" t="s">
        <v>49</v>
      </c>
      <c r="R23" s="190"/>
      <c r="S23" s="33" t="s">
        <v>50</v>
      </c>
      <c r="T23" s="33" t="s">
        <v>54</v>
      </c>
      <c r="U23" s="33" t="s">
        <v>51</v>
      </c>
      <c r="V23" s="33">
        <f>+IF(ISERR(U23/T23*100),"N/A",ROUND(U23/T23*100,2))</f>
        <v>0</v>
      </c>
      <c r="W23" s="34">
        <f>+IF(ISERR(U23/S23*100),"N/A",ROUND(U23/S23*100,2))</f>
        <v>0</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1217</v>
      </c>
      <c r="F27" s="40"/>
      <c r="G27" s="40"/>
      <c r="H27" s="41"/>
      <c r="I27" s="41"/>
      <c r="J27" s="41"/>
      <c r="K27" s="41"/>
      <c r="L27" s="41"/>
      <c r="M27" s="41"/>
      <c r="N27" s="41"/>
      <c r="O27" s="41"/>
      <c r="P27" s="42"/>
      <c r="Q27" s="42"/>
      <c r="R27" s="43" t="s">
        <v>1218</v>
      </c>
      <c r="S27" s="44" t="s">
        <v>10</v>
      </c>
      <c r="T27" s="42"/>
      <c r="U27" s="44" t="s">
        <v>51</v>
      </c>
      <c r="V27" s="42"/>
      <c r="W27" s="45">
        <f>+IF(ISERR(U27/R27*100),"N/A",ROUND(U27/R27*100,2))</f>
        <v>0</v>
      </c>
    </row>
    <row r="28" spans="2:27" ht="26.25" customHeight="1" thickBot="1">
      <c r="B28" s="208" t="s">
        <v>70</v>
      </c>
      <c r="C28" s="209"/>
      <c r="D28" s="209"/>
      <c r="E28" s="46" t="s">
        <v>1217</v>
      </c>
      <c r="F28" s="46"/>
      <c r="G28" s="46"/>
      <c r="H28" s="47"/>
      <c r="I28" s="47"/>
      <c r="J28" s="47"/>
      <c r="K28" s="47"/>
      <c r="L28" s="47"/>
      <c r="M28" s="47"/>
      <c r="N28" s="47"/>
      <c r="O28" s="47"/>
      <c r="P28" s="48"/>
      <c r="Q28" s="48"/>
      <c r="R28" s="49" t="s">
        <v>1216</v>
      </c>
      <c r="S28" s="50" t="s">
        <v>1215</v>
      </c>
      <c r="T28" s="50">
        <f>+IF(ISERR(S28/R28*100),"N/A",ROUND(S28/R28*100,2))</f>
        <v>41.9</v>
      </c>
      <c r="U28" s="50" t="s">
        <v>51</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2217</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36.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2218</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0.2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2219</v>
      </c>
      <c r="C34" s="192"/>
      <c r="D34" s="192"/>
      <c r="E34" s="192"/>
      <c r="F34" s="192"/>
      <c r="G34" s="192"/>
      <c r="H34" s="192"/>
      <c r="I34" s="192"/>
      <c r="J34" s="192"/>
      <c r="K34" s="192"/>
      <c r="L34" s="192"/>
      <c r="M34" s="192"/>
      <c r="N34" s="192"/>
      <c r="O34" s="192"/>
      <c r="P34" s="192"/>
      <c r="Q34" s="192"/>
      <c r="R34" s="192"/>
      <c r="S34" s="192"/>
      <c r="T34" s="192"/>
      <c r="U34" s="192"/>
      <c r="V34" s="192"/>
      <c r="W34" s="193"/>
    </row>
    <row r="35" spans="2:23" ht="36"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1233</v>
      </c>
      <c r="D4" s="153" t="s">
        <v>1232</v>
      </c>
      <c r="E4" s="153"/>
      <c r="F4" s="153"/>
      <c r="G4" s="153"/>
      <c r="H4" s="154"/>
      <c r="I4" s="16"/>
      <c r="J4" s="155" t="s">
        <v>6</v>
      </c>
      <c r="K4" s="153"/>
      <c r="L4" s="15" t="s">
        <v>1259</v>
      </c>
      <c r="M4" s="156" t="s">
        <v>1258</v>
      </c>
      <c r="N4" s="156"/>
      <c r="O4" s="156"/>
      <c r="P4" s="156"/>
      <c r="Q4" s="157"/>
      <c r="R4" s="17"/>
      <c r="S4" s="158" t="s">
        <v>2069</v>
      </c>
      <c r="T4" s="159"/>
      <c r="U4" s="159"/>
      <c r="V4" s="160" t="s">
        <v>1257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1241</v>
      </c>
      <c r="D6" s="162" t="s">
        <v>1256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1255</v>
      </c>
      <c r="D7" s="149" t="s">
        <v>1254</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1253</v>
      </c>
      <c r="D8" s="149" t="s">
        <v>1252</v>
      </c>
      <c r="E8" s="149"/>
      <c r="F8" s="149"/>
      <c r="G8" s="149"/>
      <c r="H8" s="149"/>
      <c r="I8" s="20"/>
      <c r="J8" s="24" t="s">
        <v>1251</v>
      </c>
      <c r="K8" s="24" t="s">
        <v>1250</v>
      </c>
      <c r="L8" s="24" t="s">
        <v>1249</v>
      </c>
      <c r="M8" s="24" t="s">
        <v>1248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78.5" customHeight="1" thickTop="1" thickBot="1">
      <c r="B10" s="25" t="s">
        <v>21</v>
      </c>
      <c r="C10" s="160" t="s">
        <v>1247</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1224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1246</v>
      </c>
      <c r="C21" s="188"/>
      <c r="D21" s="188"/>
      <c r="E21" s="188"/>
      <c r="F21" s="188"/>
      <c r="G21" s="188"/>
      <c r="H21" s="188"/>
      <c r="I21" s="188"/>
      <c r="J21" s="188"/>
      <c r="K21" s="188"/>
      <c r="L21" s="188"/>
      <c r="M21" s="189" t="s">
        <v>1241</v>
      </c>
      <c r="N21" s="189"/>
      <c r="O21" s="189" t="s">
        <v>1243</v>
      </c>
      <c r="P21" s="189"/>
      <c r="Q21" s="190" t="s">
        <v>53</v>
      </c>
      <c r="R21" s="190"/>
      <c r="S21" s="33" t="s">
        <v>1245</v>
      </c>
      <c r="T21" s="33" t="s">
        <v>55</v>
      </c>
      <c r="U21" s="33" t="s">
        <v>55</v>
      </c>
      <c r="V21" s="33" t="str">
        <f>+IF(ISERR(U21/T21*100),"N/A",ROUND(U21/T21*100,2))</f>
        <v>N/A</v>
      </c>
      <c r="W21" s="34" t="str">
        <f>+IF(ISERR(U21/S21*100),"N/A",ROUND(U21/S21*100,2))</f>
        <v>N/A</v>
      </c>
    </row>
    <row r="22" spans="2:27" ht="56.25" customHeight="1">
      <c r="B22" s="187" t="s">
        <v>1244</v>
      </c>
      <c r="C22" s="188"/>
      <c r="D22" s="188"/>
      <c r="E22" s="188"/>
      <c r="F22" s="188"/>
      <c r="G22" s="188"/>
      <c r="H22" s="188"/>
      <c r="I22" s="188"/>
      <c r="J22" s="188"/>
      <c r="K22" s="188"/>
      <c r="L22" s="188"/>
      <c r="M22" s="189" t="s">
        <v>1241</v>
      </c>
      <c r="N22" s="189"/>
      <c r="O22" s="189" t="s">
        <v>1243</v>
      </c>
      <c r="P22" s="189"/>
      <c r="Q22" s="190" t="s">
        <v>53</v>
      </c>
      <c r="R22" s="190"/>
      <c r="S22" s="33" t="s">
        <v>50</v>
      </c>
      <c r="T22" s="33" t="s">
        <v>55</v>
      </c>
      <c r="U22" s="33" t="s">
        <v>55</v>
      </c>
      <c r="V22" s="33" t="str">
        <f>+IF(ISERR(U22/T22*100),"N/A",ROUND(U22/T22*100,2))</f>
        <v>N/A</v>
      </c>
      <c r="W22" s="34" t="str">
        <f>+IF(ISERR(U22/S22*100),"N/A",ROUND(U22/S22*100,2))</f>
        <v>N/A</v>
      </c>
    </row>
    <row r="23" spans="2:27" ht="56.25" customHeight="1" thickBot="1">
      <c r="B23" s="187" t="s">
        <v>1242</v>
      </c>
      <c r="C23" s="188"/>
      <c r="D23" s="188"/>
      <c r="E23" s="188"/>
      <c r="F23" s="188"/>
      <c r="G23" s="188"/>
      <c r="H23" s="188"/>
      <c r="I23" s="188"/>
      <c r="J23" s="188"/>
      <c r="K23" s="188"/>
      <c r="L23" s="188"/>
      <c r="M23" s="189" t="s">
        <v>1241</v>
      </c>
      <c r="N23" s="189"/>
      <c r="O23" s="189" t="s">
        <v>1240</v>
      </c>
      <c r="P23" s="189"/>
      <c r="Q23" s="190" t="s">
        <v>386</v>
      </c>
      <c r="R23" s="190"/>
      <c r="S23" s="33" t="s">
        <v>77</v>
      </c>
      <c r="T23" s="33" t="s">
        <v>1239</v>
      </c>
      <c r="U23" s="33" t="s">
        <v>508</v>
      </c>
      <c r="V23" s="33">
        <f>+IF(ISERR(U23/T23*100),"N/A",ROUND(U23/T23*100,2))</f>
        <v>42.68</v>
      </c>
      <c r="W23" s="34">
        <f>+IF(ISERR(U23/S23*100),"N/A",ROUND(U23/S23*100,2))</f>
        <v>7</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1237</v>
      </c>
      <c r="F27" s="40"/>
      <c r="G27" s="40"/>
      <c r="H27" s="41"/>
      <c r="I27" s="41"/>
      <c r="J27" s="41"/>
      <c r="K27" s="41"/>
      <c r="L27" s="41"/>
      <c r="M27" s="41"/>
      <c r="N27" s="41"/>
      <c r="O27" s="41"/>
      <c r="P27" s="42"/>
      <c r="Q27" s="42"/>
      <c r="R27" s="43" t="s">
        <v>1238</v>
      </c>
      <c r="S27" s="44" t="s">
        <v>10</v>
      </c>
      <c r="T27" s="42"/>
      <c r="U27" s="44" t="s">
        <v>1234</v>
      </c>
      <c r="V27" s="42"/>
      <c r="W27" s="45">
        <f>+IF(ISERR(U27/R27*100),"N/A",ROUND(U27/R27*100,2))</f>
        <v>22.42</v>
      </c>
    </row>
    <row r="28" spans="2:27" ht="26.25" customHeight="1" thickBot="1">
      <c r="B28" s="208" t="s">
        <v>70</v>
      </c>
      <c r="C28" s="209"/>
      <c r="D28" s="209"/>
      <c r="E28" s="46" t="s">
        <v>1237</v>
      </c>
      <c r="F28" s="46"/>
      <c r="G28" s="46"/>
      <c r="H28" s="47"/>
      <c r="I28" s="47"/>
      <c r="J28" s="47"/>
      <c r="K28" s="47"/>
      <c r="L28" s="47"/>
      <c r="M28" s="47"/>
      <c r="N28" s="47"/>
      <c r="O28" s="47"/>
      <c r="P28" s="48"/>
      <c r="Q28" s="48"/>
      <c r="R28" s="49" t="s">
        <v>1236</v>
      </c>
      <c r="S28" s="50" t="s">
        <v>1235</v>
      </c>
      <c r="T28" s="50">
        <f>+IF(ISERR(S28/R28*100),"N/A",ROUND(S28/R28*100,2))</f>
        <v>37.28</v>
      </c>
      <c r="U28" s="50" t="s">
        <v>1234</v>
      </c>
      <c r="V28" s="50">
        <f>+IF(ISERR(U28/S28*100),"N/A",ROUND(U28/S28*100,2))</f>
        <v>21.48</v>
      </c>
      <c r="W28" s="51">
        <f>+IF(ISERR(U28/R28*100),"N/A",ROUND(U28/R28*100,2))</f>
        <v>8.01</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2214</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14"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2215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14.7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2216</v>
      </c>
      <c r="C34" s="192"/>
      <c r="D34" s="192"/>
      <c r="E34" s="192"/>
      <c r="F34" s="192"/>
      <c r="G34" s="192"/>
      <c r="H34" s="192"/>
      <c r="I34" s="192"/>
      <c r="J34" s="192"/>
      <c r="K34" s="192"/>
      <c r="L34" s="192"/>
      <c r="M34" s="192"/>
      <c r="N34" s="192"/>
      <c r="O34" s="192"/>
      <c r="P34" s="192"/>
      <c r="Q34" s="192"/>
      <c r="R34" s="192"/>
      <c r="S34" s="192"/>
      <c r="T34" s="192"/>
      <c r="U34" s="192"/>
      <c r="V34" s="192"/>
      <c r="W34" s="193"/>
    </row>
    <row r="35" spans="2:23" ht="21"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1270</v>
      </c>
      <c r="D4" s="153" t="s">
        <v>1269</v>
      </c>
      <c r="E4" s="153"/>
      <c r="F4" s="153"/>
      <c r="G4" s="153"/>
      <c r="H4" s="154"/>
      <c r="I4" s="16"/>
      <c r="J4" s="155" t="s">
        <v>6</v>
      </c>
      <c r="K4" s="153"/>
      <c r="L4" s="15" t="s">
        <v>1268</v>
      </c>
      <c r="M4" s="156" t="s">
        <v>2491</v>
      </c>
      <c r="N4" s="156"/>
      <c r="O4" s="156"/>
      <c r="P4" s="156"/>
      <c r="Q4" s="157"/>
      <c r="R4" s="17"/>
      <c r="S4" s="158" t="s">
        <v>2069</v>
      </c>
      <c r="T4" s="159"/>
      <c r="U4" s="159"/>
      <c r="V4" s="160" t="s">
        <v>1260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1263</v>
      </c>
      <c r="D6" s="162" t="s">
        <v>1267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21.25" customHeight="1" thickTop="1" thickBot="1">
      <c r="B10" s="25" t="s">
        <v>21</v>
      </c>
      <c r="C10" s="160" t="s">
        <v>1266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1265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1264</v>
      </c>
      <c r="C21" s="188"/>
      <c r="D21" s="188"/>
      <c r="E21" s="188"/>
      <c r="F21" s="188"/>
      <c r="G21" s="188"/>
      <c r="H21" s="188"/>
      <c r="I21" s="188"/>
      <c r="J21" s="188"/>
      <c r="K21" s="188"/>
      <c r="L21" s="188"/>
      <c r="M21" s="189" t="s">
        <v>1263</v>
      </c>
      <c r="N21" s="189"/>
      <c r="O21" s="189" t="s">
        <v>48</v>
      </c>
      <c r="P21" s="189"/>
      <c r="Q21" s="190" t="s">
        <v>386</v>
      </c>
      <c r="R21" s="190"/>
      <c r="S21" s="33" t="s">
        <v>50</v>
      </c>
      <c r="T21" s="33" t="s">
        <v>138</v>
      </c>
      <c r="U21" s="33" t="s">
        <v>138</v>
      </c>
      <c r="V21" s="33">
        <f>+IF(ISERR(U21/T21*100),"N/A",ROUND(U21/T21*100,2))</f>
        <v>100</v>
      </c>
      <c r="W21" s="34">
        <f>+IF(ISERR(U21/S21*100),"N/A",ROUND(U21/S21*100,2))</f>
        <v>30</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1261</v>
      </c>
      <c r="F25" s="40"/>
      <c r="G25" s="40"/>
      <c r="H25" s="41"/>
      <c r="I25" s="41"/>
      <c r="J25" s="41"/>
      <c r="K25" s="41"/>
      <c r="L25" s="41"/>
      <c r="M25" s="41"/>
      <c r="N25" s="41"/>
      <c r="O25" s="41"/>
      <c r="P25" s="42"/>
      <c r="Q25" s="42"/>
      <c r="R25" s="43" t="s">
        <v>1262</v>
      </c>
      <c r="S25" s="44" t="s">
        <v>10</v>
      </c>
      <c r="T25" s="42"/>
      <c r="U25" s="44" t="s">
        <v>118</v>
      </c>
      <c r="V25" s="42"/>
      <c r="W25" s="45">
        <f>+IF(ISERR(U25/R25*100),"N/A",ROUND(U25/R25*100,2))</f>
        <v>21.74</v>
      </c>
    </row>
    <row r="26" spans="2:27" ht="26.25" customHeight="1" thickBot="1">
      <c r="B26" s="208" t="s">
        <v>70</v>
      </c>
      <c r="C26" s="209"/>
      <c r="D26" s="209"/>
      <c r="E26" s="46" t="s">
        <v>1261</v>
      </c>
      <c r="F26" s="46"/>
      <c r="G26" s="46"/>
      <c r="H26" s="47"/>
      <c r="I26" s="47"/>
      <c r="J26" s="47"/>
      <c r="K26" s="47"/>
      <c r="L26" s="47"/>
      <c r="M26" s="47"/>
      <c r="N26" s="47"/>
      <c r="O26" s="47"/>
      <c r="P26" s="48"/>
      <c r="Q26" s="48"/>
      <c r="R26" s="49" t="s">
        <v>1260</v>
      </c>
      <c r="S26" s="50" t="s">
        <v>118</v>
      </c>
      <c r="T26" s="50">
        <f>+IF(ISERR(S26/R26*100),"N/A",ROUND(S26/R26*100,2))</f>
        <v>25</v>
      </c>
      <c r="U26" s="50" t="s">
        <v>118</v>
      </c>
      <c r="V26" s="50">
        <f>+IF(ISERR(U26/S26*100),"N/A",ROUND(U26/S26*100,2))</f>
        <v>100</v>
      </c>
      <c r="W26" s="51">
        <f>+IF(ISERR(U26/R26*100),"N/A",ROUND(U26/R26*100,2))</f>
        <v>25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2211</v>
      </c>
      <c r="C28" s="192"/>
      <c r="D28" s="192"/>
      <c r="E28" s="192"/>
      <c r="F28" s="192"/>
      <c r="G28" s="192"/>
      <c r="H28" s="192"/>
      <c r="I28" s="192"/>
      <c r="J28" s="192"/>
      <c r="K28" s="192"/>
      <c r="L28" s="192"/>
      <c r="M28" s="192"/>
      <c r="N28" s="192"/>
      <c r="O28" s="192"/>
      <c r="P28" s="192"/>
      <c r="Q28" s="192"/>
      <c r="R28" s="192"/>
      <c r="S28" s="192"/>
      <c r="T28" s="192"/>
      <c r="U28" s="192"/>
      <c r="V28" s="192"/>
      <c r="W28" s="193"/>
    </row>
    <row r="29" spans="2:27" ht="81"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2212</v>
      </c>
      <c r="C30" s="192"/>
      <c r="D30" s="192"/>
      <c r="E30" s="192"/>
      <c r="F30" s="192"/>
      <c r="G30" s="192"/>
      <c r="H30" s="192"/>
      <c r="I30" s="192"/>
      <c r="J30" s="192"/>
      <c r="K30" s="192"/>
      <c r="L30" s="192"/>
      <c r="M30" s="192"/>
      <c r="N30" s="192"/>
      <c r="O30" s="192"/>
      <c r="P30" s="192"/>
      <c r="Q30" s="192"/>
      <c r="R30" s="192"/>
      <c r="S30" s="192"/>
      <c r="T30" s="192"/>
      <c r="U30" s="192"/>
      <c r="V30" s="192"/>
      <c r="W30" s="193"/>
    </row>
    <row r="31" spans="2:27" ht="90.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2213</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101</v>
      </c>
      <c r="D4" s="153" t="s">
        <v>100</v>
      </c>
      <c r="E4" s="153"/>
      <c r="F4" s="153"/>
      <c r="G4" s="153"/>
      <c r="H4" s="154"/>
      <c r="I4" s="16"/>
      <c r="J4" s="155" t="s">
        <v>6</v>
      </c>
      <c r="K4" s="153"/>
      <c r="L4" s="15" t="s">
        <v>113</v>
      </c>
      <c r="M4" s="156" t="s">
        <v>112</v>
      </c>
      <c r="N4" s="156"/>
      <c r="O4" s="156"/>
      <c r="P4" s="156"/>
      <c r="Q4" s="157"/>
      <c r="R4" s="17"/>
      <c r="S4" s="158" t="s">
        <v>2069</v>
      </c>
      <c r="T4" s="159"/>
      <c r="U4" s="159"/>
      <c r="V4" s="160" t="s">
        <v>111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104</v>
      </c>
      <c r="D6" s="162" t="s">
        <v>110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109</v>
      </c>
      <c r="K8" s="24" t="s">
        <v>108</v>
      </c>
      <c r="L8" s="24" t="s">
        <v>109</v>
      </c>
      <c r="M8" s="24" t="s">
        <v>108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107</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106</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105</v>
      </c>
      <c r="C21" s="188"/>
      <c r="D21" s="188"/>
      <c r="E21" s="188"/>
      <c r="F21" s="188"/>
      <c r="G21" s="188"/>
      <c r="H21" s="188"/>
      <c r="I21" s="188"/>
      <c r="J21" s="188"/>
      <c r="K21" s="188"/>
      <c r="L21" s="188"/>
      <c r="M21" s="189" t="s">
        <v>104</v>
      </c>
      <c r="N21" s="189"/>
      <c r="O21" s="189" t="s">
        <v>48</v>
      </c>
      <c r="P21" s="189"/>
      <c r="Q21" s="190" t="s">
        <v>49</v>
      </c>
      <c r="R21" s="190"/>
      <c r="S21" s="33" t="s">
        <v>50</v>
      </c>
      <c r="T21" s="33" t="s">
        <v>77</v>
      </c>
      <c r="U21" s="33" t="s">
        <v>54</v>
      </c>
      <c r="V21" s="33">
        <f>+IF(ISERR(U21/T21*100),"N/A",ROUND(U21/T21*100,2))</f>
        <v>50</v>
      </c>
      <c r="W21" s="34">
        <f>+IF(ISERR(U21/S21*100),"N/A",ROUND(U21/S21*100,2))</f>
        <v>25</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103</v>
      </c>
      <c r="F25" s="40"/>
      <c r="G25" s="40"/>
      <c r="H25" s="41"/>
      <c r="I25" s="41"/>
      <c r="J25" s="41"/>
      <c r="K25" s="41"/>
      <c r="L25" s="41"/>
      <c r="M25" s="41"/>
      <c r="N25" s="41"/>
      <c r="O25" s="41"/>
      <c r="P25" s="42"/>
      <c r="Q25" s="42"/>
      <c r="R25" s="43" t="s">
        <v>102</v>
      </c>
      <c r="S25" s="44" t="s">
        <v>10</v>
      </c>
      <c r="T25" s="42"/>
      <c r="U25" s="44" t="s">
        <v>51</v>
      </c>
      <c r="V25" s="42"/>
      <c r="W25" s="45">
        <f>+IF(ISERR(U25/R25*100),"N/A",ROUND(U25/R25*100,2))</f>
        <v>0</v>
      </c>
    </row>
    <row r="26" spans="2:27" ht="26.25" customHeight="1" thickBot="1">
      <c r="B26" s="208" t="s">
        <v>70</v>
      </c>
      <c r="C26" s="209"/>
      <c r="D26" s="209"/>
      <c r="E26" s="46" t="s">
        <v>103</v>
      </c>
      <c r="F26" s="46"/>
      <c r="G26" s="46"/>
      <c r="H26" s="47"/>
      <c r="I26" s="47"/>
      <c r="J26" s="47"/>
      <c r="K26" s="47"/>
      <c r="L26" s="47"/>
      <c r="M26" s="47"/>
      <c r="N26" s="47"/>
      <c r="O26" s="47"/>
      <c r="P26" s="48"/>
      <c r="Q26" s="48"/>
      <c r="R26" s="49" t="s">
        <v>102</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2342</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2343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4.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2344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4.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1270</v>
      </c>
      <c r="D4" s="153" t="s">
        <v>1269</v>
      </c>
      <c r="E4" s="153"/>
      <c r="F4" s="153"/>
      <c r="G4" s="153"/>
      <c r="H4" s="154"/>
      <c r="I4" s="16"/>
      <c r="J4" s="155" t="s">
        <v>6</v>
      </c>
      <c r="K4" s="153"/>
      <c r="L4" s="15" t="s">
        <v>1297</v>
      </c>
      <c r="M4" s="156" t="s">
        <v>1296</v>
      </c>
      <c r="N4" s="156"/>
      <c r="O4" s="156"/>
      <c r="P4" s="156"/>
      <c r="Q4" s="157"/>
      <c r="R4" s="17"/>
      <c r="S4" s="158" t="s">
        <v>2069</v>
      </c>
      <c r="T4" s="159"/>
      <c r="U4" s="159"/>
      <c r="V4" s="160" t="s">
        <v>1295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1279</v>
      </c>
      <c r="D6" s="162" t="s">
        <v>1294</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1293</v>
      </c>
      <c r="K8" s="24" t="s">
        <v>1292</v>
      </c>
      <c r="L8" s="24" t="s">
        <v>1291</v>
      </c>
      <c r="M8" s="24" t="s">
        <v>1290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32.5" customHeight="1" thickTop="1" thickBot="1">
      <c r="B10" s="25" t="s">
        <v>21</v>
      </c>
      <c r="C10" s="160" t="s">
        <v>1289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1288</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1287</v>
      </c>
      <c r="C21" s="188"/>
      <c r="D21" s="188"/>
      <c r="E21" s="188"/>
      <c r="F21" s="188"/>
      <c r="G21" s="188"/>
      <c r="H21" s="188"/>
      <c r="I21" s="188"/>
      <c r="J21" s="188"/>
      <c r="K21" s="188"/>
      <c r="L21" s="188"/>
      <c r="M21" s="189" t="s">
        <v>1279</v>
      </c>
      <c r="N21" s="189"/>
      <c r="O21" s="189" t="s">
        <v>48</v>
      </c>
      <c r="P21" s="189"/>
      <c r="Q21" s="190" t="s">
        <v>49</v>
      </c>
      <c r="R21" s="190"/>
      <c r="S21" s="33" t="s">
        <v>1286</v>
      </c>
      <c r="T21" s="33" t="s">
        <v>58</v>
      </c>
      <c r="U21" s="33" t="s">
        <v>1285</v>
      </c>
      <c r="V21" s="33">
        <f>+IF(ISERR(U21/T21*100),"N/A",ROUND(U21/T21*100,2))</f>
        <v>222.73</v>
      </c>
      <c r="W21" s="34">
        <f>+IF(ISERR(U21/S21*100),"N/A",ROUND(U21/S21*100,2))</f>
        <v>11.84</v>
      </c>
    </row>
    <row r="22" spans="2:27" ht="56.25" customHeight="1">
      <c r="B22" s="187" t="s">
        <v>1284</v>
      </c>
      <c r="C22" s="188"/>
      <c r="D22" s="188"/>
      <c r="E22" s="188"/>
      <c r="F22" s="188"/>
      <c r="G22" s="188"/>
      <c r="H22" s="188"/>
      <c r="I22" s="188"/>
      <c r="J22" s="188"/>
      <c r="K22" s="188"/>
      <c r="L22" s="188"/>
      <c r="M22" s="189" t="s">
        <v>1279</v>
      </c>
      <c r="N22" s="189"/>
      <c r="O22" s="189" t="s">
        <v>48</v>
      </c>
      <c r="P22" s="189"/>
      <c r="Q22" s="190" t="s">
        <v>49</v>
      </c>
      <c r="R22" s="190"/>
      <c r="S22" s="33" t="s">
        <v>1283</v>
      </c>
      <c r="T22" s="33" t="s">
        <v>1282</v>
      </c>
      <c r="U22" s="33" t="s">
        <v>1281</v>
      </c>
      <c r="V22" s="33">
        <f>+IF(ISERR(U22/T22*100),"N/A",ROUND(U22/T22*100,2))</f>
        <v>179.28</v>
      </c>
      <c r="W22" s="34">
        <f>+IF(ISERR(U22/S22*100),"N/A",ROUND(U22/S22*100,2))</f>
        <v>70.44</v>
      </c>
    </row>
    <row r="23" spans="2:27" ht="56.25" customHeight="1" thickBot="1">
      <c r="B23" s="187" t="s">
        <v>1280</v>
      </c>
      <c r="C23" s="188"/>
      <c r="D23" s="188"/>
      <c r="E23" s="188"/>
      <c r="F23" s="188"/>
      <c r="G23" s="188"/>
      <c r="H23" s="188"/>
      <c r="I23" s="188"/>
      <c r="J23" s="188"/>
      <c r="K23" s="188"/>
      <c r="L23" s="188"/>
      <c r="M23" s="189" t="s">
        <v>1279</v>
      </c>
      <c r="N23" s="189"/>
      <c r="O23" s="189" t="s">
        <v>48</v>
      </c>
      <c r="P23" s="189"/>
      <c r="Q23" s="190" t="s">
        <v>49</v>
      </c>
      <c r="R23" s="190"/>
      <c r="S23" s="33" t="s">
        <v>1278</v>
      </c>
      <c r="T23" s="33" t="s">
        <v>1277</v>
      </c>
      <c r="U23" s="33" t="s">
        <v>1276</v>
      </c>
      <c r="V23" s="33">
        <f>+IF(ISERR(U23/T23*100),"N/A",ROUND(U23/T23*100,2))</f>
        <v>229.2</v>
      </c>
      <c r="W23" s="34">
        <f>+IF(ISERR(U23/S23*100),"N/A",ROUND(U23/S23*100,2))</f>
        <v>36.020000000000003</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1274</v>
      </c>
      <c r="F27" s="40"/>
      <c r="G27" s="40"/>
      <c r="H27" s="41"/>
      <c r="I27" s="41"/>
      <c r="J27" s="41"/>
      <c r="K27" s="41"/>
      <c r="L27" s="41"/>
      <c r="M27" s="41"/>
      <c r="N27" s="41"/>
      <c r="O27" s="41"/>
      <c r="P27" s="42"/>
      <c r="Q27" s="42"/>
      <c r="R27" s="43" t="s">
        <v>1275</v>
      </c>
      <c r="S27" s="44" t="s">
        <v>10</v>
      </c>
      <c r="T27" s="42"/>
      <c r="U27" s="44" t="s">
        <v>1271</v>
      </c>
      <c r="V27" s="42"/>
      <c r="W27" s="45">
        <f>+IF(ISERR(U27/R27*100),"N/A",ROUND(U27/R27*100,2))</f>
        <v>56.92</v>
      </c>
    </row>
    <row r="28" spans="2:27" ht="26.25" customHeight="1" thickBot="1">
      <c r="B28" s="208" t="s">
        <v>70</v>
      </c>
      <c r="C28" s="209"/>
      <c r="D28" s="209"/>
      <c r="E28" s="46" t="s">
        <v>1274</v>
      </c>
      <c r="F28" s="46"/>
      <c r="G28" s="46"/>
      <c r="H28" s="47"/>
      <c r="I28" s="47"/>
      <c r="J28" s="47"/>
      <c r="K28" s="47"/>
      <c r="L28" s="47"/>
      <c r="M28" s="47"/>
      <c r="N28" s="47"/>
      <c r="O28" s="47"/>
      <c r="P28" s="48"/>
      <c r="Q28" s="48"/>
      <c r="R28" s="49" t="s">
        <v>1273</v>
      </c>
      <c r="S28" s="50" t="s">
        <v>1272</v>
      </c>
      <c r="T28" s="50">
        <f>+IF(ISERR(S28/R28*100),"N/A",ROUND(S28/R28*100,2))</f>
        <v>79.86</v>
      </c>
      <c r="U28" s="50" t="s">
        <v>1271</v>
      </c>
      <c r="V28" s="50">
        <f>+IF(ISERR(U28/S28*100),"N/A",ROUND(U28/S28*100,2))</f>
        <v>73.87</v>
      </c>
      <c r="W28" s="51">
        <f>+IF(ISERR(U28/R28*100),"N/A",ROUND(U28/R28*100,2))</f>
        <v>58.99</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2208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8.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2209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54.7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2210</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1270</v>
      </c>
      <c r="D4" s="153" t="s">
        <v>1269</v>
      </c>
      <c r="E4" s="153"/>
      <c r="F4" s="153"/>
      <c r="G4" s="153"/>
      <c r="H4" s="154"/>
      <c r="I4" s="16"/>
      <c r="J4" s="155" t="s">
        <v>6</v>
      </c>
      <c r="K4" s="153"/>
      <c r="L4" s="15" t="s">
        <v>1314</v>
      </c>
      <c r="M4" s="156" t="s">
        <v>1313</v>
      </c>
      <c r="N4" s="156"/>
      <c r="O4" s="156"/>
      <c r="P4" s="156"/>
      <c r="Q4" s="157"/>
      <c r="R4" s="17"/>
      <c r="S4" s="158" t="s">
        <v>2069</v>
      </c>
      <c r="T4" s="159"/>
      <c r="U4" s="159"/>
      <c r="V4" s="160" t="s">
        <v>1312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1305</v>
      </c>
      <c r="D6" s="162" t="s">
        <v>1311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1310</v>
      </c>
      <c r="K8" s="24" t="s">
        <v>1309</v>
      </c>
      <c r="L8" s="24" t="s">
        <v>1310</v>
      </c>
      <c r="M8" s="24" t="s">
        <v>1309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34" customHeight="1" thickTop="1" thickBot="1">
      <c r="B10" s="25" t="s">
        <v>21</v>
      </c>
      <c r="C10" s="160" t="s">
        <v>1308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1307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1306</v>
      </c>
      <c r="C21" s="188"/>
      <c r="D21" s="188"/>
      <c r="E21" s="188"/>
      <c r="F21" s="188"/>
      <c r="G21" s="188"/>
      <c r="H21" s="188"/>
      <c r="I21" s="188"/>
      <c r="J21" s="188"/>
      <c r="K21" s="188"/>
      <c r="L21" s="188"/>
      <c r="M21" s="189" t="s">
        <v>1305</v>
      </c>
      <c r="N21" s="189"/>
      <c r="O21" s="189" t="s">
        <v>48</v>
      </c>
      <c r="P21" s="189"/>
      <c r="Q21" s="190" t="s">
        <v>49</v>
      </c>
      <c r="R21" s="190"/>
      <c r="S21" s="33" t="s">
        <v>517</v>
      </c>
      <c r="T21" s="33" t="s">
        <v>1304</v>
      </c>
      <c r="U21" s="33" t="s">
        <v>1303</v>
      </c>
      <c r="V21" s="33">
        <f>+IF(ISERR(U21/T21*100),"N/A",ROUND(U21/T21*100,2))</f>
        <v>78.010000000000005</v>
      </c>
      <c r="W21" s="34">
        <f>+IF(ISERR(U21/S21*100),"N/A",ROUND(U21/S21*100,2))</f>
        <v>74.099999999999994</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1301</v>
      </c>
      <c r="F25" s="40"/>
      <c r="G25" s="40"/>
      <c r="H25" s="41"/>
      <c r="I25" s="41"/>
      <c r="J25" s="41"/>
      <c r="K25" s="41"/>
      <c r="L25" s="41"/>
      <c r="M25" s="41"/>
      <c r="N25" s="41"/>
      <c r="O25" s="41"/>
      <c r="P25" s="42"/>
      <c r="Q25" s="42"/>
      <c r="R25" s="43" t="s">
        <v>1302</v>
      </c>
      <c r="S25" s="44" t="s">
        <v>10</v>
      </c>
      <c r="T25" s="42"/>
      <c r="U25" s="44" t="s">
        <v>1298</v>
      </c>
      <c r="V25" s="42"/>
      <c r="W25" s="45">
        <f>+IF(ISERR(U25/R25*100),"N/A",ROUND(U25/R25*100,2))</f>
        <v>39.9</v>
      </c>
    </row>
    <row r="26" spans="2:27" ht="26.25" customHeight="1" thickBot="1">
      <c r="B26" s="208" t="s">
        <v>70</v>
      </c>
      <c r="C26" s="209"/>
      <c r="D26" s="209"/>
      <c r="E26" s="46" t="s">
        <v>1301</v>
      </c>
      <c r="F26" s="46"/>
      <c r="G26" s="46"/>
      <c r="H26" s="47"/>
      <c r="I26" s="47"/>
      <c r="J26" s="47"/>
      <c r="K26" s="47"/>
      <c r="L26" s="47"/>
      <c r="M26" s="47"/>
      <c r="N26" s="47"/>
      <c r="O26" s="47"/>
      <c r="P26" s="48"/>
      <c r="Q26" s="48"/>
      <c r="R26" s="49" t="s">
        <v>1300</v>
      </c>
      <c r="S26" s="50" t="s">
        <v>1299</v>
      </c>
      <c r="T26" s="50">
        <f>+IF(ISERR(S26/R26*100),"N/A",ROUND(S26/R26*100,2))</f>
        <v>51.43</v>
      </c>
      <c r="U26" s="50" t="s">
        <v>1298</v>
      </c>
      <c r="V26" s="50">
        <f>+IF(ISERR(U26/S26*100),"N/A",ROUND(U26/S26*100,2))</f>
        <v>81.36</v>
      </c>
      <c r="W26" s="51">
        <f>+IF(ISERR(U26/R26*100),"N/A",ROUND(U26/R26*100,2))</f>
        <v>41.84</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2205</v>
      </c>
      <c r="C28" s="192"/>
      <c r="D28" s="192"/>
      <c r="E28" s="192"/>
      <c r="F28" s="192"/>
      <c r="G28" s="192"/>
      <c r="H28" s="192"/>
      <c r="I28" s="192"/>
      <c r="J28" s="192"/>
      <c r="K28" s="192"/>
      <c r="L28" s="192"/>
      <c r="M28" s="192"/>
      <c r="N28" s="192"/>
      <c r="O28" s="192"/>
      <c r="P28" s="192"/>
      <c r="Q28" s="192"/>
      <c r="R28" s="192"/>
      <c r="S28" s="192"/>
      <c r="T28" s="192"/>
      <c r="U28" s="192"/>
      <c r="V28" s="192"/>
      <c r="W28" s="193"/>
    </row>
    <row r="29" spans="2:27" ht="66.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2206</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7.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2207</v>
      </c>
      <c r="C32" s="192"/>
      <c r="D32" s="192"/>
      <c r="E32" s="192"/>
      <c r="F32" s="192"/>
      <c r="G32" s="192"/>
      <c r="H32" s="192"/>
      <c r="I32" s="192"/>
      <c r="J32" s="192"/>
      <c r="K32" s="192"/>
      <c r="L32" s="192"/>
      <c r="M32" s="192"/>
      <c r="N32" s="192"/>
      <c r="O32" s="192"/>
      <c r="P32" s="192"/>
      <c r="Q32" s="192"/>
      <c r="R32" s="192"/>
      <c r="S32" s="192"/>
      <c r="T32" s="192"/>
      <c r="U32" s="192"/>
      <c r="V32" s="192"/>
      <c r="W32" s="193"/>
    </row>
    <row r="33" spans="2:23" ht="40.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1332</v>
      </c>
      <c r="D4" s="153" t="s">
        <v>1331</v>
      </c>
      <c r="E4" s="153"/>
      <c r="F4" s="153"/>
      <c r="G4" s="153"/>
      <c r="H4" s="154"/>
      <c r="I4" s="16"/>
      <c r="J4" s="155" t="s">
        <v>6</v>
      </c>
      <c r="K4" s="153"/>
      <c r="L4" s="15" t="s">
        <v>1330</v>
      </c>
      <c r="M4" s="156" t="s">
        <v>1329</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1318</v>
      </c>
      <c r="D6" s="162" t="s">
        <v>1327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1326</v>
      </c>
      <c r="K8" s="24" t="s">
        <v>1325</v>
      </c>
      <c r="L8" s="24" t="s">
        <v>1324</v>
      </c>
      <c r="M8" s="24" t="s">
        <v>1323</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20" customHeight="1" thickTop="1" thickBot="1">
      <c r="B10" s="25" t="s">
        <v>21</v>
      </c>
      <c r="C10" s="160" t="s">
        <v>1322</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1321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1320</v>
      </c>
      <c r="C21" s="188"/>
      <c r="D21" s="188"/>
      <c r="E21" s="188"/>
      <c r="F21" s="188"/>
      <c r="G21" s="188"/>
      <c r="H21" s="188"/>
      <c r="I21" s="188"/>
      <c r="J21" s="188"/>
      <c r="K21" s="188"/>
      <c r="L21" s="188"/>
      <c r="M21" s="189" t="s">
        <v>1318</v>
      </c>
      <c r="N21" s="189"/>
      <c r="O21" s="189" t="s">
        <v>48</v>
      </c>
      <c r="P21" s="189"/>
      <c r="Q21" s="190" t="s">
        <v>386</v>
      </c>
      <c r="R21" s="190"/>
      <c r="S21" s="33" t="s">
        <v>50</v>
      </c>
      <c r="T21" s="33" t="s">
        <v>138</v>
      </c>
      <c r="U21" s="33" t="s">
        <v>77</v>
      </c>
      <c r="V21" s="33">
        <f>+IF(ISERR(U21/T21*100),"N/A",ROUND(U21/T21*100,2))</f>
        <v>166.67</v>
      </c>
      <c r="W21" s="34">
        <f>+IF(ISERR(U21/S21*100),"N/A",ROUND(U21/S21*100,2))</f>
        <v>50</v>
      </c>
    </row>
    <row r="22" spans="2:27" ht="56.25" customHeight="1" thickBot="1">
      <c r="B22" s="187" t="s">
        <v>1319</v>
      </c>
      <c r="C22" s="188"/>
      <c r="D22" s="188"/>
      <c r="E22" s="188"/>
      <c r="F22" s="188"/>
      <c r="G22" s="188"/>
      <c r="H22" s="188"/>
      <c r="I22" s="188"/>
      <c r="J22" s="188"/>
      <c r="K22" s="188"/>
      <c r="L22" s="188"/>
      <c r="M22" s="189" t="s">
        <v>1318</v>
      </c>
      <c r="N22" s="189"/>
      <c r="O22" s="189" t="s">
        <v>48</v>
      </c>
      <c r="P22" s="189"/>
      <c r="Q22" s="190" t="s">
        <v>386</v>
      </c>
      <c r="R22" s="190"/>
      <c r="S22" s="33" t="s">
        <v>138</v>
      </c>
      <c r="T22" s="33" t="s">
        <v>324</v>
      </c>
      <c r="U22" s="33" t="s">
        <v>836</v>
      </c>
      <c r="V22" s="33">
        <f>+IF(ISERR(U22/T22*100),"N/A",ROUND(U22/T22*100,2))</f>
        <v>420</v>
      </c>
      <c r="W22" s="34">
        <f>+IF(ISERR(U22/S22*100),"N/A",ROUND(U22/S22*100,2))</f>
        <v>210</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1317</v>
      </c>
      <c r="F26" s="40"/>
      <c r="G26" s="40"/>
      <c r="H26" s="41"/>
      <c r="I26" s="41"/>
      <c r="J26" s="41"/>
      <c r="K26" s="41"/>
      <c r="L26" s="41"/>
      <c r="M26" s="41"/>
      <c r="N26" s="41"/>
      <c r="O26" s="41"/>
      <c r="P26" s="42"/>
      <c r="Q26" s="42"/>
      <c r="R26" s="43" t="s">
        <v>1316</v>
      </c>
      <c r="S26" s="44" t="s">
        <v>10</v>
      </c>
      <c r="T26" s="42"/>
      <c r="U26" s="44" t="s">
        <v>51</v>
      </c>
      <c r="V26" s="42"/>
      <c r="W26" s="45">
        <f>+IF(ISERR(U26/R26*100),"N/A",ROUND(U26/R26*100,2))</f>
        <v>0</v>
      </c>
    </row>
    <row r="27" spans="2:27" ht="26.25" customHeight="1" thickBot="1">
      <c r="B27" s="208" t="s">
        <v>70</v>
      </c>
      <c r="C27" s="209"/>
      <c r="D27" s="209"/>
      <c r="E27" s="46" t="s">
        <v>1317</v>
      </c>
      <c r="F27" s="46"/>
      <c r="G27" s="46"/>
      <c r="H27" s="47"/>
      <c r="I27" s="47"/>
      <c r="J27" s="47"/>
      <c r="K27" s="47"/>
      <c r="L27" s="47"/>
      <c r="M27" s="47"/>
      <c r="N27" s="47"/>
      <c r="O27" s="47"/>
      <c r="P27" s="48"/>
      <c r="Q27" s="48"/>
      <c r="R27" s="49" t="s">
        <v>1316</v>
      </c>
      <c r="S27" s="50" t="s">
        <v>1315</v>
      </c>
      <c r="T27" s="50">
        <f>+IF(ISERR(S27/R27*100),"N/A",ROUND(S27/R27*100,2))</f>
        <v>21.05</v>
      </c>
      <c r="U27" s="50" t="s">
        <v>51</v>
      </c>
      <c r="V27" s="50">
        <f>+IF(ISERR(U27/S27*100),"N/A",ROUND(U27/S27*100,2))</f>
        <v>0</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2202</v>
      </c>
      <c r="C29" s="192"/>
      <c r="D29" s="192"/>
      <c r="E29" s="192"/>
      <c r="F29" s="192"/>
      <c r="G29" s="192"/>
      <c r="H29" s="192"/>
      <c r="I29" s="192"/>
      <c r="J29" s="192"/>
      <c r="K29" s="192"/>
      <c r="L29" s="192"/>
      <c r="M29" s="192"/>
      <c r="N29" s="192"/>
      <c r="O29" s="192"/>
      <c r="P29" s="192"/>
      <c r="Q29" s="192"/>
      <c r="R29" s="192"/>
      <c r="S29" s="192"/>
      <c r="T29" s="192"/>
      <c r="U29" s="192"/>
      <c r="V29" s="192"/>
      <c r="W29" s="193"/>
    </row>
    <row r="30" spans="2:27" ht="123"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2203</v>
      </c>
      <c r="C31" s="192"/>
      <c r="D31" s="192"/>
      <c r="E31" s="192"/>
      <c r="F31" s="192"/>
      <c r="G31" s="192"/>
      <c r="H31" s="192"/>
      <c r="I31" s="192"/>
      <c r="J31" s="192"/>
      <c r="K31" s="192"/>
      <c r="L31" s="192"/>
      <c r="M31" s="192"/>
      <c r="N31" s="192"/>
      <c r="O31" s="192"/>
      <c r="P31" s="192"/>
      <c r="Q31" s="192"/>
      <c r="R31" s="192"/>
      <c r="S31" s="192"/>
      <c r="T31" s="192"/>
      <c r="U31" s="192"/>
      <c r="V31" s="192"/>
      <c r="W31" s="193"/>
    </row>
    <row r="32" spans="2:27" ht="38.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2204</v>
      </c>
      <c r="C33" s="192"/>
      <c r="D33" s="192"/>
      <c r="E33" s="192"/>
      <c r="F33" s="192"/>
      <c r="G33" s="192"/>
      <c r="H33" s="192"/>
      <c r="I33" s="192"/>
      <c r="J33" s="192"/>
      <c r="K33" s="192"/>
      <c r="L33" s="192"/>
      <c r="M33" s="192"/>
      <c r="N33" s="192"/>
      <c r="O33" s="192"/>
      <c r="P33" s="192"/>
      <c r="Q33" s="192"/>
      <c r="R33" s="192"/>
      <c r="S33" s="192"/>
      <c r="T33" s="192"/>
      <c r="U33" s="192"/>
      <c r="V33" s="192"/>
      <c r="W33" s="193"/>
    </row>
    <row r="34" spans="2:23" ht="73.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1332</v>
      </c>
      <c r="D4" s="153" t="s">
        <v>1331</v>
      </c>
      <c r="E4" s="153"/>
      <c r="F4" s="153"/>
      <c r="G4" s="153"/>
      <c r="H4" s="154"/>
      <c r="I4" s="16"/>
      <c r="J4" s="155" t="s">
        <v>6</v>
      </c>
      <c r="K4" s="153"/>
      <c r="L4" s="15" t="s">
        <v>1339</v>
      </c>
      <c r="M4" s="156" t="s">
        <v>1338</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532</v>
      </c>
      <c r="D6" s="162" t="s">
        <v>1337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1336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1335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1334</v>
      </c>
      <c r="C21" s="188"/>
      <c r="D21" s="188"/>
      <c r="E21" s="188"/>
      <c r="F21" s="188"/>
      <c r="G21" s="188"/>
      <c r="H21" s="188"/>
      <c r="I21" s="188"/>
      <c r="J21" s="188"/>
      <c r="K21" s="188"/>
      <c r="L21" s="188"/>
      <c r="M21" s="189" t="s">
        <v>532</v>
      </c>
      <c r="N21" s="189"/>
      <c r="O21" s="189" t="s">
        <v>48</v>
      </c>
      <c r="P21" s="189"/>
      <c r="Q21" s="190" t="s">
        <v>49</v>
      </c>
      <c r="R21" s="190"/>
      <c r="S21" s="33" t="s">
        <v>232</v>
      </c>
      <c r="T21" s="33" t="s">
        <v>85</v>
      </c>
      <c r="U21" s="33" t="s">
        <v>551</v>
      </c>
      <c r="V21" s="33">
        <f>+IF(ISERR(U21/T21*100),"N/A",ROUND(U21/T21*100,2))</f>
        <v>104.48</v>
      </c>
      <c r="W21" s="34">
        <f>+IF(ISERR(U21/S21*100),"N/A",ROUND(U21/S21*100,2))</f>
        <v>35</v>
      </c>
    </row>
    <row r="22" spans="2:27" ht="56.25" customHeight="1" thickBot="1">
      <c r="B22" s="187" t="s">
        <v>1333</v>
      </c>
      <c r="C22" s="188"/>
      <c r="D22" s="188"/>
      <c r="E22" s="188"/>
      <c r="F22" s="188"/>
      <c r="G22" s="188"/>
      <c r="H22" s="188"/>
      <c r="I22" s="188"/>
      <c r="J22" s="188"/>
      <c r="K22" s="188"/>
      <c r="L22" s="188"/>
      <c r="M22" s="189" t="s">
        <v>532</v>
      </c>
      <c r="N22" s="189"/>
      <c r="O22" s="189" t="s">
        <v>48</v>
      </c>
      <c r="P22" s="189"/>
      <c r="Q22" s="190" t="s">
        <v>49</v>
      </c>
      <c r="R22" s="190"/>
      <c r="S22" s="33" t="s">
        <v>232</v>
      </c>
      <c r="T22" s="33" t="s">
        <v>85</v>
      </c>
      <c r="U22" s="33" t="s">
        <v>551</v>
      </c>
      <c r="V22" s="33">
        <f>+IF(ISERR(U22/T22*100),"N/A",ROUND(U22/T22*100,2))</f>
        <v>104.48</v>
      </c>
      <c r="W22" s="34">
        <f>+IF(ISERR(U22/S22*100),"N/A",ROUND(U22/S22*100,2))</f>
        <v>35</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501</v>
      </c>
      <c r="F26" s="40"/>
      <c r="G26" s="40"/>
      <c r="H26" s="41"/>
      <c r="I26" s="41"/>
      <c r="J26" s="41"/>
      <c r="K26" s="41"/>
      <c r="L26" s="41"/>
      <c r="M26" s="41"/>
      <c r="N26" s="41"/>
      <c r="O26" s="41"/>
      <c r="P26" s="42"/>
      <c r="Q26" s="42"/>
      <c r="R26" s="43" t="s">
        <v>1328</v>
      </c>
      <c r="S26" s="44" t="s">
        <v>10</v>
      </c>
      <c r="T26" s="42"/>
      <c r="U26" s="44" t="s">
        <v>51</v>
      </c>
      <c r="V26" s="42"/>
      <c r="W26" s="45">
        <f>+IF(ISERR(U26/R26*100),"N/A",ROUND(U26/R26*100,2))</f>
        <v>0</v>
      </c>
    </row>
    <row r="27" spans="2:27" ht="26.25" customHeight="1" thickBot="1">
      <c r="B27" s="208" t="s">
        <v>70</v>
      </c>
      <c r="C27" s="209"/>
      <c r="D27" s="209"/>
      <c r="E27" s="46" t="s">
        <v>501</v>
      </c>
      <c r="F27" s="46"/>
      <c r="G27" s="46"/>
      <c r="H27" s="47"/>
      <c r="I27" s="47"/>
      <c r="J27" s="47"/>
      <c r="K27" s="47"/>
      <c r="L27" s="47"/>
      <c r="M27" s="47"/>
      <c r="N27" s="47"/>
      <c r="O27" s="47"/>
      <c r="P27" s="48"/>
      <c r="Q27" s="48"/>
      <c r="R27" s="49" t="s">
        <v>1328</v>
      </c>
      <c r="S27" s="50" t="s">
        <v>51</v>
      </c>
      <c r="T27" s="50">
        <f>+IF(ISERR(S27/R27*100),"N/A",ROUND(S27/R27*100,2))</f>
        <v>0</v>
      </c>
      <c r="U27" s="50" t="s">
        <v>51</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2199</v>
      </c>
      <c r="C29" s="192"/>
      <c r="D29" s="192"/>
      <c r="E29" s="192"/>
      <c r="F29" s="192"/>
      <c r="G29" s="192"/>
      <c r="H29" s="192"/>
      <c r="I29" s="192"/>
      <c r="J29" s="192"/>
      <c r="K29" s="192"/>
      <c r="L29" s="192"/>
      <c r="M29" s="192"/>
      <c r="N29" s="192"/>
      <c r="O29" s="192"/>
      <c r="P29" s="192"/>
      <c r="Q29" s="192"/>
      <c r="R29" s="192"/>
      <c r="S29" s="192"/>
      <c r="T29" s="192"/>
      <c r="U29" s="192"/>
      <c r="V29" s="192"/>
      <c r="W29" s="193"/>
    </row>
    <row r="30" spans="2:27" ht="25.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2200</v>
      </c>
      <c r="C31" s="192"/>
      <c r="D31" s="192"/>
      <c r="E31" s="192"/>
      <c r="F31" s="192"/>
      <c r="G31" s="192"/>
      <c r="H31" s="192"/>
      <c r="I31" s="192"/>
      <c r="J31" s="192"/>
      <c r="K31" s="192"/>
      <c r="L31" s="192"/>
      <c r="M31" s="192"/>
      <c r="N31" s="192"/>
      <c r="O31" s="192"/>
      <c r="P31" s="192"/>
      <c r="Q31" s="192"/>
      <c r="R31" s="192"/>
      <c r="S31" s="192"/>
      <c r="T31" s="192"/>
      <c r="U31" s="192"/>
      <c r="V31" s="192"/>
      <c r="W31" s="193"/>
    </row>
    <row r="32" spans="2:27" ht="38.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2201</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1"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40"/>
  <sheetViews>
    <sheetView view="pageBreakPreview" zoomScale="70" zoomScaleNormal="100" zoomScaleSheetLayoutView="70" workbookViewId="0">
      <selection sqref="A1:P1"/>
    </sheetView>
  </sheetViews>
  <sheetFormatPr baseColWidth="10" defaultColWidth="10" defaultRowHeight="15"/>
  <cols>
    <col min="1" max="1" width="2" style="8" customWidth="1"/>
    <col min="2" max="2" width="20.5703125" style="26" customWidth="1"/>
    <col min="3" max="3" width="5.85546875" style="27" customWidth="1"/>
    <col min="4" max="4" width="11.140625" style="27" customWidth="1"/>
    <col min="5" max="5" width="12.140625" style="27" customWidth="1"/>
    <col min="6" max="6" width="7.5703125" style="27" customWidth="1"/>
    <col min="7" max="7" width="8.42578125" style="27" customWidth="1"/>
    <col min="8" max="9" width="8.42578125" style="8" customWidth="1"/>
    <col min="10" max="13" width="11.28515625" style="8" customWidth="1"/>
    <col min="14" max="15" width="9" style="8" customWidth="1"/>
    <col min="16" max="16" width="8.28515625" style="8" customWidth="1"/>
    <col min="17" max="23" width="13" style="8" customWidth="1"/>
    <col min="24" max="24" width="10" style="247"/>
    <col min="25" max="25" width="12.85546875" style="247" customWidth="1"/>
    <col min="26" max="28" width="10" style="247"/>
    <col min="29" max="29" width="10.42578125" style="247" bestFit="1" customWidth="1"/>
    <col min="30" max="16384" width="10" style="247"/>
  </cols>
  <sheetData>
    <row r="1" spans="1:29" s="245" customFormat="1" ht="38.25" customHeight="1">
      <c r="A1" s="151" t="s">
        <v>0</v>
      </c>
      <c r="B1" s="151"/>
      <c r="C1" s="151"/>
      <c r="D1" s="151"/>
      <c r="E1" s="151"/>
      <c r="F1" s="151"/>
      <c r="G1" s="151"/>
      <c r="H1" s="151"/>
      <c r="I1" s="151"/>
      <c r="J1" s="151"/>
      <c r="K1" s="151"/>
      <c r="L1" s="151"/>
      <c r="M1" s="151"/>
      <c r="N1" s="151"/>
      <c r="O1" s="151"/>
      <c r="P1" s="151"/>
      <c r="Q1" s="1" t="s">
        <v>2489</v>
      </c>
      <c r="R1" s="2"/>
      <c r="S1" s="2"/>
      <c r="T1" s="2"/>
      <c r="U1" s="3"/>
      <c r="V1" s="4"/>
      <c r="W1" s="5"/>
      <c r="X1" s="243"/>
      <c r="Y1" s="244"/>
      <c r="AC1" s="246"/>
    </row>
    <row r="2" spans="1:29" ht="49.5" customHeight="1" thickBot="1">
      <c r="B2" s="152" t="s">
        <v>2487</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1332</v>
      </c>
      <c r="D4" s="153" t="s">
        <v>1331</v>
      </c>
      <c r="E4" s="153"/>
      <c r="F4" s="153"/>
      <c r="G4" s="153"/>
      <c r="H4" s="154"/>
      <c r="I4" s="16"/>
      <c r="J4" s="155" t="s">
        <v>6</v>
      </c>
      <c r="K4" s="153"/>
      <c r="L4" s="15" t="s">
        <v>210</v>
      </c>
      <c r="M4" s="156" t="s">
        <v>2466</v>
      </c>
      <c r="N4" s="156"/>
      <c r="O4" s="156"/>
      <c r="P4" s="156"/>
      <c r="Q4" s="157"/>
      <c r="R4" s="17"/>
      <c r="S4" s="158" t="s">
        <v>2069</v>
      </c>
      <c r="T4" s="159"/>
      <c r="U4" s="159"/>
      <c r="V4" s="160">
        <v>4</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48.75" customHeight="1" thickBot="1">
      <c r="B6" s="110" t="s">
        <v>11</v>
      </c>
      <c r="C6" s="19">
        <v>410</v>
      </c>
      <c r="D6" s="162" t="s">
        <v>2467</v>
      </c>
      <c r="E6" s="162"/>
      <c r="F6" s="162"/>
      <c r="G6" s="162"/>
      <c r="H6" s="162"/>
      <c r="I6" s="133"/>
      <c r="J6" s="163" t="s">
        <v>14</v>
      </c>
      <c r="K6" s="163"/>
      <c r="L6" s="163" t="s">
        <v>15</v>
      </c>
      <c r="M6" s="163"/>
      <c r="N6" s="210" t="s">
        <v>10</v>
      </c>
      <c r="O6" s="210"/>
      <c r="P6" s="210"/>
      <c r="Q6" s="210"/>
      <c r="R6" s="210"/>
      <c r="S6" s="210"/>
      <c r="T6" s="210"/>
      <c r="U6" s="210"/>
      <c r="V6" s="210"/>
      <c r="W6" s="210"/>
    </row>
    <row r="7" spans="1:29" ht="30" customHeight="1" thickBot="1">
      <c r="B7" s="111"/>
      <c r="C7" s="19">
        <v>413</v>
      </c>
      <c r="D7" s="149" t="s">
        <v>2468</v>
      </c>
      <c r="E7" s="149"/>
      <c r="F7" s="149"/>
      <c r="G7" s="149"/>
      <c r="H7" s="149"/>
      <c r="I7" s="133"/>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133"/>
      <c r="J8" s="24"/>
      <c r="K8" s="24"/>
      <c r="L8" s="24"/>
      <c r="M8" s="24"/>
      <c r="N8" s="23"/>
      <c r="O8" s="133"/>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81"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133"/>
      <c r="S14" s="30" t="s">
        <v>29</v>
      </c>
      <c r="T14" s="213" t="s">
        <v>2469</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133"/>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4.2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248" t="s">
        <v>10</v>
      </c>
      <c r="AA20" s="248" t="s">
        <v>46</v>
      </c>
    </row>
    <row r="21" spans="2:27" ht="56.25" customHeight="1">
      <c r="B21" s="249" t="s">
        <v>2470</v>
      </c>
      <c r="C21" s="250"/>
      <c r="D21" s="250"/>
      <c r="E21" s="250"/>
      <c r="F21" s="250"/>
      <c r="G21" s="250"/>
      <c r="H21" s="250"/>
      <c r="I21" s="250"/>
      <c r="J21" s="250"/>
      <c r="K21" s="250"/>
      <c r="L21" s="250"/>
      <c r="M21" s="189" t="s">
        <v>1187</v>
      </c>
      <c r="N21" s="189"/>
      <c r="O21" s="189" t="s">
        <v>48</v>
      </c>
      <c r="P21" s="189"/>
      <c r="Q21" s="190" t="s">
        <v>386</v>
      </c>
      <c r="R21" s="190"/>
      <c r="S21" s="33"/>
      <c r="T21" s="33"/>
      <c r="U21" s="33"/>
      <c r="V21" s="33"/>
      <c r="W21" s="33"/>
    </row>
    <row r="22" spans="2:27" ht="56.25" customHeight="1">
      <c r="B22" s="222" t="s">
        <v>2471</v>
      </c>
      <c r="C22" s="188"/>
      <c r="D22" s="188"/>
      <c r="E22" s="188"/>
      <c r="F22" s="188"/>
      <c r="G22" s="188"/>
      <c r="H22" s="188"/>
      <c r="I22" s="188"/>
      <c r="J22" s="188"/>
      <c r="K22" s="188"/>
      <c r="L22" s="188"/>
      <c r="M22" s="189">
        <v>413</v>
      </c>
      <c r="N22" s="189"/>
      <c r="O22" s="189" t="s">
        <v>48</v>
      </c>
      <c r="P22" s="189"/>
      <c r="Q22" s="190" t="s">
        <v>386</v>
      </c>
      <c r="R22" s="190"/>
      <c r="S22" s="33"/>
      <c r="T22" s="33"/>
      <c r="U22" s="33"/>
      <c r="V22" s="33"/>
      <c r="W22" s="33"/>
    </row>
    <row r="23" spans="2:27" ht="56.25" customHeight="1">
      <c r="B23" s="222" t="s">
        <v>2472</v>
      </c>
      <c r="C23" s="188"/>
      <c r="D23" s="188"/>
      <c r="E23" s="188"/>
      <c r="F23" s="188"/>
      <c r="G23" s="188"/>
      <c r="H23" s="188"/>
      <c r="I23" s="188"/>
      <c r="J23" s="188"/>
      <c r="K23" s="188"/>
      <c r="L23" s="188"/>
      <c r="M23" s="189">
        <v>413</v>
      </c>
      <c r="N23" s="189"/>
      <c r="O23" s="189" t="s">
        <v>48</v>
      </c>
      <c r="P23" s="189"/>
      <c r="Q23" s="190" t="s">
        <v>49</v>
      </c>
      <c r="R23" s="190"/>
      <c r="S23" s="33"/>
      <c r="T23" s="33"/>
      <c r="U23" s="33"/>
      <c r="V23" s="33"/>
      <c r="W23" s="113"/>
    </row>
    <row r="24" spans="2:27" ht="56.25" customHeight="1">
      <c r="B24" s="222" t="s">
        <v>2473</v>
      </c>
      <c r="C24" s="188"/>
      <c r="D24" s="188"/>
      <c r="E24" s="188"/>
      <c r="F24" s="188"/>
      <c r="G24" s="188"/>
      <c r="H24" s="188"/>
      <c r="I24" s="188"/>
      <c r="J24" s="188"/>
      <c r="K24" s="188"/>
      <c r="L24" s="188"/>
      <c r="M24" s="189">
        <v>413</v>
      </c>
      <c r="N24" s="189"/>
      <c r="O24" s="189" t="s">
        <v>48</v>
      </c>
      <c r="P24" s="189"/>
      <c r="Q24" s="190" t="s">
        <v>49</v>
      </c>
      <c r="R24" s="190"/>
      <c r="S24" s="33"/>
      <c r="T24" s="33"/>
      <c r="U24" s="33"/>
      <c r="V24" s="33"/>
      <c r="W24" s="113"/>
    </row>
    <row r="25" spans="2:27" ht="56.25" customHeight="1">
      <c r="B25" s="222" t="s">
        <v>2474</v>
      </c>
      <c r="C25" s="188"/>
      <c r="D25" s="188"/>
      <c r="E25" s="188"/>
      <c r="F25" s="188"/>
      <c r="G25" s="188"/>
      <c r="H25" s="188"/>
      <c r="I25" s="188"/>
      <c r="J25" s="188"/>
      <c r="K25" s="188"/>
      <c r="L25" s="188"/>
      <c r="M25" s="189">
        <v>413</v>
      </c>
      <c r="N25" s="189"/>
      <c r="O25" s="189" t="s">
        <v>48</v>
      </c>
      <c r="P25" s="189"/>
      <c r="Q25" s="190" t="s">
        <v>386</v>
      </c>
      <c r="R25" s="190"/>
      <c r="S25" s="33"/>
      <c r="T25" s="33"/>
      <c r="U25" s="33"/>
      <c r="V25" s="33"/>
      <c r="W25" s="33"/>
    </row>
    <row r="26" spans="2:27" ht="56.25" customHeight="1" thickBot="1">
      <c r="B26" s="251" t="s">
        <v>2475</v>
      </c>
      <c r="C26" s="252"/>
      <c r="D26" s="252"/>
      <c r="E26" s="252"/>
      <c r="F26" s="252"/>
      <c r="G26" s="252"/>
      <c r="H26" s="252"/>
      <c r="I26" s="252"/>
      <c r="J26" s="252"/>
      <c r="K26" s="252"/>
      <c r="L26" s="252"/>
      <c r="M26" s="253">
        <v>413</v>
      </c>
      <c r="N26" s="253"/>
      <c r="O26" s="189" t="s">
        <v>48</v>
      </c>
      <c r="P26" s="189"/>
      <c r="Q26" s="190" t="s">
        <v>49</v>
      </c>
      <c r="R26" s="190"/>
      <c r="S26" s="33"/>
      <c r="T26" s="33"/>
      <c r="U26" s="33"/>
      <c r="V26" s="33"/>
      <c r="W26" s="113"/>
    </row>
    <row r="27" spans="2:27" ht="21.75" customHeight="1" thickTop="1" thickBot="1">
      <c r="B27" s="9" t="s">
        <v>63</v>
      </c>
      <c r="C27" s="10"/>
      <c r="D27" s="10"/>
      <c r="E27" s="10"/>
      <c r="F27" s="10"/>
      <c r="G27" s="10"/>
      <c r="H27" s="11"/>
      <c r="I27" s="11"/>
      <c r="J27" s="11"/>
      <c r="K27" s="11"/>
      <c r="L27" s="11"/>
      <c r="M27" s="11"/>
      <c r="N27" s="11"/>
      <c r="O27" s="11"/>
      <c r="P27" s="11"/>
      <c r="Q27" s="11"/>
      <c r="R27" s="11"/>
      <c r="S27" s="11"/>
      <c r="T27" s="11"/>
      <c r="U27" s="11"/>
      <c r="V27" s="11"/>
      <c r="W27" s="12"/>
      <c r="X27" s="254"/>
    </row>
    <row r="28" spans="2:27" ht="29.25" customHeight="1" thickTop="1" thickBot="1">
      <c r="B28" s="225" t="s">
        <v>2349</v>
      </c>
      <c r="C28" s="201"/>
      <c r="D28" s="201"/>
      <c r="E28" s="201"/>
      <c r="F28" s="201"/>
      <c r="G28" s="201"/>
      <c r="H28" s="201"/>
      <c r="I28" s="201"/>
      <c r="J28" s="201"/>
      <c r="K28" s="201"/>
      <c r="L28" s="201"/>
      <c r="M28" s="201"/>
      <c r="N28" s="201"/>
      <c r="O28" s="201"/>
      <c r="P28" s="201"/>
      <c r="Q28" s="202"/>
      <c r="R28" s="36" t="s">
        <v>41</v>
      </c>
      <c r="S28" s="174" t="s">
        <v>42</v>
      </c>
      <c r="T28" s="174"/>
      <c r="U28" s="130" t="s">
        <v>64</v>
      </c>
      <c r="V28" s="173" t="s">
        <v>65</v>
      </c>
      <c r="W28" s="216"/>
    </row>
    <row r="29" spans="2:27" ht="30.75" customHeight="1" thickBot="1">
      <c r="B29" s="226"/>
      <c r="C29" s="227"/>
      <c r="D29" s="227"/>
      <c r="E29" s="227"/>
      <c r="F29" s="227"/>
      <c r="G29" s="227"/>
      <c r="H29" s="227"/>
      <c r="I29" s="227"/>
      <c r="J29" s="227"/>
      <c r="K29" s="227"/>
      <c r="L29" s="227"/>
      <c r="M29" s="227"/>
      <c r="N29" s="227"/>
      <c r="O29" s="227"/>
      <c r="P29" s="227"/>
      <c r="Q29" s="228"/>
      <c r="R29" s="135" t="s">
        <v>66</v>
      </c>
      <c r="S29" s="135" t="s">
        <v>66</v>
      </c>
      <c r="T29" s="135" t="s">
        <v>48</v>
      </c>
      <c r="U29" s="135" t="s">
        <v>66</v>
      </c>
      <c r="V29" s="135" t="s">
        <v>67</v>
      </c>
      <c r="W29" s="115" t="s">
        <v>53</v>
      </c>
      <c r="Y29" s="254"/>
    </row>
    <row r="30" spans="2:27" ht="23.25" customHeight="1" thickBot="1">
      <c r="B30" s="236" t="s">
        <v>68</v>
      </c>
      <c r="C30" s="207"/>
      <c r="D30" s="207"/>
      <c r="E30" s="131" t="s">
        <v>1179</v>
      </c>
      <c r="F30" s="131"/>
      <c r="G30" s="131"/>
      <c r="H30" s="41"/>
      <c r="I30" s="41"/>
      <c r="J30" s="41"/>
      <c r="K30" s="41"/>
      <c r="L30" s="41"/>
      <c r="M30" s="41"/>
      <c r="N30" s="41"/>
      <c r="O30" s="41"/>
      <c r="P30" s="42"/>
      <c r="Q30" s="42"/>
      <c r="R30" s="43">
        <v>2.16697E-2</v>
      </c>
      <c r="S30" s="44" t="s">
        <v>10</v>
      </c>
      <c r="T30" s="42"/>
      <c r="U30" s="44">
        <v>2.7795000000000001E-5</v>
      </c>
      <c r="V30" s="42"/>
      <c r="W30" s="116">
        <f>+IF(ISERR(U30/R30*100),"N/A",ROUND(U30/R30*100,2))</f>
        <v>0.13</v>
      </c>
    </row>
    <row r="31" spans="2:27" ht="26.25" customHeight="1">
      <c r="B31" s="237" t="s">
        <v>70</v>
      </c>
      <c r="C31" s="238"/>
      <c r="D31" s="238"/>
      <c r="E31" s="134" t="s">
        <v>1179</v>
      </c>
      <c r="F31" s="134"/>
      <c r="G31" s="134"/>
      <c r="H31" s="118"/>
      <c r="I31" s="118"/>
      <c r="J31" s="118"/>
      <c r="K31" s="118"/>
      <c r="L31" s="118"/>
      <c r="M31" s="118"/>
      <c r="N31" s="118"/>
      <c r="O31" s="118"/>
      <c r="P31" s="119"/>
      <c r="Q31" s="119"/>
      <c r="R31" s="120">
        <v>7.2121299999999995E-4</v>
      </c>
      <c r="S31" s="121">
        <v>1.37613E-4</v>
      </c>
      <c r="T31" s="121">
        <f>+IF(ISERR(S31/R31*100),"N/A",ROUND(S31/R31*100,2))</f>
        <v>19.079999999999998</v>
      </c>
      <c r="U31" s="121">
        <v>2.7795000000000001E-5</v>
      </c>
      <c r="V31" s="121">
        <f>+IF(ISERR(U31/S31*100),"N/A",ROUND(U31/S31*100,2))</f>
        <v>20.2</v>
      </c>
      <c r="W31" s="122">
        <f>+IF(ISERR(U31/R31*100),"N/A",ROUND(U31/R31*100,2))</f>
        <v>3.85</v>
      </c>
    </row>
    <row r="32" spans="2:27" ht="23.25" customHeight="1" thickBot="1">
      <c r="B32" s="236" t="s">
        <v>68</v>
      </c>
      <c r="C32" s="207"/>
      <c r="D32" s="207"/>
      <c r="E32" s="131" t="s">
        <v>2476</v>
      </c>
      <c r="F32" s="131"/>
      <c r="G32" s="131"/>
      <c r="H32" s="41"/>
      <c r="I32" s="41"/>
      <c r="J32" s="41"/>
      <c r="K32" s="41"/>
      <c r="L32" s="41"/>
      <c r="M32" s="41"/>
      <c r="N32" s="41"/>
      <c r="O32" s="41"/>
      <c r="P32" s="42"/>
      <c r="Q32" s="42"/>
      <c r="R32" s="43">
        <v>4.0095451999999998</v>
      </c>
      <c r="S32" s="44" t="s">
        <v>10</v>
      </c>
      <c r="T32" s="42"/>
      <c r="U32" s="44">
        <v>2.4468082488</v>
      </c>
      <c r="V32" s="42"/>
      <c r="W32" s="116">
        <f>+IF(ISERR(U32/R32*100),"N/A",ROUND(U32/R32*100,2))</f>
        <v>61.02</v>
      </c>
    </row>
    <row r="33" spans="2:23" ht="26.25" customHeight="1" thickBot="1">
      <c r="B33" s="237" t="s">
        <v>70</v>
      </c>
      <c r="C33" s="238"/>
      <c r="D33" s="238"/>
      <c r="E33" s="134" t="s">
        <v>2476</v>
      </c>
      <c r="F33" s="134"/>
      <c r="G33" s="134"/>
      <c r="H33" s="118"/>
      <c r="I33" s="118"/>
      <c r="J33" s="118"/>
      <c r="K33" s="118"/>
      <c r="L33" s="118"/>
      <c r="M33" s="118"/>
      <c r="N33" s="118"/>
      <c r="O33" s="118"/>
      <c r="P33" s="119"/>
      <c r="Q33" s="119"/>
      <c r="R33" s="120">
        <v>4.4332657839999996</v>
      </c>
      <c r="S33" s="121">
        <v>2.5429287838000003</v>
      </c>
      <c r="T33" s="121">
        <f>+IF(ISERR(S33/R33*100),"N/A",ROUND(S33/R33*100,2))</f>
        <v>57.36</v>
      </c>
      <c r="U33" s="121">
        <v>2.4468082488</v>
      </c>
      <c r="V33" s="121">
        <f>+IF(ISERR(U33/S33*100),"N/A",ROUND(U33/S33*100,2))</f>
        <v>96.22</v>
      </c>
      <c r="W33" s="122">
        <f>+IF(ISERR(U33/R33*100),"N/A",ROUND(U33/R33*100,2))</f>
        <v>55.19</v>
      </c>
    </row>
    <row r="34" spans="2:23" ht="22.5" customHeight="1" thickTop="1" thickBot="1">
      <c r="B34" s="9" t="s">
        <v>72</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c r="B35" s="229" t="s">
        <v>2477</v>
      </c>
      <c r="C35" s="192"/>
      <c r="D35" s="192"/>
      <c r="E35" s="192"/>
      <c r="F35" s="192"/>
      <c r="G35" s="192"/>
      <c r="H35" s="192"/>
      <c r="I35" s="192"/>
      <c r="J35" s="192"/>
      <c r="K35" s="192"/>
      <c r="L35" s="192"/>
      <c r="M35" s="192"/>
      <c r="N35" s="192"/>
      <c r="O35" s="192"/>
      <c r="P35" s="192"/>
      <c r="Q35" s="192"/>
      <c r="R35" s="192"/>
      <c r="S35" s="192"/>
      <c r="T35" s="192"/>
      <c r="U35" s="192"/>
      <c r="V35" s="192"/>
      <c r="W35" s="230"/>
    </row>
    <row r="36" spans="2:23" ht="59.25" customHeight="1" thickBot="1">
      <c r="B36" s="231"/>
      <c r="C36" s="195"/>
      <c r="D36" s="195"/>
      <c r="E36" s="195"/>
      <c r="F36" s="195"/>
      <c r="G36" s="195"/>
      <c r="H36" s="195"/>
      <c r="I36" s="195"/>
      <c r="J36" s="195"/>
      <c r="K36" s="195"/>
      <c r="L36" s="195"/>
      <c r="M36" s="195"/>
      <c r="N36" s="195"/>
      <c r="O36" s="195"/>
      <c r="P36" s="195"/>
      <c r="Q36" s="195"/>
      <c r="R36" s="195"/>
      <c r="S36" s="195"/>
      <c r="T36" s="195"/>
      <c r="U36" s="195"/>
      <c r="V36" s="195"/>
      <c r="W36" s="232"/>
    </row>
    <row r="37" spans="2:23" ht="37.5" customHeight="1" thickTop="1">
      <c r="B37" s="229" t="s">
        <v>2478</v>
      </c>
      <c r="C37" s="192"/>
      <c r="D37" s="192"/>
      <c r="E37" s="192"/>
      <c r="F37" s="192"/>
      <c r="G37" s="192"/>
      <c r="H37" s="192"/>
      <c r="I37" s="192"/>
      <c r="J37" s="192"/>
      <c r="K37" s="192"/>
      <c r="L37" s="192"/>
      <c r="M37" s="192"/>
      <c r="N37" s="192"/>
      <c r="O37" s="192"/>
      <c r="P37" s="192"/>
      <c r="Q37" s="192"/>
      <c r="R37" s="192"/>
      <c r="S37" s="192"/>
      <c r="T37" s="192"/>
      <c r="U37" s="192"/>
      <c r="V37" s="192"/>
      <c r="W37" s="230"/>
    </row>
    <row r="38" spans="2:23" ht="52.5" customHeight="1" thickBot="1">
      <c r="B38" s="231"/>
      <c r="C38" s="195"/>
      <c r="D38" s="195"/>
      <c r="E38" s="195"/>
      <c r="F38" s="195"/>
      <c r="G38" s="195"/>
      <c r="H38" s="195"/>
      <c r="I38" s="195"/>
      <c r="J38" s="195"/>
      <c r="K38" s="195"/>
      <c r="L38" s="195"/>
      <c r="M38" s="195"/>
      <c r="N38" s="195"/>
      <c r="O38" s="195"/>
      <c r="P38" s="195"/>
      <c r="Q38" s="195"/>
      <c r="R38" s="195"/>
      <c r="S38" s="195"/>
      <c r="T38" s="195"/>
      <c r="U38" s="195"/>
      <c r="V38" s="195"/>
      <c r="W38" s="232"/>
    </row>
    <row r="39" spans="2:23" ht="29.25" customHeight="1" thickTop="1">
      <c r="B39" s="229" t="s">
        <v>2479</v>
      </c>
      <c r="C39" s="192"/>
      <c r="D39" s="192"/>
      <c r="E39" s="192"/>
      <c r="F39" s="192"/>
      <c r="G39" s="192"/>
      <c r="H39" s="192"/>
      <c r="I39" s="192"/>
      <c r="J39" s="192"/>
      <c r="K39" s="192"/>
      <c r="L39" s="192"/>
      <c r="M39" s="192"/>
      <c r="N39" s="192"/>
      <c r="O39" s="192"/>
      <c r="P39" s="192"/>
      <c r="Q39" s="192"/>
      <c r="R39" s="192"/>
      <c r="S39" s="192"/>
      <c r="T39" s="192"/>
      <c r="U39" s="192"/>
      <c r="V39" s="192"/>
      <c r="W39" s="230"/>
    </row>
    <row r="40" spans="2:23" ht="65.25" customHeight="1" thickBot="1">
      <c r="B40" s="233"/>
      <c r="C40" s="234"/>
      <c r="D40" s="234"/>
      <c r="E40" s="234"/>
      <c r="F40" s="234"/>
      <c r="G40" s="234"/>
      <c r="H40" s="234"/>
      <c r="I40" s="234"/>
      <c r="J40" s="234"/>
      <c r="K40" s="234"/>
      <c r="L40" s="234"/>
      <c r="M40" s="234"/>
      <c r="N40" s="234"/>
      <c r="O40" s="234"/>
      <c r="P40" s="234"/>
      <c r="Q40" s="234"/>
      <c r="R40" s="234"/>
      <c r="S40" s="234"/>
      <c r="T40" s="234"/>
      <c r="U40" s="234"/>
      <c r="V40" s="234"/>
      <c r="W40" s="235"/>
    </row>
  </sheetData>
  <mergeCells count="73">
    <mergeCell ref="B37:W38"/>
    <mergeCell ref="B39:W40"/>
    <mergeCell ref="V28:W28"/>
    <mergeCell ref="B30:D30"/>
    <mergeCell ref="B31:D31"/>
    <mergeCell ref="B32:D32"/>
    <mergeCell ref="B33:D33"/>
    <mergeCell ref="B35:W36"/>
    <mergeCell ref="B26:L26"/>
    <mergeCell ref="M26:N26"/>
    <mergeCell ref="O26:P26"/>
    <mergeCell ref="Q26:R26"/>
    <mergeCell ref="B28:Q29"/>
    <mergeCell ref="S28:T28"/>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6" min="1" max="2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0" defaultRowHeight="15"/>
  <cols>
    <col min="1" max="1" width="2" style="8" customWidth="1"/>
    <col min="2" max="2" width="20.5703125" style="26" customWidth="1"/>
    <col min="3" max="3" width="5.85546875" style="27" customWidth="1"/>
    <col min="4" max="4" width="8.5703125" style="27" customWidth="1"/>
    <col min="5" max="5" width="12.140625" style="27" customWidth="1"/>
    <col min="6" max="6" width="7.5703125" style="27" customWidth="1"/>
    <col min="7" max="7" width="8.42578125" style="27" customWidth="1"/>
    <col min="8" max="9" width="8.42578125" style="8" customWidth="1"/>
    <col min="10" max="13" width="11.28515625" style="8" customWidth="1"/>
    <col min="14" max="14" width="8" style="8" customWidth="1"/>
    <col min="15" max="15" width="9" style="8" customWidth="1"/>
    <col min="16" max="16" width="8.28515625" style="8" customWidth="1"/>
    <col min="17" max="23" width="13" style="8" customWidth="1"/>
    <col min="24" max="24" width="10" style="247"/>
    <col min="25" max="25" width="12.85546875" style="247" customWidth="1"/>
    <col min="26" max="28" width="10" style="247"/>
    <col min="29" max="29" width="10.42578125" style="247" bestFit="1" customWidth="1"/>
    <col min="30" max="16384" width="10" style="247"/>
  </cols>
  <sheetData>
    <row r="1" spans="1:29" s="245" customFormat="1" ht="37.5" customHeight="1">
      <c r="A1" s="151" t="s">
        <v>0</v>
      </c>
      <c r="B1" s="151"/>
      <c r="C1" s="151"/>
      <c r="D1" s="151"/>
      <c r="E1" s="151"/>
      <c r="F1" s="151"/>
      <c r="G1" s="151"/>
      <c r="H1" s="151"/>
      <c r="I1" s="151"/>
      <c r="J1" s="151"/>
      <c r="K1" s="151"/>
      <c r="L1" s="151"/>
      <c r="M1" s="151"/>
      <c r="N1" s="151"/>
      <c r="O1" s="151"/>
      <c r="P1" s="151"/>
      <c r="Q1" s="255" t="s">
        <v>2488</v>
      </c>
      <c r="R1" s="2"/>
      <c r="S1" s="2"/>
      <c r="T1" s="2"/>
      <c r="U1" s="3"/>
      <c r="V1" s="4"/>
      <c r="W1" s="5"/>
      <c r="X1" s="243"/>
      <c r="Y1" s="244"/>
      <c r="AC1" s="246"/>
    </row>
    <row r="2" spans="1:29" ht="49.5" customHeight="1" thickBot="1">
      <c r="B2" s="152" t="s">
        <v>2487</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1332</v>
      </c>
      <c r="D4" s="153" t="s">
        <v>1331</v>
      </c>
      <c r="E4" s="153"/>
      <c r="F4" s="153"/>
      <c r="G4" s="153"/>
      <c r="H4" s="154"/>
      <c r="I4" s="16"/>
      <c r="J4" s="155" t="s">
        <v>6</v>
      </c>
      <c r="K4" s="153"/>
      <c r="L4" s="15" t="s">
        <v>1268</v>
      </c>
      <c r="M4" s="156" t="s">
        <v>2480</v>
      </c>
      <c r="N4" s="156"/>
      <c r="O4" s="156"/>
      <c r="P4" s="156"/>
      <c r="Q4" s="157"/>
      <c r="R4" s="17"/>
      <c r="S4" s="158" t="s">
        <v>2069</v>
      </c>
      <c r="T4" s="159"/>
      <c r="U4" s="159"/>
      <c r="V4" s="160">
        <v>0.7</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v>300</v>
      </c>
      <c r="D6" s="162" t="s">
        <v>2481</v>
      </c>
      <c r="E6" s="162"/>
      <c r="F6" s="162"/>
      <c r="G6" s="162"/>
      <c r="H6" s="162"/>
      <c r="I6" s="133"/>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133"/>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133"/>
      <c r="J8" s="24"/>
      <c r="K8" s="24"/>
      <c r="L8" s="24"/>
      <c r="M8" s="24"/>
      <c r="N8" s="23"/>
      <c r="O8" s="133"/>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133"/>
      <c r="S14" s="30" t="s">
        <v>29</v>
      </c>
      <c r="T14" s="213" t="s">
        <v>2482</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133"/>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4.2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248" t="s">
        <v>10</v>
      </c>
      <c r="AA20" s="248" t="s">
        <v>46</v>
      </c>
    </row>
    <row r="21" spans="2:27" ht="56.25" customHeight="1" thickBot="1">
      <c r="B21" s="222" t="s">
        <v>2483</v>
      </c>
      <c r="C21" s="188"/>
      <c r="D21" s="188"/>
      <c r="E21" s="188"/>
      <c r="F21" s="188"/>
      <c r="G21" s="188"/>
      <c r="H21" s="188"/>
      <c r="I21" s="188"/>
      <c r="J21" s="188"/>
      <c r="K21" s="188"/>
      <c r="L21" s="188"/>
      <c r="M21" s="189" t="s">
        <v>350</v>
      </c>
      <c r="N21" s="189"/>
      <c r="O21" s="189" t="s">
        <v>48</v>
      </c>
      <c r="P21" s="189"/>
      <c r="Q21" s="190" t="s">
        <v>49</v>
      </c>
      <c r="R21" s="190"/>
      <c r="S21" s="33"/>
      <c r="T21" s="33"/>
      <c r="U21" s="33"/>
      <c r="V21" s="33"/>
      <c r="W21" s="113"/>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254"/>
    </row>
    <row r="23" spans="2:27" ht="29.25" customHeight="1" thickTop="1" thickBot="1">
      <c r="B23" s="225" t="s">
        <v>2349</v>
      </c>
      <c r="C23" s="201"/>
      <c r="D23" s="201"/>
      <c r="E23" s="201"/>
      <c r="F23" s="201"/>
      <c r="G23" s="201"/>
      <c r="H23" s="201"/>
      <c r="I23" s="201"/>
      <c r="J23" s="201"/>
      <c r="K23" s="201"/>
      <c r="L23" s="201"/>
      <c r="M23" s="201"/>
      <c r="N23" s="201"/>
      <c r="O23" s="201"/>
      <c r="P23" s="201"/>
      <c r="Q23" s="202"/>
      <c r="R23" s="36" t="s">
        <v>41</v>
      </c>
      <c r="S23" s="174" t="s">
        <v>42</v>
      </c>
      <c r="T23" s="174"/>
      <c r="U23" s="130" t="s">
        <v>64</v>
      </c>
      <c r="V23" s="173" t="s">
        <v>65</v>
      </c>
      <c r="W23" s="216"/>
    </row>
    <row r="24" spans="2:27" ht="30.75" customHeight="1" thickBot="1">
      <c r="B24" s="226"/>
      <c r="C24" s="227"/>
      <c r="D24" s="227"/>
      <c r="E24" s="227"/>
      <c r="F24" s="227"/>
      <c r="G24" s="227"/>
      <c r="H24" s="227"/>
      <c r="I24" s="227"/>
      <c r="J24" s="227"/>
      <c r="K24" s="227"/>
      <c r="L24" s="227"/>
      <c r="M24" s="227"/>
      <c r="N24" s="227"/>
      <c r="O24" s="227"/>
      <c r="P24" s="227"/>
      <c r="Q24" s="228"/>
      <c r="R24" s="135" t="s">
        <v>66</v>
      </c>
      <c r="S24" s="135" t="s">
        <v>66</v>
      </c>
      <c r="T24" s="135" t="s">
        <v>48</v>
      </c>
      <c r="U24" s="135" t="s">
        <v>66</v>
      </c>
      <c r="V24" s="135" t="s">
        <v>67</v>
      </c>
      <c r="W24" s="115" t="s">
        <v>53</v>
      </c>
      <c r="Y24" s="254"/>
    </row>
    <row r="25" spans="2:27" ht="23.25" customHeight="1" thickBot="1">
      <c r="B25" s="236" t="s">
        <v>68</v>
      </c>
      <c r="C25" s="207"/>
      <c r="D25" s="207"/>
      <c r="E25" s="131" t="s">
        <v>347</v>
      </c>
      <c r="F25" s="131"/>
      <c r="G25" s="131"/>
      <c r="H25" s="41"/>
      <c r="I25" s="41"/>
      <c r="J25" s="41"/>
      <c r="K25" s="41"/>
      <c r="L25" s="41"/>
      <c r="M25" s="41"/>
      <c r="N25" s="41"/>
      <c r="O25" s="41"/>
      <c r="P25" s="42"/>
      <c r="Q25" s="42"/>
      <c r="R25" s="43">
        <v>0.75</v>
      </c>
      <c r="S25" s="44" t="s">
        <v>10</v>
      </c>
      <c r="T25" s="42"/>
      <c r="U25" s="44" t="s">
        <v>51</v>
      </c>
      <c r="V25" s="42"/>
      <c r="W25" s="116">
        <f>+IF(ISERR(U25/R25*100),"N/A",ROUND(U25/R25*100,2))</f>
        <v>0</v>
      </c>
    </row>
    <row r="26" spans="2:27" ht="26.25" customHeight="1" thickBot="1">
      <c r="B26" s="237" t="s">
        <v>70</v>
      </c>
      <c r="C26" s="238"/>
      <c r="D26" s="238"/>
      <c r="E26" s="134" t="s">
        <v>347</v>
      </c>
      <c r="F26" s="134"/>
      <c r="G26" s="134"/>
      <c r="H26" s="118"/>
      <c r="I26" s="118"/>
      <c r="J26" s="118"/>
      <c r="K26" s="118"/>
      <c r="L26" s="118"/>
      <c r="M26" s="118"/>
      <c r="N26" s="118"/>
      <c r="O26" s="118"/>
      <c r="P26" s="119"/>
      <c r="Q26" s="119"/>
      <c r="R26" s="120">
        <v>0.75</v>
      </c>
      <c r="S26" s="121" t="s">
        <v>51</v>
      </c>
      <c r="T26" s="121">
        <f>+IF(ISERR(S26/R26*100),"N/A",ROUND(S26/R26*100,2))</f>
        <v>0</v>
      </c>
      <c r="U26" s="121" t="s">
        <v>51</v>
      </c>
      <c r="V26" s="121" t="str">
        <f>+IF(ISERR(U26/S26*100),"N/A",ROUND(U26/S26*100,2))</f>
        <v>N/A</v>
      </c>
      <c r="W26" s="122">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29" t="s">
        <v>2484</v>
      </c>
      <c r="C28" s="192"/>
      <c r="D28" s="192"/>
      <c r="E28" s="192"/>
      <c r="F28" s="192"/>
      <c r="G28" s="192"/>
      <c r="H28" s="192"/>
      <c r="I28" s="192"/>
      <c r="J28" s="192"/>
      <c r="K28" s="192"/>
      <c r="L28" s="192"/>
      <c r="M28" s="192"/>
      <c r="N28" s="192"/>
      <c r="O28" s="192"/>
      <c r="P28" s="192"/>
      <c r="Q28" s="192"/>
      <c r="R28" s="192"/>
      <c r="S28" s="192"/>
      <c r="T28" s="192"/>
      <c r="U28" s="192"/>
      <c r="V28" s="192"/>
      <c r="W28" s="230"/>
    </row>
    <row r="29" spans="2:27" ht="25.5" customHeight="1" thickBot="1">
      <c r="B29" s="231"/>
      <c r="C29" s="195"/>
      <c r="D29" s="195"/>
      <c r="E29" s="195"/>
      <c r="F29" s="195"/>
      <c r="G29" s="195"/>
      <c r="H29" s="195"/>
      <c r="I29" s="195"/>
      <c r="J29" s="195"/>
      <c r="K29" s="195"/>
      <c r="L29" s="195"/>
      <c r="M29" s="195"/>
      <c r="N29" s="195"/>
      <c r="O29" s="195"/>
      <c r="P29" s="195"/>
      <c r="Q29" s="195"/>
      <c r="R29" s="195"/>
      <c r="S29" s="195"/>
      <c r="T29" s="195"/>
      <c r="U29" s="195"/>
      <c r="V29" s="195"/>
      <c r="W29" s="232"/>
    </row>
    <row r="30" spans="2:27" ht="37.5" customHeight="1" thickTop="1">
      <c r="B30" s="229" t="s">
        <v>2485</v>
      </c>
      <c r="C30" s="192"/>
      <c r="D30" s="192"/>
      <c r="E30" s="192"/>
      <c r="F30" s="192"/>
      <c r="G30" s="192"/>
      <c r="H30" s="192"/>
      <c r="I30" s="192"/>
      <c r="J30" s="192"/>
      <c r="K30" s="192"/>
      <c r="L30" s="192"/>
      <c r="M30" s="192"/>
      <c r="N30" s="192"/>
      <c r="O30" s="192"/>
      <c r="P30" s="192"/>
      <c r="Q30" s="192"/>
      <c r="R30" s="192"/>
      <c r="S30" s="192"/>
      <c r="T30" s="192"/>
      <c r="U30" s="192"/>
      <c r="V30" s="192"/>
      <c r="W30" s="230"/>
    </row>
    <row r="31" spans="2:27" ht="30.75" customHeight="1" thickBot="1">
      <c r="B31" s="231"/>
      <c r="C31" s="195"/>
      <c r="D31" s="195"/>
      <c r="E31" s="195"/>
      <c r="F31" s="195"/>
      <c r="G31" s="195"/>
      <c r="H31" s="195"/>
      <c r="I31" s="195"/>
      <c r="J31" s="195"/>
      <c r="K31" s="195"/>
      <c r="L31" s="195"/>
      <c r="M31" s="195"/>
      <c r="N31" s="195"/>
      <c r="O31" s="195"/>
      <c r="P31" s="195"/>
      <c r="Q31" s="195"/>
      <c r="R31" s="195"/>
      <c r="S31" s="195"/>
      <c r="T31" s="195"/>
      <c r="U31" s="195"/>
      <c r="V31" s="195"/>
      <c r="W31" s="232"/>
    </row>
    <row r="32" spans="2:27" ht="37.5" customHeight="1" thickTop="1">
      <c r="B32" s="229" t="s">
        <v>2486</v>
      </c>
      <c r="C32" s="192"/>
      <c r="D32" s="192"/>
      <c r="E32" s="192"/>
      <c r="F32" s="192"/>
      <c r="G32" s="192"/>
      <c r="H32" s="192"/>
      <c r="I32" s="192"/>
      <c r="J32" s="192"/>
      <c r="K32" s="192"/>
      <c r="L32" s="192"/>
      <c r="M32" s="192"/>
      <c r="N32" s="192"/>
      <c r="O32" s="192"/>
      <c r="P32" s="192"/>
      <c r="Q32" s="192"/>
      <c r="R32" s="192"/>
      <c r="S32" s="192"/>
      <c r="T32" s="192"/>
      <c r="U32" s="192"/>
      <c r="V32" s="192"/>
      <c r="W32" s="230"/>
    </row>
    <row r="33" spans="2:23" ht="30"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sheetData>
  <mergeCells count="51">
    <mergeCell ref="B30:W31"/>
    <mergeCell ref="B32:W33"/>
    <mergeCell ref="B23:Q24"/>
    <mergeCell ref="S23:T23"/>
    <mergeCell ref="V23:W23"/>
    <mergeCell ref="B25:D25"/>
    <mergeCell ref="B26:D26"/>
    <mergeCell ref="B28:W29"/>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255" t="s">
        <v>2490</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9.25" customHeight="1" thickTop="1" thickBot="1">
      <c r="A4" s="13"/>
      <c r="B4" s="14" t="s">
        <v>3</v>
      </c>
      <c r="C4" s="15" t="s">
        <v>1332</v>
      </c>
      <c r="D4" s="153" t="s">
        <v>1331</v>
      </c>
      <c r="E4" s="153"/>
      <c r="F4" s="153"/>
      <c r="G4" s="153"/>
      <c r="H4" s="154"/>
      <c r="I4" s="16"/>
      <c r="J4" s="155" t="s">
        <v>6</v>
      </c>
      <c r="K4" s="153"/>
      <c r="L4" s="15" t="s">
        <v>1351</v>
      </c>
      <c r="M4" s="156" t="s">
        <v>1350</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1342</v>
      </c>
      <c r="D6" s="162" t="s">
        <v>1349</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1348</v>
      </c>
      <c r="K8" s="24" t="s">
        <v>1347</v>
      </c>
      <c r="L8" s="24" t="s">
        <v>1348</v>
      </c>
      <c r="M8" s="24" t="s">
        <v>1347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1346</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1345</v>
      </c>
      <c r="C21" s="188"/>
      <c r="D21" s="188"/>
      <c r="E21" s="188"/>
      <c r="F21" s="188"/>
      <c r="G21" s="188"/>
      <c r="H21" s="188"/>
      <c r="I21" s="188"/>
      <c r="J21" s="188"/>
      <c r="K21" s="188"/>
      <c r="L21" s="188"/>
      <c r="M21" s="189" t="s">
        <v>1342</v>
      </c>
      <c r="N21" s="189"/>
      <c r="O21" s="189" t="s">
        <v>48</v>
      </c>
      <c r="P21" s="189"/>
      <c r="Q21" s="190" t="s">
        <v>49</v>
      </c>
      <c r="R21" s="190"/>
      <c r="S21" s="33" t="s">
        <v>122</v>
      </c>
      <c r="T21" s="33" t="s">
        <v>122</v>
      </c>
      <c r="U21" s="33" t="s">
        <v>122</v>
      </c>
      <c r="V21" s="33">
        <f>+IF(ISERR(U21/T21*100),"N/A",ROUND(U21/T21*100,2))</f>
        <v>100</v>
      </c>
      <c r="W21" s="34">
        <f>+IF(ISERR(U21/S21*100),"N/A",ROUND(U21/S21*100,2))</f>
        <v>100</v>
      </c>
    </row>
    <row r="22" spans="2:27" ht="56.25" customHeight="1">
      <c r="B22" s="187" t="s">
        <v>1344</v>
      </c>
      <c r="C22" s="188"/>
      <c r="D22" s="188"/>
      <c r="E22" s="188"/>
      <c r="F22" s="188"/>
      <c r="G22" s="188"/>
      <c r="H22" s="188"/>
      <c r="I22" s="188"/>
      <c r="J22" s="188"/>
      <c r="K22" s="188"/>
      <c r="L22" s="188"/>
      <c r="M22" s="189" t="s">
        <v>1342</v>
      </c>
      <c r="N22" s="189"/>
      <c r="O22" s="189" t="s">
        <v>48</v>
      </c>
      <c r="P22" s="189"/>
      <c r="Q22" s="190" t="s">
        <v>53</v>
      </c>
      <c r="R22" s="190"/>
      <c r="S22" s="33" t="s">
        <v>385</v>
      </c>
      <c r="T22" s="33" t="s">
        <v>55</v>
      </c>
      <c r="U22" s="33" t="s">
        <v>55</v>
      </c>
      <c r="V22" s="33" t="str">
        <f>+IF(ISERR(U22/T22*100),"N/A",ROUND(U22/T22*100,2))</f>
        <v>N/A</v>
      </c>
      <c r="W22" s="34" t="str">
        <f>+IF(ISERR(U22/S22*100),"N/A",ROUND(U22/S22*100,2))</f>
        <v>N/A</v>
      </c>
    </row>
    <row r="23" spans="2:27" ht="56.25" customHeight="1" thickBot="1">
      <c r="B23" s="187" t="s">
        <v>1343</v>
      </c>
      <c r="C23" s="188"/>
      <c r="D23" s="188"/>
      <c r="E23" s="188"/>
      <c r="F23" s="188"/>
      <c r="G23" s="188"/>
      <c r="H23" s="188"/>
      <c r="I23" s="188"/>
      <c r="J23" s="188"/>
      <c r="K23" s="188"/>
      <c r="L23" s="188"/>
      <c r="M23" s="189" t="s">
        <v>1342</v>
      </c>
      <c r="N23" s="189"/>
      <c r="O23" s="189" t="s">
        <v>48</v>
      </c>
      <c r="P23" s="189"/>
      <c r="Q23" s="190" t="s">
        <v>386</v>
      </c>
      <c r="R23" s="190"/>
      <c r="S23" s="33" t="s">
        <v>698</v>
      </c>
      <c r="T23" s="33" t="s">
        <v>141</v>
      </c>
      <c r="U23" s="33" t="s">
        <v>141</v>
      </c>
      <c r="V23" s="33">
        <f>+IF(ISERR(U23/T23*100),"N/A",ROUND(U23/T23*100,2))</f>
        <v>100</v>
      </c>
      <c r="W23" s="34">
        <f>+IF(ISERR(U23/S23*100),"N/A",ROUND(U23/S23*100,2))</f>
        <v>4.29</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1340</v>
      </c>
      <c r="F27" s="40"/>
      <c r="G27" s="40"/>
      <c r="H27" s="41"/>
      <c r="I27" s="41"/>
      <c r="J27" s="41"/>
      <c r="K27" s="41"/>
      <c r="L27" s="41"/>
      <c r="M27" s="41"/>
      <c r="N27" s="41"/>
      <c r="O27" s="41"/>
      <c r="P27" s="42"/>
      <c r="Q27" s="42"/>
      <c r="R27" s="43" t="s">
        <v>1341</v>
      </c>
      <c r="S27" s="44" t="s">
        <v>10</v>
      </c>
      <c r="T27" s="42"/>
      <c r="U27" s="44" t="s">
        <v>51</v>
      </c>
      <c r="V27" s="42"/>
      <c r="W27" s="45">
        <f>+IF(ISERR(U27/R27*100),"N/A",ROUND(U27/R27*100,2))</f>
        <v>0</v>
      </c>
    </row>
    <row r="28" spans="2:27" ht="26.25" customHeight="1" thickBot="1">
      <c r="B28" s="208" t="s">
        <v>70</v>
      </c>
      <c r="C28" s="209"/>
      <c r="D28" s="209"/>
      <c r="E28" s="46" t="s">
        <v>1340</v>
      </c>
      <c r="F28" s="46"/>
      <c r="G28" s="46"/>
      <c r="H28" s="47"/>
      <c r="I28" s="47"/>
      <c r="J28" s="47"/>
      <c r="K28" s="47"/>
      <c r="L28" s="47"/>
      <c r="M28" s="47"/>
      <c r="N28" s="47"/>
      <c r="O28" s="47"/>
      <c r="P28" s="48"/>
      <c r="Q28" s="48"/>
      <c r="R28" s="49" t="s">
        <v>51</v>
      </c>
      <c r="S28" s="50" t="s">
        <v>51</v>
      </c>
      <c r="T28" s="50" t="str">
        <f>+IF(ISERR(S28/R28*100),"N/A",ROUND(S28/R28*100,2))</f>
        <v>N/A</v>
      </c>
      <c r="U28" s="50" t="s">
        <v>51</v>
      </c>
      <c r="V28" s="50" t="str">
        <f>+IF(ISERR(U28/S28*100),"N/A",ROUND(U28/S28*100,2))</f>
        <v>N/A</v>
      </c>
      <c r="W28" s="51" t="str">
        <f>+IF(ISERR(U28/R28*100),"N/A",ROUND(U28/R28*100,2))</f>
        <v>N/A</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2196</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1.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2197</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0"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42.75" customHeight="1" thickTop="1">
      <c r="B34" s="191" t="s">
        <v>2198</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1366</v>
      </c>
      <c r="D4" s="153" t="s">
        <v>1365</v>
      </c>
      <c r="E4" s="153"/>
      <c r="F4" s="153"/>
      <c r="G4" s="153"/>
      <c r="H4" s="154"/>
      <c r="I4" s="16"/>
      <c r="J4" s="155" t="s">
        <v>6</v>
      </c>
      <c r="K4" s="153"/>
      <c r="L4" s="15" t="s">
        <v>1364</v>
      </c>
      <c r="M4" s="156" t="s">
        <v>1363</v>
      </c>
      <c r="N4" s="156"/>
      <c r="O4" s="156"/>
      <c r="P4" s="156"/>
      <c r="Q4" s="157"/>
      <c r="R4" s="17"/>
      <c r="S4" s="158" t="s">
        <v>2069</v>
      </c>
      <c r="T4" s="159"/>
      <c r="U4" s="159"/>
      <c r="V4" s="160" t="s">
        <v>1362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1183</v>
      </c>
      <c r="D6" s="162" t="s">
        <v>1361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1360</v>
      </c>
      <c r="K8" s="24" t="s">
        <v>18</v>
      </c>
      <c r="L8" s="24" t="s">
        <v>1359</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16.25" customHeight="1" thickTop="1" thickBot="1">
      <c r="B10" s="25" t="s">
        <v>21</v>
      </c>
      <c r="C10" s="160" t="s">
        <v>1358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1357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1356</v>
      </c>
      <c r="C21" s="188"/>
      <c r="D21" s="188"/>
      <c r="E21" s="188"/>
      <c r="F21" s="188"/>
      <c r="G21" s="188"/>
      <c r="H21" s="188"/>
      <c r="I21" s="188"/>
      <c r="J21" s="188"/>
      <c r="K21" s="188"/>
      <c r="L21" s="188"/>
      <c r="M21" s="189" t="s">
        <v>1183</v>
      </c>
      <c r="N21" s="189"/>
      <c r="O21" s="189" t="s">
        <v>1355</v>
      </c>
      <c r="P21" s="189"/>
      <c r="Q21" s="190" t="s">
        <v>386</v>
      </c>
      <c r="R21" s="190"/>
      <c r="S21" s="33" t="s">
        <v>1354</v>
      </c>
      <c r="T21" s="33" t="s">
        <v>325</v>
      </c>
      <c r="U21" s="33" t="s">
        <v>1353</v>
      </c>
      <c r="V21" s="33">
        <f>+IF(ISERR(U21/T21*100),"N/A",ROUND(U21/T21*100,2))</f>
        <v>82.61</v>
      </c>
      <c r="W21" s="34">
        <f>+IF(ISERR(U21/S21*100),"N/A",ROUND(U21/S21*100,2))</f>
        <v>41.3</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1174</v>
      </c>
      <c r="F25" s="40"/>
      <c r="G25" s="40"/>
      <c r="H25" s="41"/>
      <c r="I25" s="41"/>
      <c r="J25" s="41"/>
      <c r="K25" s="41"/>
      <c r="L25" s="41"/>
      <c r="M25" s="41"/>
      <c r="N25" s="41"/>
      <c r="O25" s="41"/>
      <c r="P25" s="42"/>
      <c r="Q25" s="42"/>
      <c r="R25" s="43" t="s">
        <v>1352</v>
      </c>
      <c r="S25" s="44" t="s">
        <v>10</v>
      </c>
      <c r="T25" s="42"/>
      <c r="U25" s="44" t="s">
        <v>1341</v>
      </c>
      <c r="V25" s="42"/>
      <c r="W25" s="45">
        <f>+IF(ISERR(U25/R25*100),"N/A",ROUND(U25/R25*100,2))</f>
        <v>44.12</v>
      </c>
    </row>
    <row r="26" spans="2:27" ht="26.25" customHeight="1" thickBot="1">
      <c r="B26" s="208" t="s">
        <v>70</v>
      </c>
      <c r="C26" s="209"/>
      <c r="D26" s="209"/>
      <c r="E26" s="46" t="s">
        <v>1174</v>
      </c>
      <c r="F26" s="46"/>
      <c r="G26" s="46"/>
      <c r="H26" s="47"/>
      <c r="I26" s="47"/>
      <c r="J26" s="47"/>
      <c r="K26" s="47"/>
      <c r="L26" s="47"/>
      <c r="M26" s="47"/>
      <c r="N26" s="47"/>
      <c r="O26" s="47"/>
      <c r="P26" s="48"/>
      <c r="Q26" s="48"/>
      <c r="R26" s="49" t="s">
        <v>1352</v>
      </c>
      <c r="S26" s="50" t="s">
        <v>1352</v>
      </c>
      <c r="T26" s="50">
        <f>+IF(ISERR(S26/R26*100),"N/A",ROUND(S26/R26*100,2))</f>
        <v>100</v>
      </c>
      <c r="U26" s="50" t="s">
        <v>1341</v>
      </c>
      <c r="V26" s="50">
        <f>+IF(ISERR(U26/S26*100),"N/A",ROUND(U26/S26*100,2))</f>
        <v>44.12</v>
      </c>
      <c r="W26" s="51">
        <f>+IF(ISERR(U26/R26*100),"N/A",ROUND(U26/R26*100,2))</f>
        <v>44.12</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2193</v>
      </c>
      <c r="C28" s="192"/>
      <c r="D28" s="192"/>
      <c r="E28" s="192"/>
      <c r="F28" s="192"/>
      <c r="G28" s="192"/>
      <c r="H28" s="192"/>
      <c r="I28" s="192"/>
      <c r="J28" s="192"/>
      <c r="K28" s="192"/>
      <c r="L28" s="192"/>
      <c r="M28" s="192"/>
      <c r="N28" s="192"/>
      <c r="O28" s="192"/>
      <c r="P28" s="192"/>
      <c r="Q28" s="192"/>
      <c r="R28" s="192"/>
      <c r="S28" s="192"/>
      <c r="T28" s="192"/>
      <c r="U28" s="192"/>
      <c r="V28" s="192"/>
      <c r="W28" s="193"/>
    </row>
    <row r="29" spans="2:27" ht="28.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2194</v>
      </c>
      <c r="C30" s="192"/>
      <c r="D30" s="192"/>
      <c r="E30" s="192"/>
      <c r="F30" s="192"/>
      <c r="G30" s="192"/>
      <c r="H30" s="192"/>
      <c r="I30" s="192"/>
      <c r="J30" s="192"/>
      <c r="K30" s="192"/>
      <c r="L30" s="192"/>
      <c r="M30" s="192"/>
      <c r="N30" s="192"/>
      <c r="O30" s="192"/>
      <c r="P30" s="192"/>
      <c r="Q30" s="192"/>
      <c r="R30" s="192"/>
      <c r="S30" s="192"/>
      <c r="T30" s="192"/>
      <c r="U30" s="192"/>
      <c r="V30" s="192"/>
      <c r="W30" s="193"/>
    </row>
    <row r="31" spans="2:27" ht="63"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2195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9"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1385</v>
      </c>
      <c r="D4" s="153" t="s">
        <v>1384</v>
      </c>
      <c r="E4" s="153"/>
      <c r="F4" s="153"/>
      <c r="G4" s="153"/>
      <c r="H4" s="154"/>
      <c r="I4" s="16"/>
      <c r="J4" s="155" t="s">
        <v>6</v>
      </c>
      <c r="K4" s="153"/>
      <c r="L4" s="15" t="s">
        <v>1383</v>
      </c>
      <c r="M4" s="156" t="s">
        <v>1382</v>
      </c>
      <c r="N4" s="156"/>
      <c r="O4" s="156"/>
      <c r="P4" s="156"/>
      <c r="Q4" s="157"/>
      <c r="R4" s="17"/>
      <c r="S4" s="158" t="s">
        <v>2069</v>
      </c>
      <c r="T4" s="159"/>
      <c r="U4" s="159"/>
      <c r="V4" s="160" t="s">
        <v>1381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1373</v>
      </c>
      <c r="D6" s="162" t="s">
        <v>1380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1379</v>
      </c>
      <c r="K8" s="24" t="s">
        <v>1379</v>
      </c>
      <c r="L8" s="24" t="s">
        <v>1378</v>
      </c>
      <c r="M8" s="24" t="s">
        <v>1377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1376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1375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1374</v>
      </c>
      <c r="C21" s="188"/>
      <c r="D21" s="188"/>
      <c r="E21" s="188"/>
      <c r="F21" s="188"/>
      <c r="G21" s="188"/>
      <c r="H21" s="188"/>
      <c r="I21" s="188"/>
      <c r="J21" s="188"/>
      <c r="K21" s="188"/>
      <c r="L21" s="188"/>
      <c r="M21" s="189" t="s">
        <v>1373</v>
      </c>
      <c r="N21" s="189"/>
      <c r="O21" s="189" t="s">
        <v>1372</v>
      </c>
      <c r="P21" s="189"/>
      <c r="Q21" s="190" t="s">
        <v>53</v>
      </c>
      <c r="R21" s="190"/>
      <c r="S21" s="33" t="s">
        <v>1371</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1369</v>
      </c>
      <c r="F25" s="40"/>
      <c r="G25" s="40"/>
      <c r="H25" s="41"/>
      <c r="I25" s="41"/>
      <c r="J25" s="41"/>
      <c r="K25" s="41"/>
      <c r="L25" s="41"/>
      <c r="M25" s="41"/>
      <c r="N25" s="41"/>
      <c r="O25" s="41"/>
      <c r="P25" s="42"/>
      <c r="Q25" s="42"/>
      <c r="R25" s="43" t="s">
        <v>1370</v>
      </c>
      <c r="S25" s="44" t="s">
        <v>10</v>
      </c>
      <c r="T25" s="42"/>
      <c r="U25" s="44" t="s">
        <v>1367</v>
      </c>
      <c r="V25" s="42"/>
      <c r="W25" s="45">
        <f>+IF(ISERR(U25/R25*100),"N/A",ROUND(U25/R25*100,2))</f>
        <v>26.41</v>
      </c>
    </row>
    <row r="26" spans="2:27" ht="26.25" customHeight="1" thickBot="1">
      <c r="B26" s="208" t="s">
        <v>70</v>
      </c>
      <c r="C26" s="209"/>
      <c r="D26" s="209"/>
      <c r="E26" s="46" t="s">
        <v>1369</v>
      </c>
      <c r="F26" s="46"/>
      <c r="G26" s="46"/>
      <c r="H26" s="47"/>
      <c r="I26" s="47"/>
      <c r="J26" s="47"/>
      <c r="K26" s="47"/>
      <c r="L26" s="47"/>
      <c r="M26" s="47"/>
      <c r="N26" s="47"/>
      <c r="O26" s="47"/>
      <c r="P26" s="48"/>
      <c r="Q26" s="48"/>
      <c r="R26" s="49" t="s">
        <v>1368</v>
      </c>
      <c r="S26" s="50" t="s">
        <v>1367</v>
      </c>
      <c r="T26" s="50">
        <f>+IF(ISERR(S26/R26*100),"N/A",ROUND(S26/R26*100,2))</f>
        <v>35.25</v>
      </c>
      <c r="U26" s="50" t="s">
        <v>1367</v>
      </c>
      <c r="V26" s="50">
        <f>+IF(ISERR(U26/S26*100),"N/A",ROUND(U26/S26*100,2))</f>
        <v>100</v>
      </c>
      <c r="W26" s="51">
        <f>+IF(ISERR(U26/R26*100),"N/A",ROUND(U26/R26*100,2))</f>
        <v>35.25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2190</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17.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2191</v>
      </c>
      <c r="C30" s="192"/>
      <c r="D30" s="192"/>
      <c r="E30" s="192"/>
      <c r="F30" s="192"/>
      <c r="G30" s="192"/>
      <c r="H30" s="192"/>
      <c r="I30" s="192"/>
      <c r="J30" s="192"/>
      <c r="K30" s="192"/>
      <c r="L30" s="192"/>
      <c r="M30" s="192"/>
      <c r="N30" s="192"/>
      <c r="O30" s="192"/>
      <c r="P30" s="192"/>
      <c r="Q30" s="192"/>
      <c r="R30" s="192"/>
      <c r="S30" s="192"/>
      <c r="T30" s="192"/>
      <c r="U30" s="192"/>
      <c r="V30" s="192"/>
      <c r="W30" s="193"/>
    </row>
    <row r="31" spans="2:27" ht="42.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2192</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4"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1385</v>
      </c>
      <c r="D4" s="153" t="s">
        <v>1384</v>
      </c>
      <c r="E4" s="153"/>
      <c r="F4" s="153"/>
      <c r="G4" s="153"/>
      <c r="H4" s="154"/>
      <c r="I4" s="16"/>
      <c r="J4" s="155" t="s">
        <v>6</v>
      </c>
      <c r="K4" s="153"/>
      <c r="L4" s="15" t="s">
        <v>1399</v>
      </c>
      <c r="M4" s="156" t="s">
        <v>1398</v>
      </c>
      <c r="N4" s="156"/>
      <c r="O4" s="156"/>
      <c r="P4" s="156"/>
      <c r="Q4" s="157"/>
      <c r="R4" s="17"/>
      <c r="S4" s="158" t="s">
        <v>2069</v>
      </c>
      <c r="T4" s="159"/>
      <c r="U4" s="159"/>
      <c r="V4" s="160" t="s">
        <v>1397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1392</v>
      </c>
      <c r="D6" s="162" t="s">
        <v>1396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26.75" customHeight="1" thickTop="1" thickBot="1">
      <c r="B10" s="25" t="s">
        <v>21</v>
      </c>
      <c r="C10" s="160" t="s">
        <v>1395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1394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1393</v>
      </c>
      <c r="C21" s="188"/>
      <c r="D21" s="188"/>
      <c r="E21" s="188"/>
      <c r="F21" s="188"/>
      <c r="G21" s="188"/>
      <c r="H21" s="188"/>
      <c r="I21" s="188"/>
      <c r="J21" s="188"/>
      <c r="K21" s="188"/>
      <c r="L21" s="188"/>
      <c r="M21" s="189" t="s">
        <v>1392</v>
      </c>
      <c r="N21" s="189"/>
      <c r="O21" s="189" t="s">
        <v>48</v>
      </c>
      <c r="P21" s="189"/>
      <c r="Q21" s="190" t="s">
        <v>49</v>
      </c>
      <c r="R21" s="190"/>
      <c r="S21" s="33" t="s">
        <v>1391</v>
      </c>
      <c r="T21" s="33" t="s">
        <v>1390</v>
      </c>
      <c r="U21" s="33" t="s">
        <v>51</v>
      </c>
      <c r="V21" s="33">
        <f>+IF(ISERR(U21/T21*100),"N/A",ROUND(U21/T21*100,2))</f>
        <v>0</v>
      </c>
      <c r="W21" s="34">
        <f>+IF(ISERR(U21/S21*100),"N/A",ROUND(U21/S21*100,2))</f>
        <v>0</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1388</v>
      </c>
      <c r="F25" s="40"/>
      <c r="G25" s="40"/>
      <c r="H25" s="41"/>
      <c r="I25" s="41"/>
      <c r="J25" s="41"/>
      <c r="K25" s="41"/>
      <c r="L25" s="41"/>
      <c r="M25" s="41"/>
      <c r="N25" s="41"/>
      <c r="O25" s="41"/>
      <c r="P25" s="42"/>
      <c r="Q25" s="42"/>
      <c r="R25" s="43" t="s">
        <v>1389</v>
      </c>
      <c r="S25" s="44" t="s">
        <v>10</v>
      </c>
      <c r="T25" s="42"/>
      <c r="U25" s="44" t="s">
        <v>51</v>
      </c>
      <c r="V25" s="42"/>
      <c r="W25" s="45">
        <f>+IF(ISERR(U25/R25*100),"N/A",ROUND(U25/R25*100,2))</f>
        <v>0</v>
      </c>
    </row>
    <row r="26" spans="2:27" ht="26.25" customHeight="1" thickBot="1">
      <c r="B26" s="208" t="s">
        <v>70</v>
      </c>
      <c r="C26" s="209"/>
      <c r="D26" s="209"/>
      <c r="E26" s="46" t="s">
        <v>1388</v>
      </c>
      <c r="F26" s="46"/>
      <c r="G26" s="46"/>
      <c r="H26" s="47"/>
      <c r="I26" s="47"/>
      <c r="J26" s="47"/>
      <c r="K26" s="47"/>
      <c r="L26" s="47"/>
      <c r="M26" s="47"/>
      <c r="N26" s="47"/>
      <c r="O26" s="47"/>
      <c r="P26" s="48"/>
      <c r="Q26" s="48"/>
      <c r="R26" s="49" t="s">
        <v>1387</v>
      </c>
      <c r="S26" s="50" t="s">
        <v>1386</v>
      </c>
      <c r="T26" s="50">
        <f>+IF(ISERR(S26/R26*100),"N/A",ROUND(S26/R26*100,2))</f>
        <v>2.67</v>
      </c>
      <c r="U26" s="50" t="s">
        <v>51</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2187</v>
      </c>
      <c r="C28" s="192"/>
      <c r="D28" s="192"/>
      <c r="E28" s="192"/>
      <c r="F28" s="192"/>
      <c r="G28" s="192"/>
      <c r="H28" s="192"/>
      <c r="I28" s="192"/>
      <c r="J28" s="192"/>
      <c r="K28" s="192"/>
      <c r="L28" s="192"/>
      <c r="M28" s="192"/>
      <c r="N28" s="192"/>
      <c r="O28" s="192"/>
      <c r="P28" s="192"/>
      <c r="Q28" s="192"/>
      <c r="R28" s="192"/>
      <c r="S28" s="192"/>
      <c r="T28" s="192"/>
      <c r="U28" s="192"/>
      <c r="V28" s="192"/>
      <c r="W28" s="193"/>
    </row>
    <row r="29" spans="2:27" ht="46.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2188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1.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2189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8.2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53"/>
  </sheetPr>
  <dimension ref="A1:AC4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101</v>
      </c>
      <c r="D4" s="153" t="s">
        <v>100</v>
      </c>
      <c r="E4" s="153"/>
      <c r="F4" s="153"/>
      <c r="G4" s="153"/>
      <c r="H4" s="154"/>
      <c r="I4" s="16"/>
      <c r="J4" s="155" t="s">
        <v>6</v>
      </c>
      <c r="K4" s="153"/>
      <c r="L4" s="15" t="s">
        <v>158</v>
      </c>
      <c r="M4" s="156" t="s">
        <v>157</v>
      </c>
      <c r="N4" s="156"/>
      <c r="O4" s="156"/>
      <c r="P4" s="156"/>
      <c r="Q4" s="157"/>
      <c r="R4" s="17"/>
      <c r="S4" s="158" t="s">
        <v>2069</v>
      </c>
      <c r="T4" s="159"/>
      <c r="U4" s="159"/>
      <c r="V4" s="160" t="s">
        <v>156</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148</v>
      </c>
      <c r="D6" s="162" t="s">
        <v>155</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124</v>
      </c>
      <c r="D7" s="149" t="s">
        <v>154</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153</v>
      </c>
      <c r="K8" s="24" t="s">
        <v>152</v>
      </c>
      <c r="L8" s="24" t="s">
        <v>153</v>
      </c>
      <c r="M8" s="24" t="s">
        <v>152</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63.5" customHeight="1" thickTop="1" thickBot="1">
      <c r="B10" s="25" t="s">
        <v>21</v>
      </c>
      <c r="C10" s="160" t="s">
        <v>151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150</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149</v>
      </c>
      <c r="C21" s="188"/>
      <c r="D21" s="188"/>
      <c r="E21" s="188"/>
      <c r="F21" s="188"/>
      <c r="G21" s="188"/>
      <c r="H21" s="188"/>
      <c r="I21" s="188"/>
      <c r="J21" s="188"/>
      <c r="K21" s="188"/>
      <c r="L21" s="188"/>
      <c r="M21" s="189" t="s">
        <v>148</v>
      </c>
      <c r="N21" s="189"/>
      <c r="O21" s="189" t="s">
        <v>48</v>
      </c>
      <c r="P21" s="189"/>
      <c r="Q21" s="190" t="s">
        <v>49</v>
      </c>
      <c r="R21" s="190"/>
      <c r="S21" s="33" t="s">
        <v>50</v>
      </c>
      <c r="T21" s="33" t="s">
        <v>54</v>
      </c>
      <c r="U21" s="33" t="s">
        <v>147</v>
      </c>
      <c r="V21" s="33">
        <f t="shared" ref="V21:V29" si="0">+IF(ISERR(U21/T21*100),"N/A",ROUND(U21/T21*100,2))</f>
        <v>436</v>
      </c>
      <c r="W21" s="34">
        <f t="shared" ref="W21:W29" si="1">+IF(ISERR(U21/S21*100),"N/A",ROUND(U21/S21*100,2))</f>
        <v>109</v>
      </c>
    </row>
    <row r="22" spans="2:27" ht="56.25" customHeight="1">
      <c r="B22" s="187" t="s">
        <v>146</v>
      </c>
      <c r="C22" s="188"/>
      <c r="D22" s="188"/>
      <c r="E22" s="188"/>
      <c r="F22" s="188"/>
      <c r="G22" s="188"/>
      <c r="H22" s="188"/>
      <c r="I22" s="188"/>
      <c r="J22" s="188"/>
      <c r="K22" s="188"/>
      <c r="L22" s="188"/>
      <c r="M22" s="189" t="s">
        <v>124</v>
      </c>
      <c r="N22" s="189"/>
      <c r="O22" s="189" t="s">
        <v>145</v>
      </c>
      <c r="P22" s="189"/>
      <c r="Q22" s="190" t="s">
        <v>49</v>
      </c>
      <c r="R22" s="190"/>
      <c r="S22" s="33" t="s">
        <v>86</v>
      </c>
      <c r="T22" s="33" t="s">
        <v>51</v>
      </c>
      <c r="U22" s="33" t="s">
        <v>51</v>
      </c>
      <c r="V22" s="33" t="str">
        <f t="shared" si="0"/>
        <v>N/A</v>
      </c>
      <c r="W22" s="34">
        <f t="shared" si="1"/>
        <v>0</v>
      </c>
    </row>
    <row r="23" spans="2:27" ht="56.25" customHeight="1">
      <c r="B23" s="187" t="s">
        <v>144</v>
      </c>
      <c r="C23" s="188"/>
      <c r="D23" s="188"/>
      <c r="E23" s="188"/>
      <c r="F23" s="188"/>
      <c r="G23" s="188"/>
      <c r="H23" s="188"/>
      <c r="I23" s="188"/>
      <c r="J23" s="188"/>
      <c r="K23" s="188"/>
      <c r="L23" s="188"/>
      <c r="M23" s="189" t="s">
        <v>124</v>
      </c>
      <c r="N23" s="189"/>
      <c r="O23" s="189" t="s">
        <v>78</v>
      </c>
      <c r="P23" s="189"/>
      <c r="Q23" s="190" t="s">
        <v>53</v>
      </c>
      <c r="R23" s="190"/>
      <c r="S23" s="33" t="s">
        <v>122</v>
      </c>
      <c r="T23" s="33" t="s">
        <v>55</v>
      </c>
      <c r="U23" s="33" t="s">
        <v>55</v>
      </c>
      <c r="V23" s="33" t="str">
        <f t="shared" si="0"/>
        <v>N/A</v>
      </c>
      <c r="W23" s="34" t="str">
        <f t="shared" si="1"/>
        <v>N/A</v>
      </c>
    </row>
    <row r="24" spans="2:27" ht="56.25" customHeight="1">
      <c r="B24" s="187" t="s">
        <v>143</v>
      </c>
      <c r="C24" s="188"/>
      <c r="D24" s="188"/>
      <c r="E24" s="188"/>
      <c r="F24" s="188"/>
      <c r="G24" s="188"/>
      <c r="H24" s="188"/>
      <c r="I24" s="188"/>
      <c r="J24" s="188"/>
      <c r="K24" s="188"/>
      <c r="L24" s="188"/>
      <c r="M24" s="189" t="s">
        <v>124</v>
      </c>
      <c r="N24" s="189"/>
      <c r="O24" s="189" t="s">
        <v>78</v>
      </c>
      <c r="P24" s="189"/>
      <c r="Q24" s="190" t="s">
        <v>49</v>
      </c>
      <c r="R24" s="190"/>
      <c r="S24" s="33" t="s">
        <v>141</v>
      </c>
      <c r="T24" s="33" t="s">
        <v>122</v>
      </c>
      <c r="U24" s="33" t="s">
        <v>51</v>
      </c>
      <c r="V24" s="33">
        <f t="shared" si="0"/>
        <v>0</v>
      </c>
      <c r="W24" s="34">
        <f t="shared" si="1"/>
        <v>0</v>
      </c>
    </row>
    <row r="25" spans="2:27" ht="56.25" customHeight="1">
      <c r="B25" s="187" t="s">
        <v>142</v>
      </c>
      <c r="C25" s="188"/>
      <c r="D25" s="188"/>
      <c r="E25" s="188"/>
      <c r="F25" s="188"/>
      <c r="G25" s="188"/>
      <c r="H25" s="188"/>
      <c r="I25" s="188"/>
      <c r="J25" s="188"/>
      <c r="K25" s="188"/>
      <c r="L25" s="188"/>
      <c r="M25" s="189" t="s">
        <v>124</v>
      </c>
      <c r="N25" s="189"/>
      <c r="O25" s="189" t="s">
        <v>78</v>
      </c>
      <c r="P25" s="189"/>
      <c r="Q25" s="190" t="s">
        <v>49</v>
      </c>
      <c r="R25" s="190"/>
      <c r="S25" s="33" t="s">
        <v>141</v>
      </c>
      <c r="T25" s="33" t="s">
        <v>122</v>
      </c>
      <c r="U25" s="33" t="s">
        <v>51</v>
      </c>
      <c r="V25" s="33">
        <f t="shared" si="0"/>
        <v>0</v>
      </c>
      <c r="W25" s="34">
        <f t="shared" si="1"/>
        <v>0</v>
      </c>
    </row>
    <row r="26" spans="2:27" ht="56.25" customHeight="1">
      <c r="B26" s="187" t="s">
        <v>140</v>
      </c>
      <c r="C26" s="188"/>
      <c r="D26" s="188"/>
      <c r="E26" s="188"/>
      <c r="F26" s="188"/>
      <c r="G26" s="188"/>
      <c r="H26" s="188"/>
      <c r="I26" s="188"/>
      <c r="J26" s="188"/>
      <c r="K26" s="188"/>
      <c r="L26" s="188"/>
      <c r="M26" s="189" t="s">
        <v>124</v>
      </c>
      <c r="N26" s="189"/>
      <c r="O26" s="189" t="s">
        <v>139</v>
      </c>
      <c r="P26" s="189"/>
      <c r="Q26" s="190" t="s">
        <v>49</v>
      </c>
      <c r="R26" s="190"/>
      <c r="S26" s="33" t="s">
        <v>138</v>
      </c>
      <c r="T26" s="33" t="s">
        <v>137</v>
      </c>
      <c r="U26" s="33" t="s">
        <v>136</v>
      </c>
      <c r="V26" s="33">
        <f t="shared" si="0"/>
        <v>175</v>
      </c>
      <c r="W26" s="34">
        <f t="shared" si="1"/>
        <v>46.67</v>
      </c>
    </row>
    <row r="27" spans="2:27" ht="56.25" customHeight="1">
      <c r="B27" s="187" t="s">
        <v>135</v>
      </c>
      <c r="C27" s="188"/>
      <c r="D27" s="188"/>
      <c r="E27" s="188"/>
      <c r="F27" s="188"/>
      <c r="G27" s="188"/>
      <c r="H27" s="188"/>
      <c r="I27" s="188"/>
      <c r="J27" s="188"/>
      <c r="K27" s="188"/>
      <c r="L27" s="188"/>
      <c r="M27" s="189" t="s">
        <v>124</v>
      </c>
      <c r="N27" s="189"/>
      <c r="O27" s="189" t="s">
        <v>134</v>
      </c>
      <c r="P27" s="189"/>
      <c r="Q27" s="190" t="s">
        <v>49</v>
      </c>
      <c r="R27" s="190"/>
      <c r="S27" s="33" t="s">
        <v>133</v>
      </c>
      <c r="T27" s="33" t="s">
        <v>132</v>
      </c>
      <c r="U27" s="33" t="s">
        <v>131</v>
      </c>
      <c r="V27" s="33">
        <f t="shared" si="0"/>
        <v>68.28</v>
      </c>
      <c r="W27" s="34">
        <f t="shared" si="1"/>
        <v>19.32</v>
      </c>
    </row>
    <row r="28" spans="2:27" ht="56.25" customHeight="1">
      <c r="B28" s="187" t="s">
        <v>130</v>
      </c>
      <c r="C28" s="188"/>
      <c r="D28" s="188"/>
      <c r="E28" s="188"/>
      <c r="F28" s="188"/>
      <c r="G28" s="188"/>
      <c r="H28" s="188"/>
      <c r="I28" s="188"/>
      <c r="J28" s="188"/>
      <c r="K28" s="188"/>
      <c r="L28" s="188"/>
      <c r="M28" s="189" t="s">
        <v>124</v>
      </c>
      <c r="N28" s="189"/>
      <c r="O28" s="189" t="s">
        <v>129</v>
      </c>
      <c r="P28" s="189"/>
      <c r="Q28" s="190" t="s">
        <v>49</v>
      </c>
      <c r="R28" s="190"/>
      <c r="S28" s="33" t="s">
        <v>128</v>
      </c>
      <c r="T28" s="33" t="s">
        <v>127</v>
      </c>
      <c r="U28" s="33" t="s">
        <v>126</v>
      </c>
      <c r="V28" s="33">
        <f t="shared" si="0"/>
        <v>164.54</v>
      </c>
      <c r="W28" s="34">
        <f t="shared" si="1"/>
        <v>43.79</v>
      </c>
    </row>
    <row r="29" spans="2:27" ht="56.25" customHeight="1" thickBot="1">
      <c r="B29" s="187" t="s">
        <v>125</v>
      </c>
      <c r="C29" s="188"/>
      <c r="D29" s="188"/>
      <c r="E29" s="188"/>
      <c r="F29" s="188"/>
      <c r="G29" s="188"/>
      <c r="H29" s="188"/>
      <c r="I29" s="188"/>
      <c r="J29" s="188"/>
      <c r="K29" s="188"/>
      <c r="L29" s="188"/>
      <c r="M29" s="189" t="s">
        <v>124</v>
      </c>
      <c r="N29" s="189"/>
      <c r="O29" s="189" t="s">
        <v>123</v>
      </c>
      <c r="P29" s="189"/>
      <c r="Q29" s="190" t="s">
        <v>53</v>
      </c>
      <c r="R29" s="190"/>
      <c r="S29" s="33" t="s">
        <v>122</v>
      </c>
      <c r="T29" s="33" t="s">
        <v>55</v>
      </c>
      <c r="U29" s="33" t="s">
        <v>55</v>
      </c>
      <c r="V29" s="33" t="str">
        <f t="shared" si="0"/>
        <v>N/A</v>
      </c>
      <c r="W29" s="34" t="str">
        <f t="shared" si="1"/>
        <v>N/A</v>
      </c>
    </row>
    <row r="30" spans="2:27" ht="21.75" customHeight="1" thickTop="1" thickBot="1">
      <c r="B30" s="9" t="s">
        <v>63</v>
      </c>
      <c r="C30" s="10"/>
      <c r="D30" s="10"/>
      <c r="E30" s="10"/>
      <c r="F30" s="10"/>
      <c r="G30" s="10"/>
      <c r="H30" s="11"/>
      <c r="I30" s="11"/>
      <c r="J30" s="11"/>
      <c r="K30" s="11"/>
      <c r="L30" s="11"/>
      <c r="M30" s="11"/>
      <c r="N30" s="11"/>
      <c r="O30" s="11"/>
      <c r="P30" s="11"/>
      <c r="Q30" s="11"/>
      <c r="R30" s="11"/>
      <c r="S30" s="11"/>
      <c r="T30" s="11"/>
      <c r="U30" s="11"/>
      <c r="V30" s="11"/>
      <c r="W30" s="12"/>
      <c r="X30" s="35"/>
    </row>
    <row r="31" spans="2:27" ht="29.25" customHeight="1" thickTop="1" thickBot="1">
      <c r="B31" s="200" t="s">
        <v>2349</v>
      </c>
      <c r="C31" s="201"/>
      <c r="D31" s="201"/>
      <c r="E31" s="201"/>
      <c r="F31" s="201"/>
      <c r="G31" s="201"/>
      <c r="H31" s="201"/>
      <c r="I31" s="201"/>
      <c r="J31" s="201"/>
      <c r="K31" s="201"/>
      <c r="L31" s="201"/>
      <c r="M31" s="201"/>
      <c r="N31" s="201"/>
      <c r="O31" s="201"/>
      <c r="P31" s="201"/>
      <c r="Q31" s="202"/>
      <c r="R31" s="36" t="s">
        <v>41</v>
      </c>
      <c r="S31" s="174" t="s">
        <v>42</v>
      </c>
      <c r="T31" s="174"/>
      <c r="U31" s="37" t="s">
        <v>64</v>
      </c>
      <c r="V31" s="173" t="s">
        <v>65</v>
      </c>
      <c r="W31" s="175"/>
    </row>
    <row r="32" spans="2:27" ht="30.75" customHeight="1" thickBot="1">
      <c r="B32" s="203"/>
      <c r="C32" s="204"/>
      <c r="D32" s="204"/>
      <c r="E32" s="204"/>
      <c r="F32" s="204"/>
      <c r="G32" s="204"/>
      <c r="H32" s="204"/>
      <c r="I32" s="204"/>
      <c r="J32" s="204"/>
      <c r="K32" s="204"/>
      <c r="L32" s="204"/>
      <c r="M32" s="204"/>
      <c r="N32" s="204"/>
      <c r="O32" s="204"/>
      <c r="P32" s="204"/>
      <c r="Q32" s="205"/>
      <c r="R32" s="38" t="s">
        <v>66</v>
      </c>
      <c r="S32" s="38" t="s">
        <v>66</v>
      </c>
      <c r="T32" s="38" t="s">
        <v>48</v>
      </c>
      <c r="U32" s="38" t="s">
        <v>66</v>
      </c>
      <c r="V32" s="38" t="s">
        <v>67</v>
      </c>
      <c r="W32" s="39" t="s">
        <v>53</v>
      </c>
      <c r="Y32" s="35"/>
    </row>
    <row r="33" spans="2:23" ht="23.25" customHeight="1" thickBot="1">
      <c r="B33" s="206" t="s">
        <v>68</v>
      </c>
      <c r="C33" s="207"/>
      <c r="D33" s="207"/>
      <c r="E33" s="40" t="s">
        <v>120</v>
      </c>
      <c r="F33" s="40"/>
      <c r="G33" s="40"/>
      <c r="H33" s="41"/>
      <c r="I33" s="41"/>
      <c r="J33" s="41"/>
      <c r="K33" s="41"/>
      <c r="L33" s="41"/>
      <c r="M33" s="41"/>
      <c r="N33" s="41"/>
      <c r="O33" s="41"/>
      <c r="P33" s="42"/>
      <c r="Q33" s="42"/>
      <c r="R33" s="43" t="s">
        <v>121</v>
      </c>
      <c r="S33" s="44" t="s">
        <v>10</v>
      </c>
      <c r="T33" s="42"/>
      <c r="U33" s="44" t="s">
        <v>118</v>
      </c>
      <c r="V33" s="42"/>
      <c r="W33" s="45">
        <f>+IF(ISERR(U33/R33*100),"N/A",ROUND(U33/R33*100,2))</f>
        <v>4.1500000000000004</v>
      </c>
    </row>
    <row r="34" spans="2:23" ht="26.25" customHeight="1">
      <c r="B34" s="208" t="s">
        <v>70</v>
      </c>
      <c r="C34" s="209"/>
      <c r="D34" s="209"/>
      <c r="E34" s="46" t="s">
        <v>120</v>
      </c>
      <c r="F34" s="46"/>
      <c r="G34" s="46"/>
      <c r="H34" s="47"/>
      <c r="I34" s="47"/>
      <c r="J34" s="47"/>
      <c r="K34" s="47"/>
      <c r="L34" s="47"/>
      <c r="M34" s="47"/>
      <c r="N34" s="47"/>
      <c r="O34" s="47"/>
      <c r="P34" s="48"/>
      <c r="Q34" s="48"/>
      <c r="R34" s="49" t="s">
        <v>119</v>
      </c>
      <c r="S34" s="50" t="s">
        <v>118</v>
      </c>
      <c r="T34" s="50">
        <f>+IF(ISERR(S34/R34*100),"N/A",ROUND(S34/R34*100,2))</f>
        <v>7.09</v>
      </c>
      <c r="U34" s="50" t="s">
        <v>118</v>
      </c>
      <c r="V34" s="50">
        <f>+IF(ISERR(U34/S34*100),"N/A",ROUND(U34/S34*100,2))</f>
        <v>100</v>
      </c>
      <c r="W34" s="51">
        <f>+IF(ISERR(U34/R34*100),"N/A",ROUND(U34/R34*100,2))</f>
        <v>7.09</v>
      </c>
    </row>
    <row r="35" spans="2:23" ht="23.25" customHeight="1" thickBot="1">
      <c r="B35" s="206" t="s">
        <v>68</v>
      </c>
      <c r="C35" s="207"/>
      <c r="D35" s="207"/>
      <c r="E35" s="40" t="s">
        <v>116</v>
      </c>
      <c r="F35" s="40"/>
      <c r="G35" s="40"/>
      <c r="H35" s="41"/>
      <c r="I35" s="41"/>
      <c r="J35" s="41"/>
      <c r="K35" s="41"/>
      <c r="L35" s="41"/>
      <c r="M35" s="41"/>
      <c r="N35" s="41"/>
      <c r="O35" s="41"/>
      <c r="P35" s="42"/>
      <c r="Q35" s="42"/>
      <c r="R35" s="43" t="s">
        <v>117</v>
      </c>
      <c r="S35" s="44" t="s">
        <v>10</v>
      </c>
      <c r="T35" s="42"/>
      <c r="U35" s="44" t="s">
        <v>114</v>
      </c>
      <c r="V35" s="42"/>
      <c r="W35" s="45">
        <f>+IF(ISERR(U35/R35*100),"N/A",ROUND(U35/R35*100,2))</f>
        <v>0.41</v>
      </c>
    </row>
    <row r="36" spans="2:23" ht="26.25" customHeight="1" thickBot="1">
      <c r="B36" s="208" t="s">
        <v>70</v>
      </c>
      <c r="C36" s="209"/>
      <c r="D36" s="209"/>
      <c r="E36" s="46" t="s">
        <v>116</v>
      </c>
      <c r="F36" s="46"/>
      <c r="G36" s="46"/>
      <c r="H36" s="47"/>
      <c r="I36" s="47"/>
      <c r="J36" s="47"/>
      <c r="K36" s="47"/>
      <c r="L36" s="47"/>
      <c r="M36" s="47"/>
      <c r="N36" s="47"/>
      <c r="O36" s="47"/>
      <c r="P36" s="48"/>
      <c r="Q36" s="48"/>
      <c r="R36" s="49" t="s">
        <v>115</v>
      </c>
      <c r="S36" s="50" t="s">
        <v>114</v>
      </c>
      <c r="T36" s="50">
        <f>+IF(ISERR(S36/R36*100),"N/A",ROUND(S36/R36*100,2))</f>
        <v>7.14</v>
      </c>
      <c r="U36" s="50" t="s">
        <v>114</v>
      </c>
      <c r="V36" s="50">
        <f>+IF(ISERR(U36/S36*100),"N/A",ROUND(U36/S36*100,2))</f>
        <v>100</v>
      </c>
      <c r="W36" s="51">
        <f>+IF(ISERR(U36/R36*100),"N/A",ROUND(U36/R36*100,2))</f>
        <v>7.14</v>
      </c>
    </row>
    <row r="37" spans="2:23" ht="22.5" customHeight="1" thickTop="1" thickBot="1">
      <c r="B37" s="9" t="s">
        <v>72</v>
      </c>
      <c r="C37" s="10"/>
      <c r="D37" s="10"/>
      <c r="E37" s="10"/>
      <c r="F37" s="10"/>
      <c r="G37" s="10"/>
      <c r="H37" s="11"/>
      <c r="I37" s="11"/>
      <c r="J37" s="11"/>
      <c r="K37" s="11"/>
      <c r="L37" s="11"/>
      <c r="M37" s="11"/>
      <c r="N37" s="11"/>
      <c r="O37" s="11"/>
      <c r="P37" s="11"/>
      <c r="Q37" s="11"/>
      <c r="R37" s="11"/>
      <c r="S37" s="11"/>
      <c r="T37" s="11"/>
      <c r="U37" s="11"/>
      <c r="V37" s="11"/>
      <c r="W37" s="12"/>
    </row>
    <row r="38" spans="2:23" ht="37.5" customHeight="1" thickTop="1">
      <c r="B38" s="191" t="s">
        <v>2339</v>
      </c>
      <c r="C38" s="192"/>
      <c r="D38" s="192"/>
      <c r="E38" s="192"/>
      <c r="F38" s="192"/>
      <c r="G38" s="192"/>
      <c r="H38" s="192"/>
      <c r="I38" s="192"/>
      <c r="J38" s="192"/>
      <c r="K38" s="192"/>
      <c r="L38" s="192"/>
      <c r="M38" s="192"/>
      <c r="N38" s="192"/>
      <c r="O38" s="192"/>
      <c r="P38" s="192"/>
      <c r="Q38" s="192"/>
      <c r="R38" s="192"/>
      <c r="S38" s="192"/>
      <c r="T38" s="192"/>
      <c r="U38" s="192"/>
      <c r="V38" s="192"/>
      <c r="W38" s="193"/>
    </row>
    <row r="39" spans="2:23" ht="216.75" customHeight="1" thickBot="1">
      <c r="B39" s="194"/>
      <c r="C39" s="195"/>
      <c r="D39" s="195"/>
      <c r="E39" s="195"/>
      <c r="F39" s="195"/>
      <c r="G39" s="195"/>
      <c r="H39" s="195"/>
      <c r="I39" s="195"/>
      <c r="J39" s="195"/>
      <c r="K39" s="195"/>
      <c r="L39" s="195"/>
      <c r="M39" s="195"/>
      <c r="N39" s="195"/>
      <c r="O39" s="195"/>
      <c r="P39" s="195"/>
      <c r="Q39" s="195"/>
      <c r="R39" s="195"/>
      <c r="S39" s="195"/>
      <c r="T39" s="195"/>
      <c r="U39" s="195"/>
      <c r="V39" s="195"/>
      <c r="W39" s="196"/>
    </row>
    <row r="40" spans="2:23" ht="37.5" customHeight="1" thickTop="1">
      <c r="B40" s="191" t="s">
        <v>2340</v>
      </c>
      <c r="C40" s="192"/>
      <c r="D40" s="192"/>
      <c r="E40" s="192"/>
      <c r="F40" s="192"/>
      <c r="G40" s="192"/>
      <c r="H40" s="192"/>
      <c r="I40" s="192"/>
      <c r="J40" s="192"/>
      <c r="K40" s="192"/>
      <c r="L40" s="192"/>
      <c r="M40" s="192"/>
      <c r="N40" s="192"/>
      <c r="O40" s="192"/>
      <c r="P40" s="192"/>
      <c r="Q40" s="192"/>
      <c r="R40" s="192"/>
      <c r="S40" s="192"/>
      <c r="T40" s="192"/>
      <c r="U40" s="192"/>
      <c r="V40" s="192"/>
      <c r="W40" s="193"/>
    </row>
    <row r="41" spans="2:23" ht="142.5" customHeight="1" thickBot="1">
      <c r="B41" s="194"/>
      <c r="C41" s="195"/>
      <c r="D41" s="195"/>
      <c r="E41" s="195"/>
      <c r="F41" s="195"/>
      <c r="G41" s="195"/>
      <c r="H41" s="195"/>
      <c r="I41" s="195"/>
      <c r="J41" s="195"/>
      <c r="K41" s="195"/>
      <c r="L41" s="195"/>
      <c r="M41" s="195"/>
      <c r="N41" s="195"/>
      <c r="O41" s="195"/>
      <c r="P41" s="195"/>
      <c r="Q41" s="195"/>
      <c r="R41" s="195"/>
      <c r="S41" s="195"/>
      <c r="T41" s="195"/>
      <c r="U41" s="195"/>
      <c r="V41" s="195"/>
      <c r="W41" s="196"/>
    </row>
    <row r="42" spans="2:23" ht="37.5" customHeight="1" thickTop="1">
      <c r="B42" s="191" t="s">
        <v>2341</v>
      </c>
      <c r="C42" s="192"/>
      <c r="D42" s="192"/>
      <c r="E42" s="192"/>
      <c r="F42" s="192"/>
      <c r="G42" s="192"/>
      <c r="H42" s="192"/>
      <c r="I42" s="192"/>
      <c r="J42" s="192"/>
      <c r="K42" s="192"/>
      <c r="L42" s="192"/>
      <c r="M42" s="192"/>
      <c r="N42" s="192"/>
      <c r="O42" s="192"/>
      <c r="P42" s="192"/>
      <c r="Q42" s="192"/>
      <c r="R42" s="192"/>
      <c r="S42" s="192"/>
      <c r="T42" s="192"/>
      <c r="U42" s="192"/>
      <c r="V42" s="192"/>
      <c r="W42" s="193"/>
    </row>
    <row r="43" spans="2:23" ht="54" customHeight="1" thickBot="1">
      <c r="B43" s="197"/>
      <c r="C43" s="198"/>
      <c r="D43" s="198"/>
      <c r="E43" s="198"/>
      <c r="F43" s="198"/>
      <c r="G43" s="198"/>
      <c r="H43" s="198"/>
      <c r="I43" s="198"/>
      <c r="J43" s="198"/>
      <c r="K43" s="198"/>
      <c r="L43" s="198"/>
      <c r="M43" s="198"/>
      <c r="N43" s="198"/>
      <c r="O43" s="198"/>
      <c r="P43" s="198"/>
      <c r="Q43" s="198"/>
      <c r="R43" s="198"/>
      <c r="S43" s="198"/>
      <c r="T43" s="198"/>
      <c r="U43" s="198"/>
      <c r="V43" s="198"/>
      <c r="W43" s="199"/>
    </row>
  </sheetData>
  <mergeCells count="8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6:D36"/>
    <mergeCell ref="B38:W39"/>
    <mergeCell ref="B40:W41"/>
    <mergeCell ref="B42:W43"/>
    <mergeCell ref="B31:Q32"/>
    <mergeCell ref="S31:T31"/>
    <mergeCell ref="V31:W31"/>
    <mergeCell ref="B33:D33"/>
    <mergeCell ref="B34:D34"/>
    <mergeCell ref="B35:D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0.75" customHeight="1" thickTop="1" thickBot="1">
      <c r="A4" s="13"/>
      <c r="B4" s="14" t="s">
        <v>3</v>
      </c>
      <c r="C4" s="15" t="s">
        <v>1385</v>
      </c>
      <c r="D4" s="153" t="s">
        <v>1384</v>
      </c>
      <c r="E4" s="153"/>
      <c r="F4" s="153"/>
      <c r="G4" s="153"/>
      <c r="H4" s="154"/>
      <c r="I4" s="16"/>
      <c r="J4" s="155" t="s">
        <v>6</v>
      </c>
      <c r="K4" s="153"/>
      <c r="L4" s="15" t="s">
        <v>1417</v>
      </c>
      <c r="M4" s="156" t="s">
        <v>1416</v>
      </c>
      <c r="N4" s="156"/>
      <c r="O4" s="156"/>
      <c r="P4" s="156"/>
      <c r="Q4" s="157"/>
      <c r="R4" s="17"/>
      <c r="S4" s="158" t="s">
        <v>2069</v>
      </c>
      <c r="T4" s="159"/>
      <c r="U4" s="159"/>
      <c r="V4" s="160" t="s">
        <v>1415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1406</v>
      </c>
      <c r="D6" s="162" t="s">
        <v>1414</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1413</v>
      </c>
      <c r="K8" s="24" t="s">
        <v>18</v>
      </c>
      <c r="L8" s="24" t="s">
        <v>1412</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1411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1410</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1409</v>
      </c>
      <c r="C21" s="188"/>
      <c r="D21" s="188"/>
      <c r="E21" s="188"/>
      <c r="F21" s="188"/>
      <c r="G21" s="188"/>
      <c r="H21" s="188"/>
      <c r="I21" s="188"/>
      <c r="J21" s="188"/>
      <c r="K21" s="188"/>
      <c r="L21" s="188"/>
      <c r="M21" s="189" t="s">
        <v>1406</v>
      </c>
      <c r="N21" s="189"/>
      <c r="O21" s="189" t="s">
        <v>48</v>
      </c>
      <c r="P21" s="189"/>
      <c r="Q21" s="190" t="s">
        <v>49</v>
      </c>
      <c r="R21" s="190"/>
      <c r="S21" s="33" t="s">
        <v>860</v>
      </c>
      <c r="T21" s="33" t="s">
        <v>1408</v>
      </c>
      <c r="U21" s="33" t="s">
        <v>118</v>
      </c>
      <c r="V21" s="33">
        <f>+IF(ISERR(U21/T21*100),"N/A",ROUND(U21/T21*100,2))</f>
        <v>111.11</v>
      </c>
      <c r="W21" s="34">
        <f>+IF(ISERR(U21/S21*100),"N/A",ROUND(U21/S21*100,2))</f>
        <v>33.33</v>
      </c>
    </row>
    <row r="22" spans="2:27" ht="56.25" customHeight="1" thickBot="1">
      <c r="B22" s="187" t="s">
        <v>1407</v>
      </c>
      <c r="C22" s="188"/>
      <c r="D22" s="188"/>
      <c r="E22" s="188"/>
      <c r="F22" s="188"/>
      <c r="G22" s="188"/>
      <c r="H22" s="188"/>
      <c r="I22" s="188"/>
      <c r="J22" s="188"/>
      <c r="K22" s="188"/>
      <c r="L22" s="188"/>
      <c r="M22" s="189" t="s">
        <v>1406</v>
      </c>
      <c r="N22" s="189"/>
      <c r="O22" s="189" t="s">
        <v>48</v>
      </c>
      <c r="P22" s="189"/>
      <c r="Q22" s="190" t="s">
        <v>53</v>
      </c>
      <c r="R22" s="190"/>
      <c r="S22" s="33" t="s">
        <v>1405</v>
      </c>
      <c r="T22" s="33" t="s">
        <v>55</v>
      </c>
      <c r="U22" s="33" t="s">
        <v>55</v>
      </c>
      <c r="V22" s="33" t="str">
        <f>+IF(ISERR(U22/T22*100),"N/A",ROUND(U22/T22*100,2))</f>
        <v>N/A</v>
      </c>
      <c r="W22" s="34" t="str">
        <f>+IF(ISERR(U22/S22*100),"N/A",ROUND(U22/S22*100,2))</f>
        <v>N/A</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1403</v>
      </c>
      <c r="F26" s="40"/>
      <c r="G26" s="40"/>
      <c r="H26" s="41"/>
      <c r="I26" s="41"/>
      <c r="J26" s="41"/>
      <c r="K26" s="41"/>
      <c r="L26" s="41"/>
      <c r="M26" s="41"/>
      <c r="N26" s="41"/>
      <c r="O26" s="41"/>
      <c r="P26" s="42"/>
      <c r="Q26" s="42"/>
      <c r="R26" s="43" t="s">
        <v>1404</v>
      </c>
      <c r="S26" s="44" t="s">
        <v>10</v>
      </c>
      <c r="T26" s="42"/>
      <c r="U26" s="44" t="s">
        <v>1400</v>
      </c>
      <c r="V26" s="42"/>
      <c r="W26" s="45">
        <f>+IF(ISERR(U26/R26*100),"N/A",ROUND(U26/R26*100,2))</f>
        <v>65.94</v>
      </c>
    </row>
    <row r="27" spans="2:27" ht="26.25" customHeight="1" thickBot="1">
      <c r="B27" s="208" t="s">
        <v>70</v>
      </c>
      <c r="C27" s="209"/>
      <c r="D27" s="209"/>
      <c r="E27" s="46" t="s">
        <v>1403</v>
      </c>
      <c r="F27" s="46"/>
      <c r="G27" s="46"/>
      <c r="H27" s="47"/>
      <c r="I27" s="47"/>
      <c r="J27" s="47"/>
      <c r="K27" s="47"/>
      <c r="L27" s="47"/>
      <c r="M27" s="47"/>
      <c r="N27" s="47"/>
      <c r="O27" s="47"/>
      <c r="P27" s="48"/>
      <c r="Q27" s="48"/>
      <c r="R27" s="49" t="s">
        <v>1402</v>
      </c>
      <c r="S27" s="50" t="s">
        <v>1401</v>
      </c>
      <c r="T27" s="50">
        <f>+IF(ISERR(S27/R27*100),"N/A",ROUND(S27/R27*100,2))</f>
        <v>80.55</v>
      </c>
      <c r="U27" s="50" t="s">
        <v>1400</v>
      </c>
      <c r="V27" s="50">
        <f>+IF(ISERR(U27/S27*100),"N/A",ROUND(U27/S27*100,2))</f>
        <v>82.58</v>
      </c>
      <c r="W27" s="51">
        <f>+IF(ISERR(U27/R27*100),"N/A",ROUND(U27/R27*100,2))</f>
        <v>66.510000000000005</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2184</v>
      </c>
      <c r="C29" s="192"/>
      <c r="D29" s="192"/>
      <c r="E29" s="192"/>
      <c r="F29" s="192"/>
      <c r="G29" s="192"/>
      <c r="H29" s="192"/>
      <c r="I29" s="192"/>
      <c r="J29" s="192"/>
      <c r="K29" s="192"/>
      <c r="L29" s="192"/>
      <c r="M29" s="192"/>
      <c r="N29" s="192"/>
      <c r="O29" s="192"/>
      <c r="P29" s="192"/>
      <c r="Q29" s="192"/>
      <c r="R29" s="192"/>
      <c r="S29" s="192"/>
      <c r="T29" s="192"/>
      <c r="U29" s="192"/>
      <c r="V29" s="192"/>
      <c r="W29" s="193"/>
    </row>
    <row r="30" spans="2:27" ht="80.2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2185</v>
      </c>
      <c r="C31" s="192"/>
      <c r="D31" s="192"/>
      <c r="E31" s="192"/>
      <c r="F31" s="192"/>
      <c r="G31" s="192"/>
      <c r="H31" s="192"/>
      <c r="I31" s="192"/>
      <c r="J31" s="192"/>
      <c r="K31" s="192"/>
      <c r="L31" s="192"/>
      <c r="M31" s="192"/>
      <c r="N31" s="192"/>
      <c r="O31" s="192"/>
      <c r="P31" s="192"/>
      <c r="Q31" s="192"/>
      <c r="R31" s="192"/>
      <c r="S31" s="192"/>
      <c r="T31" s="192"/>
      <c r="U31" s="192"/>
      <c r="V31" s="192"/>
      <c r="W31" s="193"/>
    </row>
    <row r="32" spans="2:27" ht="53.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2186</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4"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indexed="53"/>
  </sheetPr>
  <dimension ref="A1:AA9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6" width="11.42578125" style="8"/>
    <col min="27" max="27" width="12" style="8" bestFit="1" customWidth="1"/>
    <col min="28" max="16384" width="11.42578125" style="8"/>
  </cols>
  <sheetData>
    <row r="1" spans="1:27"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AA1" s="7"/>
    </row>
    <row r="2" spans="1:27"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7"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7" ht="60.75" customHeight="1" thickTop="1" thickBot="1">
      <c r="A4" s="13"/>
      <c r="B4" s="14" t="s">
        <v>3</v>
      </c>
      <c r="C4" s="15" t="s">
        <v>1385</v>
      </c>
      <c r="D4" s="153" t="s">
        <v>1384</v>
      </c>
      <c r="E4" s="153"/>
      <c r="F4" s="153"/>
      <c r="G4" s="153"/>
      <c r="H4" s="154"/>
      <c r="I4" s="16"/>
      <c r="J4" s="155" t="s">
        <v>6</v>
      </c>
      <c r="K4" s="153"/>
      <c r="L4" s="15" t="s">
        <v>1444</v>
      </c>
      <c r="M4" s="156" t="s">
        <v>1443</v>
      </c>
      <c r="N4" s="156"/>
      <c r="O4" s="156"/>
      <c r="P4" s="156"/>
      <c r="Q4" s="157"/>
      <c r="R4" s="17"/>
      <c r="S4" s="158" t="s">
        <v>2069</v>
      </c>
      <c r="T4" s="159"/>
      <c r="U4" s="159"/>
      <c r="V4" s="160" t="s">
        <v>1442</v>
      </c>
      <c r="W4" s="161"/>
    </row>
    <row r="5" spans="1:27"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7" ht="30" customHeight="1" thickBot="1">
      <c r="B6" s="18" t="s">
        <v>11</v>
      </c>
      <c r="C6" s="19" t="s">
        <v>1441</v>
      </c>
      <c r="D6" s="162" t="s">
        <v>1440</v>
      </c>
      <c r="E6" s="162"/>
      <c r="F6" s="162"/>
      <c r="G6" s="162"/>
      <c r="H6" s="162"/>
      <c r="I6" s="20"/>
      <c r="J6" s="163" t="s">
        <v>14</v>
      </c>
      <c r="K6" s="163"/>
      <c r="L6" s="163" t="s">
        <v>15</v>
      </c>
      <c r="M6" s="163"/>
      <c r="N6" s="150" t="s">
        <v>10</v>
      </c>
      <c r="O6" s="150"/>
      <c r="P6" s="150"/>
      <c r="Q6" s="150"/>
      <c r="R6" s="150"/>
      <c r="S6" s="150"/>
      <c r="T6" s="150"/>
      <c r="U6" s="150"/>
      <c r="V6" s="150"/>
      <c r="W6" s="150"/>
    </row>
    <row r="7" spans="1:27" ht="30" customHeight="1" thickBot="1">
      <c r="B7" s="21"/>
      <c r="C7" s="19" t="s">
        <v>1439</v>
      </c>
      <c r="D7" s="149" t="s">
        <v>1438</v>
      </c>
      <c r="E7" s="149"/>
      <c r="F7" s="149"/>
      <c r="G7" s="149"/>
      <c r="H7" s="149"/>
      <c r="I7" s="20"/>
      <c r="J7" s="22" t="s">
        <v>16</v>
      </c>
      <c r="K7" s="22" t="s">
        <v>17</v>
      </c>
      <c r="L7" s="22" t="s">
        <v>16</v>
      </c>
      <c r="M7" s="22" t="s">
        <v>17</v>
      </c>
      <c r="N7" s="23"/>
      <c r="O7" s="150" t="s">
        <v>10</v>
      </c>
      <c r="P7" s="150"/>
      <c r="Q7" s="150"/>
      <c r="R7" s="150"/>
      <c r="S7" s="150"/>
      <c r="T7" s="150"/>
      <c r="U7" s="150"/>
      <c r="V7" s="150"/>
      <c r="W7" s="150"/>
    </row>
    <row r="8" spans="1:27" ht="30" customHeight="1" thickBot="1">
      <c r="B8" s="21"/>
      <c r="C8" s="19" t="s">
        <v>1437</v>
      </c>
      <c r="D8" s="149" t="s">
        <v>1436</v>
      </c>
      <c r="E8" s="149"/>
      <c r="F8" s="149"/>
      <c r="G8" s="149"/>
      <c r="H8" s="149"/>
      <c r="I8" s="20"/>
      <c r="J8" s="24" t="s">
        <v>1435</v>
      </c>
      <c r="K8" s="24" t="s">
        <v>1434</v>
      </c>
      <c r="L8" s="24" t="s">
        <v>1433</v>
      </c>
      <c r="M8" s="24" t="s">
        <v>1432</v>
      </c>
      <c r="N8" s="23"/>
      <c r="O8" s="20"/>
      <c r="P8" s="150" t="s">
        <v>10</v>
      </c>
      <c r="Q8" s="150"/>
      <c r="R8" s="150"/>
      <c r="S8" s="150"/>
      <c r="T8" s="150"/>
      <c r="U8" s="150"/>
      <c r="V8" s="150"/>
      <c r="W8" s="150"/>
    </row>
    <row r="9" spans="1:27" ht="30" customHeight="1">
      <c r="B9" s="21"/>
      <c r="C9" s="19" t="s">
        <v>1431</v>
      </c>
      <c r="D9" s="149" t="s">
        <v>1430</v>
      </c>
      <c r="E9" s="149"/>
      <c r="F9" s="149"/>
      <c r="G9" s="149"/>
      <c r="H9" s="149"/>
      <c r="I9" s="149" t="s">
        <v>10</v>
      </c>
      <c r="J9" s="149"/>
      <c r="K9" s="149"/>
      <c r="L9" s="149"/>
      <c r="M9" s="149"/>
      <c r="N9" s="149"/>
      <c r="O9" s="149"/>
      <c r="P9" s="149"/>
      <c r="Q9" s="149"/>
      <c r="R9" s="149"/>
      <c r="S9" s="149"/>
      <c r="T9" s="149"/>
      <c r="U9" s="149"/>
      <c r="V9" s="149"/>
      <c r="W9" s="150"/>
    </row>
    <row r="10" spans="1:27" ht="30" customHeight="1">
      <c r="B10" s="21"/>
      <c r="C10" s="19" t="s">
        <v>1429</v>
      </c>
      <c r="D10" s="149" t="s">
        <v>1428</v>
      </c>
      <c r="E10" s="149"/>
      <c r="F10" s="149"/>
      <c r="G10" s="149"/>
      <c r="H10" s="149"/>
      <c r="I10" s="150" t="s">
        <v>10</v>
      </c>
      <c r="J10" s="150"/>
      <c r="K10" s="150"/>
      <c r="L10" s="150"/>
      <c r="M10" s="150"/>
      <c r="N10" s="150"/>
      <c r="O10" s="150"/>
      <c r="P10" s="150"/>
      <c r="Q10" s="150"/>
      <c r="R10" s="150"/>
      <c r="S10" s="150"/>
      <c r="T10" s="150"/>
      <c r="U10" s="150"/>
      <c r="V10" s="150"/>
      <c r="W10" s="150"/>
    </row>
    <row r="11" spans="1:27" ht="30" customHeight="1">
      <c r="B11" s="21"/>
      <c r="C11" s="19" t="s">
        <v>1427</v>
      </c>
      <c r="D11" s="149" t="s">
        <v>1426</v>
      </c>
      <c r="E11" s="149"/>
      <c r="F11" s="149"/>
      <c r="G11" s="149"/>
      <c r="H11" s="149"/>
      <c r="I11" s="150" t="s">
        <v>10</v>
      </c>
      <c r="J11" s="150"/>
      <c r="K11" s="150"/>
      <c r="L11" s="150"/>
      <c r="M11" s="150"/>
      <c r="N11" s="150"/>
      <c r="O11" s="150"/>
      <c r="P11" s="150"/>
      <c r="Q11" s="150"/>
      <c r="R11" s="150"/>
      <c r="S11" s="150"/>
      <c r="T11" s="150"/>
      <c r="U11" s="150"/>
      <c r="V11" s="150"/>
      <c r="W11" s="150"/>
    </row>
    <row r="12" spans="1:27" ht="30" customHeight="1">
      <c r="B12" s="21"/>
      <c r="C12" s="19" t="s">
        <v>1425</v>
      </c>
      <c r="D12" s="149" t="s">
        <v>1424</v>
      </c>
      <c r="E12" s="149"/>
      <c r="F12" s="149"/>
      <c r="G12" s="149"/>
      <c r="H12" s="149"/>
      <c r="I12" s="150" t="s">
        <v>10</v>
      </c>
      <c r="J12" s="150"/>
      <c r="K12" s="150"/>
      <c r="L12" s="150"/>
      <c r="M12" s="150"/>
      <c r="N12" s="150"/>
      <c r="O12" s="150"/>
      <c r="P12" s="150"/>
      <c r="Q12" s="150"/>
      <c r="R12" s="150"/>
      <c r="S12" s="150"/>
      <c r="T12" s="150"/>
      <c r="U12" s="150"/>
      <c r="V12" s="150"/>
      <c r="W12" s="150"/>
    </row>
    <row r="13" spans="1:27" ht="30" customHeight="1">
      <c r="B13" s="21"/>
      <c r="C13" s="19" t="s">
        <v>19</v>
      </c>
      <c r="D13" s="149" t="s">
        <v>1423</v>
      </c>
      <c r="E13" s="149"/>
      <c r="F13" s="149"/>
      <c r="G13" s="149"/>
      <c r="H13" s="149"/>
      <c r="I13" s="150" t="s">
        <v>10</v>
      </c>
      <c r="J13" s="150"/>
      <c r="K13" s="150"/>
      <c r="L13" s="150"/>
      <c r="M13" s="150"/>
      <c r="N13" s="150"/>
      <c r="O13" s="150"/>
      <c r="P13" s="150"/>
      <c r="Q13" s="150"/>
      <c r="R13" s="150"/>
      <c r="S13" s="150"/>
      <c r="T13" s="150"/>
      <c r="U13" s="150"/>
      <c r="V13" s="150"/>
      <c r="W13" s="150"/>
    </row>
    <row r="14" spans="1:27" ht="25.5" customHeight="1" thickBot="1">
      <c r="B14" s="21"/>
      <c r="C14" s="150" t="s">
        <v>10</v>
      </c>
      <c r="D14" s="150"/>
      <c r="E14" s="150"/>
      <c r="F14" s="150"/>
      <c r="G14" s="150"/>
      <c r="H14" s="150"/>
      <c r="I14" s="150"/>
      <c r="J14" s="150"/>
      <c r="K14" s="150"/>
      <c r="L14" s="150"/>
      <c r="M14" s="150"/>
      <c r="N14" s="150"/>
      <c r="O14" s="150"/>
      <c r="P14" s="150"/>
      <c r="Q14" s="150"/>
      <c r="R14" s="150"/>
      <c r="S14" s="150"/>
      <c r="T14" s="150"/>
      <c r="U14" s="150"/>
      <c r="V14" s="150"/>
      <c r="W14" s="150"/>
    </row>
    <row r="15" spans="1:27" ht="66.75" customHeight="1" thickTop="1" thickBot="1">
      <c r="B15" s="25" t="s">
        <v>21</v>
      </c>
      <c r="C15" s="160" t="s">
        <v>1422</v>
      </c>
      <c r="D15" s="160"/>
      <c r="E15" s="160"/>
      <c r="F15" s="160"/>
      <c r="G15" s="160"/>
      <c r="H15" s="160"/>
      <c r="I15" s="160"/>
      <c r="J15" s="160"/>
      <c r="K15" s="160"/>
      <c r="L15" s="160"/>
      <c r="M15" s="160"/>
      <c r="N15" s="160"/>
      <c r="O15" s="160"/>
      <c r="P15" s="160"/>
      <c r="Q15" s="160"/>
      <c r="R15" s="160"/>
      <c r="S15" s="160"/>
      <c r="T15" s="160"/>
      <c r="U15" s="160"/>
      <c r="V15" s="160"/>
      <c r="W15" s="161"/>
    </row>
    <row r="16" spans="1:27" ht="9" customHeight="1" thickTop="1" thickBot="1"/>
    <row r="17" spans="2:25" ht="21.75" customHeight="1" thickTop="1" thickBot="1">
      <c r="B17" s="9" t="s">
        <v>23</v>
      </c>
      <c r="C17" s="10"/>
      <c r="D17" s="10"/>
      <c r="E17" s="10"/>
      <c r="F17" s="10"/>
      <c r="G17" s="10"/>
      <c r="H17" s="11"/>
      <c r="I17" s="11"/>
      <c r="J17" s="11"/>
      <c r="K17" s="11"/>
      <c r="L17" s="11"/>
      <c r="M17" s="11"/>
      <c r="N17" s="11"/>
      <c r="O17" s="11"/>
      <c r="P17" s="11"/>
      <c r="Q17" s="11"/>
      <c r="R17" s="11"/>
      <c r="S17" s="11"/>
      <c r="T17" s="11"/>
      <c r="U17" s="11"/>
      <c r="V17" s="11"/>
      <c r="W17" s="12"/>
    </row>
    <row r="18" spans="2:25" ht="19.5" customHeight="1" thickTop="1">
      <c r="B18" s="164" t="s">
        <v>24</v>
      </c>
      <c r="C18" s="165"/>
      <c r="D18" s="165"/>
      <c r="E18" s="165"/>
      <c r="F18" s="165"/>
      <c r="G18" s="165"/>
      <c r="H18" s="165"/>
      <c r="I18" s="165"/>
      <c r="J18" s="28"/>
      <c r="K18" s="165" t="s">
        <v>25</v>
      </c>
      <c r="L18" s="165"/>
      <c r="M18" s="165"/>
      <c r="N18" s="165"/>
      <c r="O18" s="165"/>
      <c r="P18" s="165"/>
      <c r="Q18" s="165"/>
      <c r="R18" s="29"/>
      <c r="S18" s="165" t="s">
        <v>26</v>
      </c>
      <c r="T18" s="165"/>
      <c r="U18" s="165"/>
      <c r="V18" s="165"/>
      <c r="W18" s="166"/>
    </row>
    <row r="19" spans="2:25" ht="69" customHeight="1">
      <c r="B19" s="18" t="s">
        <v>27</v>
      </c>
      <c r="C19" s="162" t="s">
        <v>10</v>
      </c>
      <c r="D19" s="162"/>
      <c r="E19" s="162"/>
      <c r="F19" s="162"/>
      <c r="G19" s="162"/>
      <c r="H19" s="162"/>
      <c r="I19" s="162"/>
      <c r="J19" s="30"/>
      <c r="K19" s="30" t="s">
        <v>28</v>
      </c>
      <c r="L19" s="162" t="s">
        <v>10</v>
      </c>
      <c r="M19" s="162"/>
      <c r="N19" s="162"/>
      <c r="O19" s="162"/>
      <c r="P19" s="162"/>
      <c r="Q19" s="162"/>
      <c r="R19" s="20"/>
      <c r="S19" s="30" t="s">
        <v>29</v>
      </c>
      <c r="T19" s="167" t="s">
        <v>1394</v>
      </c>
      <c r="U19" s="167"/>
      <c r="V19" s="167"/>
      <c r="W19" s="167"/>
    </row>
    <row r="20" spans="2:25" ht="86.25" customHeight="1">
      <c r="B20" s="18" t="s">
        <v>31</v>
      </c>
      <c r="C20" s="162" t="s">
        <v>10</v>
      </c>
      <c r="D20" s="162"/>
      <c r="E20" s="162"/>
      <c r="F20" s="162"/>
      <c r="G20" s="162"/>
      <c r="H20" s="162"/>
      <c r="I20" s="162"/>
      <c r="J20" s="30"/>
      <c r="K20" s="30" t="s">
        <v>31</v>
      </c>
      <c r="L20" s="162" t="s">
        <v>10</v>
      </c>
      <c r="M20" s="162"/>
      <c r="N20" s="162"/>
      <c r="O20" s="162"/>
      <c r="P20" s="162"/>
      <c r="Q20" s="162"/>
      <c r="R20" s="20"/>
      <c r="S20" s="30" t="s">
        <v>32</v>
      </c>
      <c r="T20" s="167" t="s">
        <v>10</v>
      </c>
      <c r="U20" s="167"/>
      <c r="V20" s="167"/>
      <c r="W20" s="167"/>
    </row>
    <row r="21" spans="2:25" ht="25.5" customHeight="1" thickBot="1">
      <c r="B21" s="31" t="s">
        <v>33</v>
      </c>
      <c r="C21" s="168" t="s">
        <v>10</v>
      </c>
      <c r="D21" s="168"/>
      <c r="E21" s="168"/>
      <c r="F21" s="168"/>
      <c r="G21" s="168"/>
      <c r="H21" s="168"/>
      <c r="I21" s="168"/>
      <c r="J21" s="168"/>
      <c r="K21" s="168"/>
      <c r="L21" s="168"/>
      <c r="M21" s="168"/>
      <c r="N21" s="168"/>
      <c r="O21" s="168"/>
      <c r="P21" s="168"/>
      <c r="Q21" s="168"/>
      <c r="R21" s="168"/>
      <c r="S21" s="168"/>
      <c r="T21" s="168"/>
      <c r="U21" s="168"/>
      <c r="V21" s="168"/>
      <c r="W21" s="169"/>
    </row>
    <row r="22" spans="2:25" ht="21.75" customHeight="1" thickTop="1" thickBot="1">
      <c r="B22" s="9" t="s">
        <v>34</v>
      </c>
      <c r="C22" s="10"/>
      <c r="D22" s="10"/>
      <c r="E22" s="10"/>
      <c r="F22" s="10"/>
      <c r="G22" s="10"/>
      <c r="H22" s="11"/>
      <c r="I22" s="11"/>
      <c r="J22" s="11"/>
      <c r="K22" s="11"/>
      <c r="L22" s="11"/>
      <c r="M22" s="11"/>
      <c r="N22" s="11"/>
      <c r="O22" s="11"/>
      <c r="P22" s="11"/>
      <c r="Q22" s="11"/>
      <c r="R22" s="11"/>
      <c r="S22" s="11"/>
      <c r="T22" s="11"/>
      <c r="U22" s="11"/>
      <c r="V22" s="11"/>
      <c r="W22" s="12"/>
    </row>
    <row r="23" spans="2:25" ht="25.5" customHeight="1" thickTop="1" thickBot="1">
      <c r="B23" s="170" t="s">
        <v>35</v>
      </c>
      <c r="C23" s="171"/>
      <c r="D23" s="171"/>
      <c r="E23" s="171"/>
      <c r="F23" s="171"/>
      <c r="G23" s="171"/>
      <c r="H23" s="171"/>
      <c r="I23" s="171"/>
      <c r="J23" s="171"/>
      <c r="K23" s="171"/>
      <c r="L23" s="171"/>
      <c r="M23" s="171"/>
      <c r="N23" s="171"/>
      <c r="O23" s="171"/>
      <c r="P23" s="171"/>
      <c r="Q23" s="171"/>
      <c r="R23" s="171"/>
      <c r="S23" s="171"/>
      <c r="T23" s="172"/>
      <c r="U23" s="173" t="s">
        <v>36</v>
      </c>
      <c r="V23" s="174"/>
      <c r="W23" s="175"/>
    </row>
    <row r="24" spans="2:25" ht="12.75" customHeight="1">
      <c r="B24" s="176" t="s">
        <v>37</v>
      </c>
      <c r="C24" s="177"/>
      <c r="D24" s="177"/>
      <c r="E24" s="177"/>
      <c r="F24" s="177"/>
      <c r="G24" s="177"/>
      <c r="H24" s="177"/>
      <c r="I24" s="177"/>
      <c r="J24" s="177"/>
      <c r="K24" s="177"/>
      <c r="L24" s="177"/>
      <c r="M24" s="177" t="s">
        <v>38</v>
      </c>
      <c r="N24" s="177"/>
      <c r="O24" s="177" t="s">
        <v>39</v>
      </c>
      <c r="P24" s="177"/>
      <c r="Q24" s="177" t="s">
        <v>40</v>
      </c>
      <c r="R24" s="177"/>
      <c r="S24" s="177" t="s">
        <v>41</v>
      </c>
      <c r="T24" s="180" t="s">
        <v>42</v>
      </c>
      <c r="U24" s="182" t="s">
        <v>43</v>
      </c>
      <c r="V24" s="184" t="s">
        <v>44</v>
      </c>
      <c r="W24" s="185" t="s">
        <v>45</v>
      </c>
    </row>
    <row r="25" spans="2:25" ht="27" customHeight="1" thickBot="1">
      <c r="B25" s="178"/>
      <c r="C25" s="179"/>
      <c r="D25" s="179"/>
      <c r="E25" s="179"/>
      <c r="F25" s="179"/>
      <c r="G25" s="179"/>
      <c r="H25" s="179"/>
      <c r="I25" s="179"/>
      <c r="J25" s="179"/>
      <c r="K25" s="179"/>
      <c r="L25" s="179"/>
      <c r="M25" s="179"/>
      <c r="N25" s="179"/>
      <c r="O25" s="179"/>
      <c r="P25" s="179"/>
      <c r="Q25" s="179"/>
      <c r="R25" s="179"/>
      <c r="S25" s="179"/>
      <c r="T25" s="181"/>
      <c r="U25" s="183"/>
      <c r="V25" s="179"/>
      <c r="W25" s="186"/>
      <c r="Y25" s="32"/>
    </row>
    <row r="26" spans="2:25" ht="56.25" customHeight="1">
      <c r="B26" s="187" t="s">
        <v>1421</v>
      </c>
      <c r="C26" s="188"/>
      <c r="D26" s="188"/>
      <c r="E26" s="188"/>
      <c r="F26" s="188"/>
      <c r="G26" s="188"/>
      <c r="H26" s="188"/>
      <c r="I26" s="188"/>
      <c r="J26" s="188"/>
      <c r="K26" s="188"/>
      <c r="L26" s="188"/>
      <c r="M26" s="189" t="s">
        <v>174</v>
      </c>
      <c r="N26" s="189"/>
      <c r="O26" s="189" t="s">
        <v>48</v>
      </c>
      <c r="P26" s="189"/>
      <c r="Q26" s="190" t="s">
        <v>49</v>
      </c>
      <c r="R26" s="190"/>
      <c r="S26" s="33" t="s">
        <v>1418</v>
      </c>
      <c r="T26" s="33" t="s">
        <v>1418</v>
      </c>
      <c r="U26" s="33" t="s">
        <v>1420</v>
      </c>
      <c r="V26" s="33">
        <f>+IF(ISERR(U26/T26*100),"N/A",ROUND(U26/T26*100,2))</f>
        <v>55.13</v>
      </c>
      <c r="W26" s="34">
        <f>+IF(ISERR(U26/S26*100),"N/A",ROUND(U26/S26*100,2))</f>
        <v>55.13</v>
      </c>
    </row>
    <row r="27" spans="2:25" ht="56.25" customHeight="1" thickBot="1">
      <c r="B27" s="187" t="s">
        <v>1419</v>
      </c>
      <c r="C27" s="188"/>
      <c r="D27" s="188"/>
      <c r="E27" s="188"/>
      <c r="F27" s="188"/>
      <c r="G27" s="188"/>
      <c r="H27" s="188"/>
      <c r="I27" s="188"/>
      <c r="J27" s="188"/>
      <c r="K27" s="188"/>
      <c r="L27" s="188"/>
      <c r="M27" s="189" t="s">
        <v>174</v>
      </c>
      <c r="N27" s="189"/>
      <c r="O27" s="189" t="s">
        <v>48</v>
      </c>
      <c r="P27" s="189"/>
      <c r="Q27" s="190" t="s">
        <v>49</v>
      </c>
      <c r="R27" s="190"/>
      <c r="S27" s="33" t="s">
        <v>1418</v>
      </c>
      <c r="T27" s="33" t="s">
        <v>1418</v>
      </c>
      <c r="U27" s="33" t="s">
        <v>77</v>
      </c>
      <c r="V27" s="33">
        <f>+IF(ISERR(U27/T27*100),"N/A",ROUND(U27/T27*100,2))</f>
        <v>111.11</v>
      </c>
      <c r="W27" s="34">
        <f>+IF(ISERR(U27/S27*100),"N/A",ROUND(U27/S27*100,2))</f>
        <v>111.11</v>
      </c>
    </row>
    <row r="28" spans="2:25" ht="21.75" customHeight="1" thickTop="1" thickBot="1">
      <c r="B28" s="9" t="s">
        <v>63</v>
      </c>
      <c r="C28" s="10"/>
      <c r="D28" s="10"/>
      <c r="E28" s="10"/>
      <c r="F28" s="10"/>
      <c r="G28" s="10"/>
      <c r="H28" s="11"/>
      <c r="I28" s="11"/>
      <c r="J28" s="11"/>
      <c r="K28" s="11"/>
      <c r="L28" s="11"/>
      <c r="M28" s="11"/>
      <c r="N28" s="11"/>
      <c r="O28" s="11"/>
      <c r="P28" s="11"/>
      <c r="Q28" s="11"/>
      <c r="R28" s="11"/>
      <c r="S28" s="11"/>
      <c r="T28" s="11"/>
      <c r="U28" s="11"/>
      <c r="V28" s="11"/>
      <c r="W28" s="12"/>
      <c r="X28" s="35"/>
    </row>
    <row r="29" spans="2:25" ht="29.25" customHeight="1" thickTop="1" thickBot="1">
      <c r="B29" s="200" t="s">
        <v>2349</v>
      </c>
      <c r="C29" s="201"/>
      <c r="D29" s="201"/>
      <c r="E29" s="201"/>
      <c r="F29" s="201"/>
      <c r="G29" s="201"/>
      <c r="H29" s="201"/>
      <c r="I29" s="201"/>
      <c r="J29" s="201"/>
      <c r="K29" s="201"/>
      <c r="L29" s="201"/>
      <c r="M29" s="201"/>
      <c r="N29" s="201"/>
      <c r="O29" s="201"/>
      <c r="P29" s="201"/>
      <c r="Q29" s="202"/>
      <c r="R29" s="36" t="s">
        <v>41</v>
      </c>
      <c r="S29" s="174" t="s">
        <v>42</v>
      </c>
      <c r="T29" s="174"/>
      <c r="U29" s="37" t="s">
        <v>64</v>
      </c>
      <c r="V29" s="173" t="s">
        <v>65</v>
      </c>
      <c r="W29" s="175"/>
    </row>
    <row r="30" spans="2:25" ht="30.75" customHeight="1" thickBot="1">
      <c r="B30" s="203"/>
      <c r="C30" s="204"/>
      <c r="D30" s="204"/>
      <c r="E30" s="204"/>
      <c r="F30" s="204"/>
      <c r="G30" s="204"/>
      <c r="H30" s="204"/>
      <c r="I30" s="204"/>
      <c r="J30" s="204"/>
      <c r="K30" s="204"/>
      <c r="L30" s="204"/>
      <c r="M30" s="204"/>
      <c r="N30" s="204"/>
      <c r="O30" s="204"/>
      <c r="P30" s="204"/>
      <c r="Q30" s="205"/>
      <c r="R30" s="38" t="s">
        <v>66</v>
      </c>
      <c r="S30" s="38" t="s">
        <v>66</v>
      </c>
      <c r="T30" s="38" t="s">
        <v>48</v>
      </c>
      <c r="U30" s="38" t="s">
        <v>66</v>
      </c>
      <c r="V30" s="38" t="s">
        <v>67</v>
      </c>
      <c r="W30" s="39" t="s">
        <v>53</v>
      </c>
    </row>
    <row r="31" spans="2:25" ht="23.25" customHeight="1" thickBot="1">
      <c r="B31" s="206" t="s">
        <v>68</v>
      </c>
      <c r="C31" s="207"/>
      <c r="D31" s="207"/>
      <c r="E31" s="131" t="s">
        <v>2439</v>
      </c>
      <c r="F31" s="131"/>
      <c r="G31" s="131"/>
      <c r="H31" s="41" t="s">
        <v>2438</v>
      </c>
      <c r="I31" s="41"/>
      <c r="J31" s="41"/>
      <c r="K31" s="41"/>
      <c r="L31" s="41"/>
      <c r="M31" s="41"/>
      <c r="N31" s="41"/>
      <c r="O31" s="41"/>
      <c r="P31" s="42"/>
      <c r="Q31" s="42"/>
      <c r="R31" s="43">
        <v>3.2720750000000001</v>
      </c>
      <c r="S31" s="44" t="s">
        <v>10</v>
      </c>
      <c r="T31" s="42"/>
      <c r="U31" s="44">
        <v>0</v>
      </c>
      <c r="V31" s="42"/>
      <c r="W31" s="45">
        <f>+IF(ISERR(U31/R31*100),"N/A",ROUND(U31/R31*100,2))</f>
        <v>0</v>
      </c>
    </row>
    <row r="32" spans="2:25" ht="26.25" customHeight="1">
      <c r="B32" s="208" t="s">
        <v>70</v>
      </c>
      <c r="C32" s="209"/>
      <c r="D32" s="209"/>
      <c r="E32" s="132" t="s">
        <v>2439</v>
      </c>
      <c r="F32" s="132"/>
      <c r="G32" s="132"/>
      <c r="H32" s="47"/>
      <c r="I32" s="47"/>
      <c r="J32" s="47"/>
      <c r="K32" s="47"/>
      <c r="L32" s="47"/>
      <c r="M32" s="47"/>
      <c r="N32" s="47"/>
      <c r="O32" s="47"/>
      <c r="P32" s="48"/>
      <c r="Q32" s="48"/>
      <c r="R32" s="120">
        <v>0</v>
      </c>
      <c r="S32" s="120">
        <v>0</v>
      </c>
      <c r="T32" s="121" t="str">
        <f>+IF(ISERR(S32/R32*100),"N/A",ROUND(S32/R32*100,2))</f>
        <v>N/A</v>
      </c>
      <c r="U32" s="120">
        <v>0</v>
      </c>
      <c r="V32" s="50" t="str">
        <f>+IF(ISERR(U32/S32*100),"N/A",ROUND(U32/S32*100,2))</f>
        <v>N/A</v>
      </c>
      <c r="W32" s="51" t="str">
        <f>+IF(ISERR(U32/R32*100),"N/A",ROUND(U32/R32*100,2))</f>
        <v>N/A</v>
      </c>
    </row>
    <row r="33" spans="2:23" ht="23.25" customHeight="1" thickBot="1">
      <c r="B33" s="206" t="s">
        <v>68</v>
      </c>
      <c r="C33" s="207"/>
      <c r="D33" s="207"/>
      <c r="E33" s="131" t="s">
        <v>1540</v>
      </c>
      <c r="F33" s="131"/>
      <c r="G33" s="131"/>
      <c r="H33" s="41"/>
      <c r="I33" s="41"/>
      <c r="J33" s="41"/>
      <c r="K33" s="41"/>
      <c r="L33" s="41"/>
      <c r="M33" s="41"/>
      <c r="N33" s="41"/>
      <c r="O33" s="41"/>
      <c r="P33" s="42"/>
      <c r="Q33" s="42"/>
      <c r="R33" s="43">
        <v>5.6777000000000001E-2</v>
      </c>
      <c r="S33" s="44" t="s">
        <v>10</v>
      </c>
      <c r="T33" s="42"/>
      <c r="U33" s="44">
        <v>0</v>
      </c>
      <c r="V33" s="42"/>
      <c r="W33" s="45">
        <f t="shared" ref="W33:W92" si="0">+IF(ISERR(U33/R33*100),"N/A",ROUND(U33/R33*100,2))</f>
        <v>0</v>
      </c>
    </row>
    <row r="34" spans="2:23" ht="26.25" customHeight="1">
      <c r="B34" s="208" t="s">
        <v>70</v>
      </c>
      <c r="C34" s="209"/>
      <c r="D34" s="209"/>
      <c r="E34" s="132" t="s">
        <v>1540</v>
      </c>
      <c r="F34" s="132"/>
      <c r="G34" s="132"/>
      <c r="H34" s="47"/>
      <c r="I34" s="47"/>
      <c r="J34" s="47"/>
      <c r="K34" s="47"/>
      <c r="L34" s="47"/>
      <c r="M34" s="47"/>
      <c r="N34" s="47"/>
      <c r="O34" s="47"/>
      <c r="P34" s="48"/>
      <c r="Q34" s="48"/>
      <c r="R34" s="120">
        <v>0</v>
      </c>
      <c r="S34" s="120">
        <v>0</v>
      </c>
      <c r="T34" s="121" t="str">
        <f t="shared" ref="T34" si="1">+IF(ISERR(S34/R34*100),"N/A",ROUND(S34/R34*100,2))</f>
        <v>N/A</v>
      </c>
      <c r="U34" s="120">
        <v>0</v>
      </c>
      <c r="V34" s="50" t="str">
        <f t="shared" ref="V34" si="2">+IF(ISERR(U34/S34*100),"N/A",ROUND(U34/S34*100,2))</f>
        <v>N/A</v>
      </c>
      <c r="W34" s="51" t="str">
        <f t="shared" si="0"/>
        <v>N/A</v>
      </c>
    </row>
    <row r="35" spans="2:23" ht="23.25" customHeight="1" thickBot="1">
      <c r="B35" s="206" t="s">
        <v>68</v>
      </c>
      <c r="C35" s="207"/>
      <c r="D35" s="207"/>
      <c r="E35" s="131" t="s">
        <v>2440</v>
      </c>
      <c r="F35" s="131"/>
      <c r="G35" s="131"/>
      <c r="H35" s="41"/>
      <c r="I35" s="41"/>
      <c r="J35" s="41"/>
      <c r="K35" s="41"/>
      <c r="L35" s="41"/>
      <c r="M35" s="41"/>
      <c r="N35" s="41"/>
      <c r="O35" s="41"/>
      <c r="P35" s="42"/>
      <c r="Q35" s="42"/>
      <c r="R35" s="43">
        <v>3.8277420000000002</v>
      </c>
      <c r="S35" s="44" t="s">
        <v>10</v>
      </c>
      <c r="T35" s="42"/>
      <c r="U35" s="44">
        <v>0</v>
      </c>
      <c r="V35" s="42"/>
      <c r="W35" s="45">
        <f t="shared" si="0"/>
        <v>0</v>
      </c>
    </row>
    <row r="36" spans="2:23" ht="26.25" customHeight="1">
      <c r="B36" s="208" t="s">
        <v>70</v>
      </c>
      <c r="C36" s="209"/>
      <c r="D36" s="209"/>
      <c r="E36" s="132" t="s">
        <v>2440</v>
      </c>
      <c r="F36" s="132"/>
      <c r="G36" s="132"/>
      <c r="H36" s="47"/>
      <c r="I36" s="47"/>
      <c r="J36" s="47"/>
      <c r="K36" s="47"/>
      <c r="L36" s="47"/>
      <c r="M36" s="47"/>
      <c r="N36" s="47"/>
      <c r="O36" s="47"/>
      <c r="P36" s="48"/>
      <c r="Q36" s="48"/>
      <c r="R36" s="120">
        <v>0</v>
      </c>
      <c r="S36" s="120">
        <v>0</v>
      </c>
      <c r="T36" s="121" t="str">
        <f t="shared" ref="T36" si="3">+IF(ISERR(S36/R36*100),"N/A",ROUND(S36/R36*100,2))</f>
        <v>N/A</v>
      </c>
      <c r="U36" s="120">
        <v>0</v>
      </c>
      <c r="V36" s="50" t="str">
        <f t="shared" ref="V36" si="4">+IF(ISERR(U36/S36*100),"N/A",ROUND(U36/S36*100,2))</f>
        <v>N/A</v>
      </c>
      <c r="W36" s="51" t="str">
        <f t="shared" si="0"/>
        <v>N/A</v>
      </c>
    </row>
    <row r="37" spans="2:23" ht="23.25" customHeight="1" thickBot="1">
      <c r="B37" s="206" t="s">
        <v>68</v>
      </c>
      <c r="C37" s="207"/>
      <c r="D37" s="207"/>
      <c r="E37" s="131" t="s">
        <v>2441</v>
      </c>
      <c r="F37" s="131"/>
      <c r="G37" s="131"/>
      <c r="H37" s="41"/>
      <c r="I37" s="41"/>
      <c r="J37" s="41"/>
      <c r="K37" s="41"/>
      <c r="L37" s="41"/>
      <c r="M37" s="41"/>
      <c r="N37" s="41"/>
      <c r="O37" s="41"/>
      <c r="P37" s="42"/>
      <c r="Q37" s="42"/>
      <c r="R37" s="43">
        <v>1.05904</v>
      </c>
      <c r="S37" s="44" t="s">
        <v>10</v>
      </c>
      <c r="T37" s="42"/>
      <c r="U37" s="44">
        <v>0</v>
      </c>
      <c r="V37" s="42"/>
      <c r="W37" s="45">
        <f t="shared" si="0"/>
        <v>0</v>
      </c>
    </row>
    <row r="38" spans="2:23" ht="26.25" customHeight="1">
      <c r="B38" s="208" t="s">
        <v>70</v>
      </c>
      <c r="C38" s="209"/>
      <c r="D38" s="209"/>
      <c r="E38" s="132" t="s">
        <v>2441</v>
      </c>
      <c r="F38" s="132"/>
      <c r="G38" s="132"/>
      <c r="H38" s="47"/>
      <c r="I38" s="47"/>
      <c r="J38" s="47"/>
      <c r="K38" s="47"/>
      <c r="L38" s="47"/>
      <c r="M38" s="47"/>
      <c r="N38" s="47"/>
      <c r="O38" s="47"/>
      <c r="P38" s="48"/>
      <c r="Q38" s="48"/>
      <c r="R38" s="120">
        <v>0</v>
      </c>
      <c r="S38" s="120">
        <v>0</v>
      </c>
      <c r="T38" s="121" t="str">
        <f t="shared" ref="T38" si="5">+IF(ISERR(S38/R38*100),"N/A",ROUND(S38/R38*100,2))</f>
        <v>N/A</v>
      </c>
      <c r="U38" s="120">
        <v>0</v>
      </c>
      <c r="V38" s="50" t="str">
        <f t="shared" ref="V38" si="6">+IF(ISERR(U38/S38*100),"N/A",ROUND(U38/S38*100,2))</f>
        <v>N/A</v>
      </c>
      <c r="W38" s="51" t="str">
        <f t="shared" si="0"/>
        <v>N/A</v>
      </c>
    </row>
    <row r="39" spans="2:23" ht="23.25" customHeight="1" thickBot="1">
      <c r="B39" s="206" t="s">
        <v>68</v>
      </c>
      <c r="C39" s="207"/>
      <c r="D39" s="207"/>
      <c r="E39" s="131" t="s">
        <v>2442</v>
      </c>
      <c r="F39" s="131"/>
      <c r="G39" s="131"/>
      <c r="H39" s="41"/>
      <c r="I39" s="41"/>
      <c r="J39" s="41"/>
      <c r="K39" s="41"/>
      <c r="L39" s="41"/>
      <c r="M39" s="41"/>
      <c r="N39" s="41"/>
      <c r="O39" s="41"/>
      <c r="P39" s="42"/>
      <c r="Q39" s="42"/>
      <c r="R39" s="43">
        <v>3.8508279999999999</v>
      </c>
      <c r="S39" s="44" t="s">
        <v>10</v>
      </c>
      <c r="T39" s="42"/>
      <c r="U39" s="44">
        <v>0</v>
      </c>
      <c r="V39" s="42"/>
      <c r="W39" s="45">
        <f t="shared" si="0"/>
        <v>0</v>
      </c>
    </row>
    <row r="40" spans="2:23" ht="26.25" customHeight="1">
      <c r="B40" s="208" t="s">
        <v>70</v>
      </c>
      <c r="C40" s="209"/>
      <c r="D40" s="209"/>
      <c r="E40" s="132" t="s">
        <v>2442</v>
      </c>
      <c r="F40" s="132"/>
      <c r="G40" s="132"/>
      <c r="H40" s="47"/>
      <c r="I40" s="47"/>
      <c r="J40" s="47"/>
      <c r="K40" s="47"/>
      <c r="L40" s="47"/>
      <c r="M40" s="47"/>
      <c r="N40" s="47"/>
      <c r="O40" s="47"/>
      <c r="P40" s="48"/>
      <c r="Q40" s="48"/>
      <c r="R40" s="120">
        <v>0</v>
      </c>
      <c r="S40" s="120">
        <v>0</v>
      </c>
      <c r="T40" s="121" t="str">
        <f t="shared" ref="T40" si="7">+IF(ISERR(S40/R40*100),"N/A",ROUND(S40/R40*100,2))</f>
        <v>N/A</v>
      </c>
      <c r="U40" s="120">
        <v>0</v>
      </c>
      <c r="V40" s="50" t="str">
        <f t="shared" ref="V40" si="8">+IF(ISERR(U40/S40*100),"N/A",ROUND(U40/S40*100,2))</f>
        <v>N/A</v>
      </c>
      <c r="W40" s="51" t="str">
        <f t="shared" si="0"/>
        <v>N/A</v>
      </c>
    </row>
    <row r="41" spans="2:23" ht="23.25" customHeight="1" thickBot="1">
      <c r="B41" s="206" t="s">
        <v>68</v>
      </c>
      <c r="C41" s="207"/>
      <c r="D41" s="207"/>
      <c r="E41" s="131" t="s">
        <v>2443</v>
      </c>
      <c r="F41" s="131"/>
      <c r="G41" s="131"/>
      <c r="H41" s="41"/>
      <c r="I41" s="41"/>
      <c r="J41" s="41"/>
      <c r="K41" s="41"/>
      <c r="L41" s="41"/>
      <c r="M41" s="41"/>
      <c r="N41" s="41"/>
      <c r="O41" s="41"/>
      <c r="P41" s="42"/>
      <c r="Q41" s="42"/>
      <c r="R41" s="43">
        <v>2.3217729999999999</v>
      </c>
      <c r="S41" s="44" t="s">
        <v>10</v>
      </c>
      <c r="T41" s="42"/>
      <c r="U41" s="44">
        <v>0</v>
      </c>
      <c r="V41" s="42"/>
      <c r="W41" s="45">
        <f t="shared" si="0"/>
        <v>0</v>
      </c>
    </row>
    <row r="42" spans="2:23" ht="26.25" customHeight="1">
      <c r="B42" s="208" t="s">
        <v>70</v>
      </c>
      <c r="C42" s="209"/>
      <c r="D42" s="209"/>
      <c r="E42" s="132" t="s">
        <v>2443</v>
      </c>
      <c r="F42" s="132"/>
      <c r="G42" s="132"/>
      <c r="H42" s="47"/>
      <c r="I42" s="47"/>
      <c r="J42" s="47"/>
      <c r="K42" s="47"/>
      <c r="L42" s="47"/>
      <c r="M42" s="47"/>
      <c r="N42" s="47"/>
      <c r="O42" s="47"/>
      <c r="P42" s="48"/>
      <c r="Q42" s="48"/>
      <c r="R42" s="120">
        <v>0</v>
      </c>
      <c r="S42" s="120">
        <v>0</v>
      </c>
      <c r="T42" s="121" t="str">
        <f t="shared" ref="T42" si="9">+IF(ISERR(S42/R42*100),"N/A",ROUND(S42/R42*100,2))</f>
        <v>N/A</v>
      </c>
      <c r="U42" s="120">
        <v>0</v>
      </c>
      <c r="V42" s="50" t="str">
        <f t="shared" ref="V42" si="10">+IF(ISERR(U42/S42*100),"N/A",ROUND(U42/S42*100,2))</f>
        <v>N/A</v>
      </c>
      <c r="W42" s="51" t="str">
        <f t="shared" si="0"/>
        <v>N/A</v>
      </c>
    </row>
    <row r="43" spans="2:23" ht="23.25" customHeight="1" thickBot="1">
      <c r="B43" s="206" t="s">
        <v>68</v>
      </c>
      <c r="C43" s="207"/>
      <c r="D43" s="207"/>
      <c r="E43" s="131" t="s">
        <v>2444</v>
      </c>
      <c r="F43" s="131"/>
      <c r="G43" s="131"/>
      <c r="H43" s="41"/>
      <c r="I43" s="41"/>
      <c r="J43" s="41"/>
      <c r="K43" s="41"/>
      <c r="L43" s="41"/>
      <c r="M43" s="41"/>
      <c r="N43" s="41"/>
      <c r="O43" s="41"/>
      <c r="P43" s="42"/>
      <c r="Q43" s="42"/>
      <c r="R43" s="43">
        <v>7.2434050000000001</v>
      </c>
      <c r="S43" s="44" t="s">
        <v>10</v>
      </c>
      <c r="T43" s="42"/>
      <c r="U43" s="44">
        <v>0</v>
      </c>
      <c r="V43" s="42"/>
      <c r="W43" s="45">
        <f t="shared" si="0"/>
        <v>0</v>
      </c>
    </row>
    <row r="44" spans="2:23" ht="26.25" customHeight="1">
      <c r="B44" s="208" t="s">
        <v>70</v>
      </c>
      <c r="C44" s="209"/>
      <c r="D44" s="209"/>
      <c r="E44" s="132" t="s">
        <v>2444</v>
      </c>
      <c r="F44" s="132"/>
      <c r="G44" s="132"/>
      <c r="H44" s="47"/>
      <c r="I44" s="47"/>
      <c r="J44" s="47"/>
      <c r="K44" s="47"/>
      <c r="L44" s="47"/>
      <c r="M44" s="47"/>
      <c r="N44" s="47"/>
      <c r="O44" s="47"/>
      <c r="P44" s="48"/>
      <c r="Q44" s="48"/>
      <c r="R44" s="120">
        <v>0</v>
      </c>
      <c r="S44" s="120">
        <v>0</v>
      </c>
      <c r="T44" s="121" t="str">
        <f t="shared" ref="T44" si="11">+IF(ISERR(S44/R44*100),"N/A",ROUND(S44/R44*100,2))</f>
        <v>N/A</v>
      </c>
      <c r="U44" s="120">
        <v>0</v>
      </c>
      <c r="V44" s="50" t="str">
        <f t="shared" ref="V44" si="12">+IF(ISERR(U44/S44*100),"N/A",ROUND(U44/S44*100,2))</f>
        <v>N/A</v>
      </c>
      <c r="W44" s="51" t="str">
        <f t="shared" si="0"/>
        <v>N/A</v>
      </c>
    </row>
    <row r="45" spans="2:23" ht="23.25" customHeight="1" thickBot="1">
      <c r="B45" s="206" t="s">
        <v>68</v>
      </c>
      <c r="C45" s="207"/>
      <c r="D45" s="207"/>
      <c r="E45" s="131" t="s">
        <v>2445</v>
      </c>
      <c r="F45" s="131"/>
      <c r="G45" s="131"/>
      <c r="H45" s="41"/>
      <c r="I45" s="41"/>
      <c r="J45" s="41"/>
      <c r="K45" s="41"/>
      <c r="L45" s="41"/>
      <c r="M45" s="41"/>
      <c r="N45" s="41"/>
      <c r="O45" s="41"/>
      <c r="P45" s="42"/>
      <c r="Q45" s="42"/>
      <c r="R45" s="43">
        <v>3.2443170000000001</v>
      </c>
      <c r="S45" s="44" t="s">
        <v>10</v>
      </c>
      <c r="T45" s="42"/>
      <c r="U45" s="44">
        <v>0</v>
      </c>
      <c r="V45" s="42"/>
      <c r="W45" s="45">
        <f t="shared" si="0"/>
        <v>0</v>
      </c>
    </row>
    <row r="46" spans="2:23" ht="26.25" customHeight="1">
      <c r="B46" s="208" t="s">
        <v>70</v>
      </c>
      <c r="C46" s="209"/>
      <c r="D46" s="209"/>
      <c r="E46" s="132" t="s">
        <v>2445</v>
      </c>
      <c r="F46" s="132"/>
      <c r="G46" s="132"/>
      <c r="H46" s="47"/>
      <c r="I46" s="47"/>
      <c r="J46" s="47"/>
      <c r="K46" s="47"/>
      <c r="L46" s="47"/>
      <c r="M46" s="47"/>
      <c r="N46" s="47"/>
      <c r="O46" s="47"/>
      <c r="P46" s="48"/>
      <c r="Q46" s="48"/>
      <c r="R46" s="120">
        <v>0</v>
      </c>
      <c r="S46" s="120">
        <v>0</v>
      </c>
      <c r="T46" s="121" t="str">
        <f t="shared" ref="T46" si="13">+IF(ISERR(S46/R46*100),"N/A",ROUND(S46/R46*100,2))</f>
        <v>N/A</v>
      </c>
      <c r="U46" s="120">
        <v>0</v>
      </c>
      <c r="V46" s="50" t="str">
        <f t="shared" ref="V46" si="14">+IF(ISERR(U46/S46*100),"N/A",ROUND(U46/S46*100,2))</f>
        <v>N/A</v>
      </c>
      <c r="W46" s="51" t="str">
        <f t="shared" si="0"/>
        <v>N/A</v>
      </c>
    </row>
    <row r="47" spans="2:23" ht="23.25" customHeight="1" thickBot="1">
      <c r="B47" s="206" t="s">
        <v>68</v>
      </c>
      <c r="C47" s="207"/>
      <c r="D47" s="207"/>
      <c r="E47" s="131" t="s">
        <v>2446</v>
      </c>
      <c r="F47" s="131"/>
      <c r="G47" s="131"/>
      <c r="H47" s="41"/>
      <c r="I47" s="41"/>
      <c r="J47" s="41"/>
      <c r="K47" s="41"/>
      <c r="L47" s="41"/>
      <c r="M47" s="41"/>
      <c r="N47" s="41"/>
      <c r="O47" s="41"/>
      <c r="P47" s="42"/>
      <c r="Q47" s="42"/>
      <c r="R47" s="43">
        <v>7.9620499999999996</v>
      </c>
      <c r="S47" s="44" t="s">
        <v>10</v>
      </c>
      <c r="T47" s="42"/>
      <c r="U47" s="44">
        <v>0</v>
      </c>
      <c r="V47" s="42"/>
      <c r="W47" s="45">
        <f t="shared" si="0"/>
        <v>0</v>
      </c>
    </row>
    <row r="48" spans="2:23" ht="26.25" customHeight="1">
      <c r="B48" s="208" t="s">
        <v>70</v>
      </c>
      <c r="C48" s="209"/>
      <c r="D48" s="209"/>
      <c r="E48" s="132" t="s">
        <v>2446</v>
      </c>
      <c r="F48" s="132"/>
      <c r="G48" s="132"/>
      <c r="H48" s="47"/>
      <c r="I48" s="47"/>
      <c r="J48" s="47"/>
      <c r="K48" s="47"/>
      <c r="L48" s="47"/>
      <c r="M48" s="47"/>
      <c r="N48" s="47"/>
      <c r="O48" s="47"/>
      <c r="P48" s="48"/>
      <c r="Q48" s="48"/>
      <c r="R48" s="120">
        <v>0</v>
      </c>
      <c r="S48" s="120">
        <v>0</v>
      </c>
      <c r="T48" s="121" t="str">
        <f t="shared" ref="T48" si="15">+IF(ISERR(S48/R48*100),"N/A",ROUND(S48/R48*100,2))</f>
        <v>N/A</v>
      </c>
      <c r="U48" s="120">
        <v>0</v>
      </c>
      <c r="V48" s="50" t="str">
        <f t="shared" ref="V48" si="16">+IF(ISERR(U48/S48*100),"N/A",ROUND(U48/S48*100,2))</f>
        <v>N/A</v>
      </c>
      <c r="W48" s="51" t="str">
        <f t="shared" si="0"/>
        <v>N/A</v>
      </c>
    </row>
    <row r="49" spans="2:23" ht="23.25" customHeight="1" thickBot="1">
      <c r="B49" s="206" t="s">
        <v>68</v>
      </c>
      <c r="C49" s="207"/>
      <c r="D49" s="207"/>
      <c r="E49" s="131" t="s">
        <v>2447</v>
      </c>
      <c r="F49" s="131"/>
      <c r="G49" s="131"/>
      <c r="H49" s="41"/>
      <c r="I49" s="41"/>
      <c r="J49" s="41"/>
      <c r="K49" s="41"/>
      <c r="L49" s="41"/>
      <c r="M49" s="41"/>
      <c r="N49" s="41"/>
      <c r="O49" s="41"/>
      <c r="P49" s="42"/>
      <c r="Q49" s="42"/>
      <c r="R49" s="43">
        <v>4.3627669999999998</v>
      </c>
      <c r="S49" s="44" t="s">
        <v>10</v>
      </c>
      <c r="T49" s="42"/>
      <c r="U49" s="44">
        <v>0</v>
      </c>
      <c r="V49" s="42"/>
      <c r="W49" s="45">
        <f t="shared" si="0"/>
        <v>0</v>
      </c>
    </row>
    <row r="50" spans="2:23" ht="26.25" customHeight="1">
      <c r="B50" s="208" t="s">
        <v>70</v>
      </c>
      <c r="C50" s="209"/>
      <c r="D50" s="209"/>
      <c r="E50" s="132" t="s">
        <v>2447</v>
      </c>
      <c r="F50" s="132"/>
      <c r="G50" s="132"/>
      <c r="H50" s="47"/>
      <c r="I50" s="47"/>
      <c r="J50" s="47"/>
      <c r="K50" s="47"/>
      <c r="L50" s="47"/>
      <c r="M50" s="47"/>
      <c r="N50" s="47"/>
      <c r="O50" s="47"/>
      <c r="P50" s="48"/>
      <c r="Q50" s="48"/>
      <c r="R50" s="120">
        <v>0</v>
      </c>
      <c r="S50" s="120">
        <v>0</v>
      </c>
      <c r="T50" s="121" t="str">
        <f t="shared" ref="T50" si="17">+IF(ISERR(S50/R50*100),"N/A",ROUND(S50/R50*100,2))</f>
        <v>N/A</v>
      </c>
      <c r="U50" s="120">
        <v>0</v>
      </c>
      <c r="V50" s="50" t="str">
        <f t="shared" ref="V50" si="18">+IF(ISERR(U50/S50*100),"N/A",ROUND(U50/S50*100,2))</f>
        <v>N/A</v>
      </c>
      <c r="W50" s="51" t="str">
        <f t="shared" si="0"/>
        <v>N/A</v>
      </c>
    </row>
    <row r="51" spans="2:23" ht="23.25" customHeight="1" thickBot="1">
      <c r="B51" s="206" t="s">
        <v>68</v>
      </c>
      <c r="C51" s="207"/>
      <c r="D51" s="207"/>
      <c r="E51" s="131" t="s">
        <v>1902</v>
      </c>
      <c r="F51" s="131"/>
      <c r="G51" s="131"/>
      <c r="H51" s="41"/>
      <c r="I51" s="41"/>
      <c r="J51" s="41"/>
      <c r="K51" s="41"/>
      <c r="L51" s="41"/>
      <c r="M51" s="41"/>
      <c r="N51" s="41"/>
      <c r="O51" s="41"/>
      <c r="P51" s="42"/>
      <c r="Q51" s="42"/>
      <c r="R51" s="43">
        <v>4.3627669999999998</v>
      </c>
      <c r="S51" s="44" t="s">
        <v>10</v>
      </c>
      <c r="T51" s="42"/>
      <c r="U51" s="44">
        <v>0</v>
      </c>
      <c r="V51" s="42"/>
      <c r="W51" s="45">
        <f t="shared" si="0"/>
        <v>0</v>
      </c>
    </row>
    <row r="52" spans="2:23" ht="26.25" customHeight="1">
      <c r="B52" s="208" t="s">
        <v>70</v>
      </c>
      <c r="C52" s="209"/>
      <c r="D52" s="209"/>
      <c r="E52" s="132" t="s">
        <v>1902</v>
      </c>
      <c r="F52" s="132"/>
      <c r="G52" s="132"/>
      <c r="H52" s="47"/>
      <c r="I52" s="47"/>
      <c r="J52" s="47"/>
      <c r="K52" s="47"/>
      <c r="L52" s="47"/>
      <c r="M52" s="47"/>
      <c r="N52" s="47"/>
      <c r="O52" s="47"/>
      <c r="P52" s="48"/>
      <c r="Q52" s="48"/>
      <c r="R52" s="120">
        <v>0</v>
      </c>
      <c r="S52" s="120">
        <v>0</v>
      </c>
      <c r="T52" s="121" t="str">
        <f t="shared" ref="T52" si="19">+IF(ISERR(S52/R52*100),"N/A",ROUND(S52/R52*100,2))</f>
        <v>N/A</v>
      </c>
      <c r="U52" s="120">
        <v>0</v>
      </c>
      <c r="V52" s="50" t="str">
        <f t="shared" ref="V52" si="20">+IF(ISERR(U52/S52*100),"N/A",ROUND(U52/S52*100,2))</f>
        <v>N/A</v>
      </c>
      <c r="W52" s="51" t="str">
        <f t="shared" si="0"/>
        <v>N/A</v>
      </c>
    </row>
    <row r="53" spans="2:23" ht="23.25" customHeight="1" thickBot="1">
      <c r="B53" s="206" t="s">
        <v>68</v>
      </c>
      <c r="C53" s="207"/>
      <c r="D53" s="207"/>
      <c r="E53" s="131" t="s">
        <v>2448</v>
      </c>
      <c r="F53" s="131"/>
      <c r="G53" s="131"/>
      <c r="H53" s="41"/>
      <c r="I53" s="41"/>
      <c r="J53" s="41"/>
      <c r="K53" s="41"/>
      <c r="L53" s="41"/>
      <c r="M53" s="41"/>
      <c r="N53" s="41"/>
      <c r="O53" s="41"/>
      <c r="P53" s="42"/>
      <c r="Q53" s="42"/>
      <c r="R53" s="43">
        <v>8.3937939999999998</v>
      </c>
      <c r="S53" s="44" t="s">
        <v>10</v>
      </c>
      <c r="T53" s="42"/>
      <c r="U53" s="44">
        <v>0</v>
      </c>
      <c r="V53" s="42"/>
      <c r="W53" s="45">
        <f t="shared" si="0"/>
        <v>0</v>
      </c>
    </row>
    <row r="54" spans="2:23" ht="26.25" customHeight="1">
      <c r="B54" s="208" t="s">
        <v>70</v>
      </c>
      <c r="C54" s="209"/>
      <c r="D54" s="209"/>
      <c r="E54" s="132" t="s">
        <v>2448</v>
      </c>
      <c r="F54" s="132"/>
      <c r="G54" s="132"/>
      <c r="H54" s="47"/>
      <c r="I54" s="47"/>
      <c r="J54" s="47"/>
      <c r="K54" s="47"/>
      <c r="L54" s="47"/>
      <c r="M54" s="47"/>
      <c r="N54" s="47"/>
      <c r="O54" s="47"/>
      <c r="P54" s="48"/>
      <c r="Q54" s="48"/>
      <c r="R54" s="120">
        <v>0</v>
      </c>
      <c r="S54" s="120">
        <v>0</v>
      </c>
      <c r="T54" s="121" t="str">
        <f t="shared" ref="T54" si="21">+IF(ISERR(S54/R54*100),"N/A",ROUND(S54/R54*100,2))</f>
        <v>N/A</v>
      </c>
      <c r="U54" s="120">
        <v>0</v>
      </c>
      <c r="V54" s="50" t="str">
        <f t="shared" ref="V54" si="22">+IF(ISERR(U54/S54*100),"N/A",ROUND(U54/S54*100,2))</f>
        <v>N/A</v>
      </c>
      <c r="W54" s="51" t="str">
        <f t="shared" si="0"/>
        <v>N/A</v>
      </c>
    </row>
    <row r="55" spans="2:23" ht="23.25" customHeight="1" thickBot="1">
      <c r="B55" s="206" t="s">
        <v>68</v>
      </c>
      <c r="C55" s="207"/>
      <c r="D55" s="207"/>
      <c r="E55" s="131" t="s">
        <v>2449</v>
      </c>
      <c r="F55" s="131"/>
      <c r="G55" s="131"/>
      <c r="H55" s="41"/>
      <c r="I55" s="41"/>
      <c r="J55" s="41"/>
      <c r="K55" s="41"/>
      <c r="L55" s="41"/>
      <c r="M55" s="41"/>
      <c r="N55" s="41"/>
      <c r="O55" s="41"/>
      <c r="P55" s="42"/>
      <c r="Q55" s="42"/>
      <c r="R55" s="43">
        <v>7.0441630000000002</v>
      </c>
      <c r="S55" s="44" t="s">
        <v>10</v>
      </c>
      <c r="T55" s="42"/>
      <c r="U55" s="44">
        <v>0</v>
      </c>
      <c r="V55" s="42"/>
      <c r="W55" s="45">
        <f t="shared" si="0"/>
        <v>0</v>
      </c>
    </row>
    <row r="56" spans="2:23" ht="26.25" customHeight="1">
      <c r="B56" s="208" t="s">
        <v>70</v>
      </c>
      <c r="C56" s="209"/>
      <c r="D56" s="209"/>
      <c r="E56" s="132" t="s">
        <v>2449</v>
      </c>
      <c r="F56" s="132"/>
      <c r="G56" s="132"/>
      <c r="H56" s="47"/>
      <c r="I56" s="47"/>
      <c r="J56" s="47"/>
      <c r="K56" s="47"/>
      <c r="L56" s="47"/>
      <c r="M56" s="47"/>
      <c r="N56" s="47"/>
      <c r="O56" s="47"/>
      <c r="P56" s="48"/>
      <c r="Q56" s="48"/>
      <c r="R56" s="120">
        <v>0</v>
      </c>
      <c r="S56" s="120">
        <v>0</v>
      </c>
      <c r="T56" s="121" t="str">
        <f t="shared" ref="T56" si="23">+IF(ISERR(S56/R56*100),"N/A",ROUND(S56/R56*100,2))</f>
        <v>N/A</v>
      </c>
      <c r="U56" s="120">
        <v>0</v>
      </c>
      <c r="V56" s="50" t="str">
        <f t="shared" ref="V56" si="24">+IF(ISERR(U56/S56*100),"N/A",ROUND(U56/S56*100,2))</f>
        <v>N/A</v>
      </c>
      <c r="W56" s="51" t="str">
        <f t="shared" si="0"/>
        <v>N/A</v>
      </c>
    </row>
    <row r="57" spans="2:23" ht="23.25" customHeight="1" thickBot="1">
      <c r="B57" s="206" t="s">
        <v>68</v>
      </c>
      <c r="C57" s="207"/>
      <c r="D57" s="207"/>
      <c r="E57" s="131" t="s">
        <v>2450</v>
      </c>
      <c r="F57" s="131"/>
      <c r="G57" s="131"/>
      <c r="H57" s="41"/>
      <c r="I57" s="41"/>
      <c r="J57" s="41"/>
      <c r="K57" s="41"/>
      <c r="L57" s="41"/>
      <c r="M57" s="41"/>
      <c r="N57" s="41"/>
      <c r="O57" s="41"/>
      <c r="P57" s="42"/>
      <c r="Q57" s="42"/>
      <c r="R57" s="43">
        <v>4.3886710000000004</v>
      </c>
      <c r="S57" s="44" t="s">
        <v>10</v>
      </c>
      <c r="T57" s="42"/>
      <c r="U57" s="44">
        <v>0</v>
      </c>
      <c r="V57" s="42"/>
      <c r="W57" s="45">
        <f t="shared" si="0"/>
        <v>0</v>
      </c>
    </row>
    <row r="58" spans="2:23" ht="26.25" customHeight="1">
      <c r="B58" s="208" t="s">
        <v>70</v>
      </c>
      <c r="C58" s="209"/>
      <c r="D58" s="209"/>
      <c r="E58" s="132" t="s">
        <v>2450</v>
      </c>
      <c r="F58" s="132"/>
      <c r="G58" s="132"/>
      <c r="H58" s="47"/>
      <c r="I58" s="47"/>
      <c r="J58" s="47"/>
      <c r="K58" s="47"/>
      <c r="L58" s="47"/>
      <c r="M58" s="47"/>
      <c r="N58" s="47"/>
      <c r="O58" s="47"/>
      <c r="P58" s="48"/>
      <c r="Q58" s="48"/>
      <c r="R58" s="120">
        <v>0</v>
      </c>
      <c r="S58" s="120">
        <v>0</v>
      </c>
      <c r="T58" s="121" t="str">
        <f t="shared" ref="T58" si="25">+IF(ISERR(S58/R58*100),"N/A",ROUND(S58/R58*100,2))</f>
        <v>N/A</v>
      </c>
      <c r="U58" s="120">
        <v>0</v>
      </c>
      <c r="V58" s="50" t="str">
        <f t="shared" ref="V58" si="26">+IF(ISERR(U58/S58*100),"N/A",ROUND(U58/S58*100,2))</f>
        <v>N/A</v>
      </c>
      <c r="W58" s="51" t="str">
        <f t="shared" si="0"/>
        <v>N/A</v>
      </c>
    </row>
    <row r="59" spans="2:23" ht="23.25" customHeight="1" thickBot="1">
      <c r="B59" s="206" t="s">
        <v>68</v>
      </c>
      <c r="C59" s="207"/>
      <c r="D59" s="207"/>
      <c r="E59" s="131" t="s">
        <v>2451</v>
      </c>
      <c r="F59" s="131"/>
      <c r="G59" s="131"/>
      <c r="H59" s="41"/>
      <c r="I59" s="41"/>
      <c r="J59" s="41"/>
      <c r="K59" s="41"/>
      <c r="L59" s="41"/>
      <c r="M59" s="41"/>
      <c r="N59" s="41"/>
      <c r="O59" s="41"/>
      <c r="P59" s="42"/>
      <c r="Q59" s="42"/>
      <c r="R59" s="43">
        <v>3.2630840000000001</v>
      </c>
      <c r="S59" s="44" t="s">
        <v>10</v>
      </c>
      <c r="T59" s="42"/>
      <c r="U59" s="44">
        <v>0</v>
      </c>
      <c r="V59" s="42"/>
      <c r="W59" s="45">
        <f t="shared" si="0"/>
        <v>0</v>
      </c>
    </row>
    <row r="60" spans="2:23" ht="26.25" customHeight="1">
      <c r="B60" s="208" t="s">
        <v>70</v>
      </c>
      <c r="C60" s="209"/>
      <c r="D60" s="209"/>
      <c r="E60" s="132" t="s">
        <v>2451</v>
      </c>
      <c r="F60" s="132"/>
      <c r="G60" s="132"/>
      <c r="H60" s="47"/>
      <c r="I60" s="47"/>
      <c r="J60" s="47"/>
      <c r="K60" s="47"/>
      <c r="L60" s="47"/>
      <c r="M60" s="47"/>
      <c r="N60" s="47"/>
      <c r="O60" s="47"/>
      <c r="P60" s="48"/>
      <c r="Q60" s="48"/>
      <c r="R60" s="120">
        <v>0</v>
      </c>
      <c r="S60" s="120">
        <v>0</v>
      </c>
      <c r="T60" s="121" t="str">
        <f t="shared" ref="T60" si="27">+IF(ISERR(S60/R60*100),"N/A",ROUND(S60/R60*100,2))</f>
        <v>N/A</v>
      </c>
      <c r="U60" s="120">
        <v>0</v>
      </c>
      <c r="V60" s="50" t="str">
        <f t="shared" ref="V60" si="28">+IF(ISERR(U60/S60*100),"N/A",ROUND(U60/S60*100,2))</f>
        <v>N/A</v>
      </c>
      <c r="W60" s="51" t="str">
        <f t="shared" si="0"/>
        <v>N/A</v>
      </c>
    </row>
    <row r="61" spans="2:23" ht="23.25" customHeight="1" thickBot="1">
      <c r="B61" s="206" t="s">
        <v>68</v>
      </c>
      <c r="C61" s="207"/>
      <c r="D61" s="207"/>
      <c r="E61" s="131" t="s">
        <v>248</v>
      </c>
      <c r="F61" s="131"/>
      <c r="G61" s="131"/>
      <c r="H61" s="41"/>
      <c r="I61" s="41"/>
      <c r="J61" s="41"/>
      <c r="K61" s="41"/>
      <c r="L61" s="41"/>
      <c r="M61" s="41"/>
      <c r="N61" s="41"/>
      <c r="O61" s="41"/>
      <c r="P61" s="42"/>
      <c r="Q61" s="42"/>
      <c r="R61" s="43">
        <v>2.3441239999999999</v>
      </c>
      <c r="S61" s="44" t="s">
        <v>10</v>
      </c>
      <c r="T61" s="42"/>
      <c r="U61" s="44">
        <v>0</v>
      </c>
      <c r="V61" s="42"/>
      <c r="W61" s="45">
        <f t="shared" si="0"/>
        <v>0</v>
      </c>
    </row>
    <row r="62" spans="2:23" ht="26.25" customHeight="1">
      <c r="B62" s="208" t="s">
        <v>70</v>
      </c>
      <c r="C62" s="209"/>
      <c r="D62" s="209"/>
      <c r="E62" s="132" t="s">
        <v>248</v>
      </c>
      <c r="F62" s="132"/>
      <c r="G62" s="132"/>
      <c r="H62" s="47"/>
      <c r="I62" s="47"/>
      <c r="J62" s="47"/>
      <c r="K62" s="47"/>
      <c r="L62" s="47"/>
      <c r="M62" s="47"/>
      <c r="N62" s="47"/>
      <c r="O62" s="47"/>
      <c r="P62" s="48"/>
      <c r="Q62" s="48"/>
      <c r="R62" s="120">
        <v>0</v>
      </c>
      <c r="S62" s="120">
        <v>0</v>
      </c>
      <c r="T62" s="121" t="str">
        <f t="shared" ref="T62" si="29">+IF(ISERR(S62/R62*100),"N/A",ROUND(S62/R62*100,2))</f>
        <v>N/A</v>
      </c>
      <c r="U62" s="120">
        <v>0</v>
      </c>
      <c r="V62" s="50" t="str">
        <f t="shared" ref="V62" si="30">+IF(ISERR(U62/S62*100),"N/A",ROUND(U62/S62*100,2))</f>
        <v>N/A</v>
      </c>
      <c r="W62" s="51" t="str">
        <f t="shared" si="0"/>
        <v>N/A</v>
      </c>
    </row>
    <row r="63" spans="2:23" ht="23.25" customHeight="1" thickBot="1">
      <c r="B63" s="206" t="s">
        <v>68</v>
      </c>
      <c r="C63" s="207"/>
      <c r="D63" s="207"/>
      <c r="E63" s="131" t="s">
        <v>2452</v>
      </c>
      <c r="F63" s="131"/>
      <c r="G63" s="131"/>
      <c r="H63" s="41"/>
      <c r="I63" s="41"/>
      <c r="J63" s="41"/>
      <c r="K63" s="41"/>
      <c r="L63" s="41"/>
      <c r="M63" s="41"/>
      <c r="N63" s="41"/>
      <c r="O63" s="41"/>
      <c r="P63" s="42"/>
      <c r="Q63" s="42"/>
      <c r="R63" s="43">
        <v>3.2720750000000001</v>
      </c>
      <c r="S63" s="44" t="s">
        <v>10</v>
      </c>
      <c r="T63" s="42"/>
      <c r="U63" s="44">
        <v>0</v>
      </c>
      <c r="V63" s="42"/>
      <c r="W63" s="45">
        <f t="shared" si="0"/>
        <v>0</v>
      </c>
    </row>
    <row r="64" spans="2:23" ht="26.25" customHeight="1">
      <c r="B64" s="208" t="s">
        <v>70</v>
      </c>
      <c r="C64" s="209"/>
      <c r="D64" s="209"/>
      <c r="E64" s="132" t="s">
        <v>2452</v>
      </c>
      <c r="F64" s="132"/>
      <c r="G64" s="132"/>
      <c r="H64" s="47"/>
      <c r="I64" s="47"/>
      <c r="J64" s="47"/>
      <c r="K64" s="47"/>
      <c r="L64" s="47"/>
      <c r="M64" s="47"/>
      <c r="N64" s="47"/>
      <c r="O64" s="47"/>
      <c r="P64" s="48"/>
      <c r="Q64" s="48"/>
      <c r="R64" s="120">
        <v>0</v>
      </c>
      <c r="S64" s="120">
        <v>0</v>
      </c>
      <c r="T64" s="121" t="str">
        <f t="shared" ref="T64" si="31">+IF(ISERR(S64/R64*100),"N/A",ROUND(S64/R64*100,2))</f>
        <v>N/A</v>
      </c>
      <c r="U64" s="120">
        <v>0</v>
      </c>
      <c r="V64" s="50" t="str">
        <f t="shared" ref="V64" si="32">+IF(ISERR(U64/S64*100),"N/A",ROUND(U64/S64*100,2))</f>
        <v>N/A</v>
      </c>
      <c r="W64" s="51" t="str">
        <f t="shared" si="0"/>
        <v>N/A</v>
      </c>
    </row>
    <row r="65" spans="2:23" ht="23.25" customHeight="1" thickBot="1">
      <c r="B65" s="206" t="s">
        <v>68</v>
      </c>
      <c r="C65" s="207"/>
      <c r="D65" s="207"/>
      <c r="E65" s="131" t="s">
        <v>2453</v>
      </c>
      <c r="F65" s="131"/>
      <c r="G65" s="131"/>
      <c r="H65" s="41"/>
      <c r="I65" s="41"/>
      <c r="J65" s="41"/>
      <c r="K65" s="41"/>
      <c r="L65" s="41"/>
      <c r="M65" s="41"/>
      <c r="N65" s="41"/>
      <c r="O65" s="41"/>
      <c r="P65" s="42"/>
      <c r="Q65" s="42"/>
      <c r="R65" s="43">
        <v>0.93989299999999998</v>
      </c>
      <c r="S65" s="44" t="s">
        <v>10</v>
      </c>
      <c r="T65" s="42"/>
      <c r="U65" s="44">
        <v>0</v>
      </c>
      <c r="V65" s="42"/>
      <c r="W65" s="45">
        <f t="shared" si="0"/>
        <v>0</v>
      </c>
    </row>
    <row r="66" spans="2:23" ht="26.25" customHeight="1">
      <c r="B66" s="208" t="s">
        <v>70</v>
      </c>
      <c r="C66" s="209"/>
      <c r="D66" s="209"/>
      <c r="E66" s="132" t="s">
        <v>2453</v>
      </c>
      <c r="F66" s="132"/>
      <c r="G66" s="132"/>
      <c r="H66" s="47"/>
      <c r="I66" s="47"/>
      <c r="J66" s="47"/>
      <c r="K66" s="47"/>
      <c r="L66" s="47"/>
      <c r="M66" s="47"/>
      <c r="N66" s="47"/>
      <c r="O66" s="47"/>
      <c r="P66" s="48"/>
      <c r="Q66" s="48"/>
      <c r="R66" s="120">
        <v>0</v>
      </c>
      <c r="S66" s="120">
        <v>0</v>
      </c>
      <c r="T66" s="121" t="str">
        <f t="shared" ref="T66" si="33">+IF(ISERR(S66/R66*100),"N/A",ROUND(S66/R66*100,2))</f>
        <v>N/A</v>
      </c>
      <c r="U66" s="120">
        <v>0</v>
      </c>
      <c r="V66" s="50" t="str">
        <f t="shared" ref="V66" si="34">+IF(ISERR(U66/S66*100),"N/A",ROUND(U66/S66*100,2))</f>
        <v>N/A</v>
      </c>
      <c r="W66" s="51" t="str">
        <f t="shared" si="0"/>
        <v>N/A</v>
      </c>
    </row>
    <row r="67" spans="2:23" ht="23.25" customHeight="1" thickBot="1">
      <c r="B67" s="206" t="s">
        <v>68</v>
      </c>
      <c r="C67" s="207"/>
      <c r="D67" s="207"/>
      <c r="E67" s="131" t="s">
        <v>2454</v>
      </c>
      <c r="F67" s="131"/>
      <c r="G67" s="131"/>
      <c r="H67" s="41"/>
      <c r="I67" s="41"/>
      <c r="J67" s="41"/>
      <c r="K67" s="41"/>
      <c r="L67" s="41"/>
      <c r="M67" s="41"/>
      <c r="N67" s="41"/>
      <c r="O67" s="41"/>
      <c r="P67" s="42"/>
      <c r="Q67" s="42"/>
      <c r="R67" s="43">
        <v>6.5441500000000001</v>
      </c>
      <c r="S67" s="44" t="s">
        <v>10</v>
      </c>
      <c r="T67" s="42"/>
      <c r="U67" s="44">
        <v>0</v>
      </c>
      <c r="V67" s="42"/>
      <c r="W67" s="45">
        <f t="shared" si="0"/>
        <v>0</v>
      </c>
    </row>
    <row r="68" spans="2:23" ht="26.25" customHeight="1">
      <c r="B68" s="208" t="s">
        <v>70</v>
      </c>
      <c r="C68" s="209"/>
      <c r="D68" s="209"/>
      <c r="E68" s="132" t="s">
        <v>2454</v>
      </c>
      <c r="F68" s="132"/>
      <c r="G68" s="132"/>
      <c r="H68" s="47"/>
      <c r="I68" s="47"/>
      <c r="J68" s="47"/>
      <c r="K68" s="47"/>
      <c r="L68" s="47"/>
      <c r="M68" s="47"/>
      <c r="N68" s="47"/>
      <c r="O68" s="47"/>
      <c r="P68" s="48"/>
      <c r="Q68" s="48"/>
      <c r="R68" s="120">
        <v>0</v>
      </c>
      <c r="S68" s="120">
        <v>0</v>
      </c>
      <c r="T68" s="121" t="str">
        <f t="shared" ref="T68" si="35">+IF(ISERR(S68/R68*100),"N/A",ROUND(S68/R68*100,2))</f>
        <v>N/A</v>
      </c>
      <c r="U68" s="120">
        <v>0</v>
      </c>
      <c r="V68" s="50" t="str">
        <f t="shared" ref="V68" si="36">+IF(ISERR(U68/S68*100),"N/A",ROUND(U68/S68*100,2))</f>
        <v>N/A</v>
      </c>
      <c r="W68" s="51" t="str">
        <f t="shared" si="0"/>
        <v>N/A</v>
      </c>
    </row>
    <row r="69" spans="2:23" ht="23.25" customHeight="1" thickBot="1">
      <c r="B69" s="206" t="s">
        <v>68</v>
      </c>
      <c r="C69" s="207"/>
      <c r="D69" s="207"/>
      <c r="E69" s="131" t="s">
        <v>2455</v>
      </c>
      <c r="F69" s="131"/>
      <c r="G69" s="131"/>
      <c r="H69" s="41"/>
      <c r="I69" s="41"/>
      <c r="J69" s="41"/>
      <c r="K69" s="41"/>
      <c r="L69" s="41"/>
      <c r="M69" s="41"/>
      <c r="N69" s="41"/>
      <c r="O69" s="41"/>
      <c r="P69" s="42"/>
      <c r="Q69" s="42"/>
      <c r="R69" s="43">
        <v>1.2815589999999999</v>
      </c>
      <c r="S69" s="44" t="s">
        <v>10</v>
      </c>
      <c r="T69" s="42"/>
      <c r="U69" s="44">
        <v>0</v>
      </c>
      <c r="V69" s="42"/>
      <c r="W69" s="45">
        <f t="shared" si="0"/>
        <v>0</v>
      </c>
    </row>
    <row r="70" spans="2:23" ht="26.25" customHeight="1">
      <c r="B70" s="208" t="s">
        <v>70</v>
      </c>
      <c r="C70" s="209"/>
      <c r="D70" s="209"/>
      <c r="E70" s="132" t="s">
        <v>2455</v>
      </c>
      <c r="F70" s="132"/>
      <c r="G70" s="132"/>
      <c r="H70" s="47"/>
      <c r="I70" s="47"/>
      <c r="J70" s="47"/>
      <c r="K70" s="47"/>
      <c r="L70" s="47"/>
      <c r="M70" s="47"/>
      <c r="N70" s="47"/>
      <c r="O70" s="47"/>
      <c r="P70" s="48"/>
      <c r="Q70" s="48"/>
      <c r="R70" s="120">
        <v>0</v>
      </c>
      <c r="S70" s="120">
        <v>0</v>
      </c>
      <c r="T70" s="121" t="str">
        <f t="shared" ref="T70" si="37">+IF(ISERR(S70/R70*100),"N/A",ROUND(S70/R70*100,2))</f>
        <v>N/A</v>
      </c>
      <c r="U70" s="120">
        <v>0</v>
      </c>
      <c r="V70" s="50" t="str">
        <f t="shared" ref="V70" si="38">+IF(ISERR(U70/S70*100),"N/A",ROUND(U70/S70*100,2))</f>
        <v>N/A</v>
      </c>
      <c r="W70" s="51" t="str">
        <f t="shared" si="0"/>
        <v>N/A</v>
      </c>
    </row>
    <row r="71" spans="2:23" ht="23.25" customHeight="1" thickBot="1">
      <c r="B71" s="206" t="s">
        <v>68</v>
      </c>
      <c r="C71" s="207"/>
      <c r="D71" s="207"/>
      <c r="E71" s="131" t="s">
        <v>2456</v>
      </c>
      <c r="F71" s="131"/>
      <c r="G71" s="131"/>
      <c r="H71" s="41"/>
      <c r="I71" s="41"/>
      <c r="J71" s="41"/>
      <c r="K71" s="41"/>
      <c r="L71" s="41"/>
      <c r="M71" s="41"/>
      <c r="N71" s="41"/>
      <c r="O71" s="41"/>
      <c r="P71" s="42"/>
      <c r="Q71" s="42"/>
      <c r="R71" s="43">
        <v>0.76348400000000005</v>
      </c>
      <c r="S71" s="44" t="s">
        <v>10</v>
      </c>
      <c r="T71" s="42"/>
      <c r="U71" s="44">
        <v>0</v>
      </c>
      <c r="V71" s="42"/>
      <c r="W71" s="45">
        <f t="shared" si="0"/>
        <v>0</v>
      </c>
    </row>
    <row r="72" spans="2:23" ht="26.25" customHeight="1">
      <c r="B72" s="208" t="s">
        <v>70</v>
      </c>
      <c r="C72" s="209"/>
      <c r="D72" s="209"/>
      <c r="E72" s="132" t="s">
        <v>2456</v>
      </c>
      <c r="F72" s="132"/>
      <c r="G72" s="132"/>
      <c r="H72" s="47"/>
      <c r="I72" s="47"/>
      <c r="J72" s="47"/>
      <c r="K72" s="47"/>
      <c r="L72" s="47"/>
      <c r="M72" s="47"/>
      <c r="N72" s="47"/>
      <c r="O72" s="47"/>
      <c r="P72" s="48"/>
      <c r="Q72" s="48"/>
      <c r="R72" s="120">
        <v>0</v>
      </c>
      <c r="S72" s="120">
        <v>0</v>
      </c>
      <c r="T72" s="121" t="str">
        <f t="shared" ref="T72" si="39">+IF(ISERR(S72/R72*100),"N/A",ROUND(S72/R72*100,2))</f>
        <v>N/A</v>
      </c>
      <c r="U72" s="120">
        <v>0</v>
      </c>
      <c r="V72" s="50" t="str">
        <f t="shared" ref="V72" si="40">+IF(ISERR(U72/S72*100),"N/A",ROUND(U72/S72*100,2))</f>
        <v>N/A</v>
      </c>
      <c r="W72" s="51" t="str">
        <f t="shared" si="0"/>
        <v>N/A</v>
      </c>
    </row>
    <row r="73" spans="2:23" ht="23.25" customHeight="1" thickBot="1">
      <c r="B73" s="206" t="s">
        <v>68</v>
      </c>
      <c r="C73" s="207"/>
      <c r="D73" s="207"/>
      <c r="E73" s="131" t="s">
        <v>2457</v>
      </c>
      <c r="F73" s="131"/>
      <c r="G73" s="131"/>
      <c r="H73" s="41"/>
      <c r="I73" s="41"/>
      <c r="J73" s="41"/>
      <c r="K73" s="41"/>
      <c r="L73" s="41"/>
      <c r="M73" s="41"/>
      <c r="N73" s="41"/>
      <c r="O73" s="41"/>
      <c r="P73" s="42"/>
      <c r="Q73" s="42"/>
      <c r="R73" s="43">
        <v>1.090692</v>
      </c>
      <c r="S73" s="44" t="s">
        <v>10</v>
      </c>
      <c r="T73" s="42"/>
      <c r="U73" s="44">
        <v>0</v>
      </c>
      <c r="V73" s="42"/>
      <c r="W73" s="45">
        <f t="shared" si="0"/>
        <v>0</v>
      </c>
    </row>
    <row r="74" spans="2:23" ht="26.25" customHeight="1">
      <c r="B74" s="208" t="s">
        <v>70</v>
      </c>
      <c r="C74" s="209"/>
      <c r="D74" s="209"/>
      <c r="E74" s="132" t="s">
        <v>2457</v>
      </c>
      <c r="F74" s="132"/>
      <c r="G74" s="132"/>
      <c r="H74" s="47"/>
      <c r="I74" s="47"/>
      <c r="J74" s="47"/>
      <c r="K74" s="47"/>
      <c r="L74" s="47"/>
      <c r="M74" s="47"/>
      <c r="N74" s="47"/>
      <c r="O74" s="47"/>
      <c r="P74" s="48"/>
      <c r="Q74" s="48"/>
      <c r="R74" s="120">
        <v>0</v>
      </c>
      <c r="S74" s="120">
        <v>0</v>
      </c>
      <c r="T74" s="121" t="str">
        <f t="shared" ref="T74" si="41">+IF(ISERR(S74/R74*100),"N/A",ROUND(S74/R74*100,2))</f>
        <v>N/A</v>
      </c>
      <c r="U74" s="120">
        <v>0</v>
      </c>
      <c r="V74" s="50" t="str">
        <f t="shared" ref="V74" si="42">+IF(ISERR(U74/S74*100),"N/A",ROUND(U74/S74*100,2))</f>
        <v>N/A</v>
      </c>
      <c r="W74" s="51" t="str">
        <f t="shared" si="0"/>
        <v>N/A</v>
      </c>
    </row>
    <row r="75" spans="2:23" ht="23.25" customHeight="1" thickBot="1">
      <c r="B75" s="206" t="s">
        <v>68</v>
      </c>
      <c r="C75" s="207"/>
      <c r="D75" s="207"/>
      <c r="E75" s="131" t="s">
        <v>2458</v>
      </c>
      <c r="F75" s="131"/>
      <c r="G75" s="131"/>
      <c r="H75" s="41"/>
      <c r="I75" s="41"/>
      <c r="J75" s="41"/>
      <c r="K75" s="41"/>
      <c r="L75" s="41"/>
      <c r="M75" s="41"/>
      <c r="N75" s="41"/>
      <c r="O75" s="41"/>
      <c r="P75" s="42"/>
      <c r="Q75" s="42"/>
      <c r="R75" s="43">
        <v>4.500934</v>
      </c>
      <c r="S75" s="44" t="s">
        <v>10</v>
      </c>
      <c r="T75" s="42"/>
      <c r="U75" s="44">
        <v>0</v>
      </c>
      <c r="V75" s="42"/>
      <c r="W75" s="45">
        <f t="shared" si="0"/>
        <v>0</v>
      </c>
    </row>
    <row r="76" spans="2:23" ht="26.25" customHeight="1">
      <c r="B76" s="208" t="s">
        <v>70</v>
      </c>
      <c r="C76" s="209"/>
      <c r="D76" s="209"/>
      <c r="E76" s="132" t="s">
        <v>2458</v>
      </c>
      <c r="F76" s="132"/>
      <c r="G76" s="132"/>
      <c r="H76" s="47"/>
      <c r="I76" s="47"/>
      <c r="J76" s="47"/>
      <c r="K76" s="47"/>
      <c r="L76" s="47"/>
      <c r="M76" s="47"/>
      <c r="N76" s="47"/>
      <c r="O76" s="47"/>
      <c r="P76" s="48"/>
      <c r="Q76" s="48"/>
      <c r="R76" s="120">
        <v>0</v>
      </c>
      <c r="S76" s="120">
        <v>0</v>
      </c>
      <c r="T76" s="121" t="str">
        <f t="shared" ref="T76" si="43">+IF(ISERR(S76/R76*100),"N/A",ROUND(S76/R76*100,2))</f>
        <v>N/A</v>
      </c>
      <c r="U76" s="120">
        <v>0</v>
      </c>
      <c r="V76" s="50" t="str">
        <f t="shared" ref="V76" si="44">+IF(ISERR(U76/S76*100),"N/A",ROUND(U76/S76*100,2))</f>
        <v>N/A</v>
      </c>
      <c r="W76" s="51" t="str">
        <f t="shared" si="0"/>
        <v>N/A</v>
      </c>
    </row>
    <row r="77" spans="2:23" ht="23.25" customHeight="1" thickBot="1">
      <c r="B77" s="206" t="s">
        <v>68</v>
      </c>
      <c r="C77" s="207"/>
      <c r="D77" s="207"/>
      <c r="E77" s="131" t="s">
        <v>2459</v>
      </c>
      <c r="F77" s="131"/>
      <c r="G77" s="131"/>
      <c r="H77" s="41"/>
      <c r="I77" s="41"/>
      <c r="J77" s="41"/>
      <c r="K77" s="41"/>
      <c r="L77" s="41"/>
      <c r="M77" s="41"/>
      <c r="N77" s="41"/>
      <c r="O77" s="41"/>
      <c r="P77" s="42"/>
      <c r="Q77" s="42"/>
      <c r="R77" s="43">
        <v>4.4135390000000001</v>
      </c>
      <c r="S77" s="44" t="s">
        <v>10</v>
      </c>
      <c r="T77" s="42"/>
      <c r="U77" s="44">
        <v>0</v>
      </c>
      <c r="V77" s="42"/>
      <c r="W77" s="45">
        <f t="shared" si="0"/>
        <v>0</v>
      </c>
    </row>
    <row r="78" spans="2:23" ht="26.25" customHeight="1">
      <c r="B78" s="208" t="s">
        <v>70</v>
      </c>
      <c r="C78" s="209"/>
      <c r="D78" s="209"/>
      <c r="E78" s="132" t="s">
        <v>2459</v>
      </c>
      <c r="F78" s="132"/>
      <c r="G78" s="132"/>
      <c r="H78" s="47"/>
      <c r="I78" s="47"/>
      <c r="J78" s="47"/>
      <c r="K78" s="47"/>
      <c r="L78" s="47"/>
      <c r="M78" s="47"/>
      <c r="N78" s="47"/>
      <c r="O78" s="47"/>
      <c r="P78" s="48"/>
      <c r="Q78" s="48"/>
      <c r="R78" s="120">
        <v>0</v>
      </c>
      <c r="S78" s="120">
        <v>0</v>
      </c>
      <c r="T78" s="121" t="str">
        <f t="shared" ref="T78" si="45">+IF(ISERR(S78/R78*100),"N/A",ROUND(S78/R78*100,2))</f>
        <v>N/A</v>
      </c>
      <c r="U78" s="120">
        <v>0</v>
      </c>
      <c r="V78" s="50" t="str">
        <f t="shared" ref="V78" si="46">+IF(ISERR(U78/S78*100),"N/A",ROUND(U78/S78*100,2))</f>
        <v>N/A</v>
      </c>
      <c r="W78" s="51" t="str">
        <f t="shared" si="0"/>
        <v>N/A</v>
      </c>
    </row>
    <row r="79" spans="2:23" ht="23.25" customHeight="1" thickBot="1">
      <c r="B79" s="206" t="s">
        <v>68</v>
      </c>
      <c r="C79" s="207"/>
      <c r="D79" s="207"/>
      <c r="E79" s="131" t="s">
        <v>2460</v>
      </c>
      <c r="F79" s="131"/>
      <c r="G79" s="131"/>
      <c r="H79" s="41"/>
      <c r="I79" s="41"/>
      <c r="J79" s="41"/>
      <c r="K79" s="41"/>
      <c r="L79" s="41"/>
      <c r="M79" s="41"/>
      <c r="N79" s="41"/>
      <c r="O79" s="41"/>
      <c r="P79" s="42"/>
      <c r="Q79" s="42"/>
      <c r="R79" s="43">
        <v>2.1813829999999998</v>
      </c>
      <c r="S79" s="44" t="s">
        <v>10</v>
      </c>
      <c r="T79" s="42"/>
      <c r="U79" s="44">
        <v>0</v>
      </c>
      <c r="V79" s="42"/>
      <c r="W79" s="45">
        <f t="shared" si="0"/>
        <v>0</v>
      </c>
    </row>
    <row r="80" spans="2:23" ht="26.25" customHeight="1">
      <c r="B80" s="208" t="s">
        <v>70</v>
      </c>
      <c r="C80" s="209"/>
      <c r="D80" s="209"/>
      <c r="E80" s="132" t="s">
        <v>2460</v>
      </c>
      <c r="F80" s="132"/>
      <c r="G80" s="132"/>
      <c r="H80" s="47"/>
      <c r="I80" s="47"/>
      <c r="J80" s="47"/>
      <c r="K80" s="47"/>
      <c r="L80" s="47"/>
      <c r="M80" s="47"/>
      <c r="N80" s="47"/>
      <c r="O80" s="47"/>
      <c r="P80" s="48"/>
      <c r="Q80" s="48"/>
      <c r="R80" s="120">
        <v>0</v>
      </c>
      <c r="S80" s="120">
        <v>0</v>
      </c>
      <c r="T80" s="121" t="str">
        <f t="shared" ref="T80" si="47">+IF(ISERR(S80/R80*100),"N/A",ROUND(S80/R80*100,2))</f>
        <v>N/A</v>
      </c>
      <c r="U80" s="120">
        <v>0</v>
      </c>
      <c r="V80" s="50" t="str">
        <f t="shared" ref="V80" si="48">+IF(ISERR(U80/S80*100),"N/A",ROUND(U80/S80*100,2))</f>
        <v>N/A</v>
      </c>
      <c r="W80" s="51" t="str">
        <f t="shared" si="0"/>
        <v>N/A</v>
      </c>
    </row>
    <row r="81" spans="2:23" ht="23.25" customHeight="1" thickBot="1">
      <c r="B81" s="206" t="s">
        <v>68</v>
      </c>
      <c r="C81" s="207"/>
      <c r="D81" s="207"/>
      <c r="E81" s="131" t="s">
        <v>2461</v>
      </c>
      <c r="F81" s="131"/>
      <c r="G81" s="131"/>
      <c r="H81" s="41"/>
      <c r="I81" s="41"/>
      <c r="J81" s="41"/>
      <c r="K81" s="41"/>
      <c r="L81" s="41"/>
      <c r="M81" s="41"/>
      <c r="N81" s="41"/>
      <c r="O81" s="41"/>
      <c r="P81" s="42"/>
      <c r="Q81" s="42"/>
      <c r="R81" s="43">
        <v>0.545346</v>
      </c>
      <c r="S81" s="44" t="s">
        <v>10</v>
      </c>
      <c r="T81" s="42"/>
      <c r="U81" s="44">
        <v>0</v>
      </c>
      <c r="V81" s="42"/>
      <c r="W81" s="45">
        <f t="shared" si="0"/>
        <v>0</v>
      </c>
    </row>
    <row r="82" spans="2:23" ht="26.25" customHeight="1">
      <c r="B82" s="208" t="s">
        <v>70</v>
      </c>
      <c r="C82" s="209"/>
      <c r="D82" s="209"/>
      <c r="E82" s="132" t="s">
        <v>2461</v>
      </c>
      <c r="F82" s="132"/>
      <c r="G82" s="132"/>
      <c r="H82" s="47"/>
      <c r="I82" s="47"/>
      <c r="J82" s="47"/>
      <c r="K82" s="47"/>
      <c r="L82" s="47"/>
      <c r="M82" s="47"/>
      <c r="N82" s="47"/>
      <c r="O82" s="47"/>
      <c r="P82" s="48"/>
      <c r="Q82" s="48"/>
      <c r="R82" s="120">
        <v>0</v>
      </c>
      <c r="S82" s="120">
        <v>0</v>
      </c>
      <c r="T82" s="121" t="str">
        <f t="shared" ref="T82" si="49">+IF(ISERR(S82/R82*100),"N/A",ROUND(S82/R82*100,2))</f>
        <v>N/A</v>
      </c>
      <c r="U82" s="120">
        <v>0</v>
      </c>
      <c r="V82" s="50" t="str">
        <f t="shared" ref="V82" si="50">+IF(ISERR(U82/S82*100),"N/A",ROUND(U82/S82*100,2))</f>
        <v>N/A</v>
      </c>
      <c r="W82" s="51" t="str">
        <f t="shared" si="0"/>
        <v>N/A</v>
      </c>
    </row>
    <row r="83" spans="2:23" ht="23.25" customHeight="1" thickBot="1">
      <c r="B83" s="206" t="s">
        <v>68</v>
      </c>
      <c r="C83" s="207"/>
      <c r="D83" s="207"/>
      <c r="E83" s="131" t="s">
        <v>2462</v>
      </c>
      <c r="F83" s="131"/>
      <c r="G83" s="131"/>
      <c r="H83" s="41"/>
      <c r="I83" s="41"/>
      <c r="J83" s="41"/>
      <c r="K83" s="41"/>
      <c r="L83" s="41"/>
      <c r="M83" s="41"/>
      <c r="N83" s="41"/>
      <c r="O83" s="41"/>
      <c r="P83" s="42"/>
      <c r="Q83" s="42"/>
      <c r="R83" s="43">
        <v>4.3541930000000004</v>
      </c>
      <c r="S83" s="44" t="s">
        <v>10</v>
      </c>
      <c r="T83" s="42"/>
      <c r="U83" s="44">
        <v>0</v>
      </c>
      <c r="V83" s="42"/>
      <c r="W83" s="45">
        <f t="shared" si="0"/>
        <v>0</v>
      </c>
    </row>
    <row r="84" spans="2:23" ht="26.25" customHeight="1">
      <c r="B84" s="208" t="s">
        <v>70</v>
      </c>
      <c r="C84" s="209"/>
      <c r="D84" s="209"/>
      <c r="E84" s="132" t="s">
        <v>2462</v>
      </c>
      <c r="F84" s="132"/>
      <c r="G84" s="132"/>
      <c r="H84" s="47"/>
      <c r="I84" s="47"/>
      <c r="J84" s="47"/>
      <c r="K84" s="47"/>
      <c r="L84" s="47"/>
      <c r="M84" s="47"/>
      <c r="N84" s="47"/>
      <c r="O84" s="47"/>
      <c r="P84" s="48"/>
      <c r="Q84" s="48"/>
      <c r="R84" s="120">
        <v>0</v>
      </c>
      <c r="S84" s="120">
        <v>0</v>
      </c>
      <c r="T84" s="121" t="str">
        <f t="shared" ref="T84" si="51">+IF(ISERR(S84/R84*100),"N/A",ROUND(S84/R84*100,2))</f>
        <v>N/A</v>
      </c>
      <c r="U84" s="120">
        <v>0</v>
      </c>
      <c r="V84" s="50" t="str">
        <f t="shared" ref="V84" si="52">+IF(ISERR(U84/S84*100),"N/A",ROUND(U84/S84*100,2))</f>
        <v>N/A</v>
      </c>
      <c r="W84" s="51" t="str">
        <f t="shared" si="0"/>
        <v>N/A</v>
      </c>
    </row>
    <row r="85" spans="2:23" ht="23.25" customHeight="1" thickBot="1">
      <c r="B85" s="206" t="s">
        <v>68</v>
      </c>
      <c r="C85" s="207"/>
      <c r="D85" s="207"/>
      <c r="E85" s="131" t="s">
        <v>2463</v>
      </c>
      <c r="F85" s="131"/>
      <c r="G85" s="131"/>
      <c r="H85" s="41"/>
      <c r="I85" s="41"/>
      <c r="J85" s="41"/>
      <c r="K85" s="41"/>
      <c r="L85" s="41"/>
      <c r="M85" s="41"/>
      <c r="N85" s="41"/>
      <c r="O85" s="41"/>
      <c r="P85" s="42"/>
      <c r="Q85" s="42"/>
      <c r="R85" s="43">
        <v>3.2732019999999999</v>
      </c>
      <c r="S85" s="44" t="s">
        <v>10</v>
      </c>
      <c r="T85" s="42"/>
      <c r="U85" s="44">
        <v>0</v>
      </c>
      <c r="V85" s="42"/>
      <c r="W85" s="45">
        <f t="shared" si="0"/>
        <v>0</v>
      </c>
    </row>
    <row r="86" spans="2:23" ht="26.25" customHeight="1">
      <c r="B86" s="208" t="s">
        <v>70</v>
      </c>
      <c r="C86" s="209"/>
      <c r="D86" s="209"/>
      <c r="E86" s="132" t="s">
        <v>2463</v>
      </c>
      <c r="F86" s="132"/>
      <c r="G86" s="132"/>
      <c r="H86" s="47"/>
      <c r="I86" s="47"/>
      <c r="J86" s="47"/>
      <c r="K86" s="47"/>
      <c r="L86" s="47"/>
      <c r="M86" s="47"/>
      <c r="N86" s="47"/>
      <c r="O86" s="47"/>
      <c r="P86" s="48"/>
      <c r="Q86" s="48"/>
      <c r="R86" s="120">
        <v>0</v>
      </c>
      <c r="S86" s="120">
        <v>0</v>
      </c>
      <c r="T86" s="121" t="str">
        <f t="shared" ref="T86" si="53">+IF(ISERR(S86/R86*100),"N/A",ROUND(S86/R86*100,2))</f>
        <v>N/A</v>
      </c>
      <c r="U86" s="120">
        <v>0</v>
      </c>
      <c r="V86" s="50" t="str">
        <f t="shared" ref="V86" si="54">+IF(ISERR(U86/S86*100),"N/A",ROUND(U86/S86*100,2))</f>
        <v>N/A</v>
      </c>
      <c r="W86" s="51" t="str">
        <f t="shared" si="0"/>
        <v>N/A</v>
      </c>
    </row>
    <row r="87" spans="2:23" ht="23.25" customHeight="1" thickBot="1">
      <c r="B87" s="206" t="s">
        <v>68</v>
      </c>
      <c r="C87" s="207"/>
      <c r="D87" s="207"/>
      <c r="E87" s="131" t="s">
        <v>2464</v>
      </c>
      <c r="F87" s="131"/>
      <c r="G87" s="131"/>
      <c r="H87" s="41"/>
      <c r="I87" s="41"/>
      <c r="J87" s="41"/>
      <c r="K87" s="41"/>
      <c r="L87" s="41"/>
      <c r="M87" s="41"/>
      <c r="N87" s="41"/>
      <c r="O87" s="41"/>
      <c r="P87" s="42"/>
      <c r="Q87" s="42"/>
      <c r="R87" s="43">
        <v>3.2668010000000001</v>
      </c>
      <c r="S87" s="44" t="s">
        <v>10</v>
      </c>
      <c r="T87" s="42"/>
      <c r="U87" s="44">
        <v>0</v>
      </c>
      <c r="V87" s="42"/>
      <c r="W87" s="45">
        <f t="shared" si="0"/>
        <v>0</v>
      </c>
    </row>
    <row r="88" spans="2:23" ht="26.25" customHeight="1">
      <c r="B88" s="208" t="s">
        <v>70</v>
      </c>
      <c r="C88" s="209"/>
      <c r="D88" s="209"/>
      <c r="E88" s="132" t="s">
        <v>2464</v>
      </c>
      <c r="F88" s="132"/>
      <c r="G88" s="132"/>
      <c r="H88" s="47"/>
      <c r="I88" s="47"/>
      <c r="J88" s="47"/>
      <c r="K88" s="47"/>
      <c r="L88" s="47"/>
      <c r="M88" s="47"/>
      <c r="N88" s="47"/>
      <c r="O88" s="47"/>
      <c r="P88" s="48"/>
      <c r="Q88" s="48"/>
      <c r="R88" s="120">
        <v>0</v>
      </c>
      <c r="S88" s="120">
        <v>0</v>
      </c>
      <c r="T88" s="121" t="str">
        <f t="shared" ref="T88" si="55">+IF(ISERR(S88/R88*100),"N/A",ROUND(S88/R88*100,2))</f>
        <v>N/A</v>
      </c>
      <c r="U88" s="120">
        <v>0</v>
      </c>
      <c r="V88" s="50" t="str">
        <f t="shared" ref="V88" si="56">+IF(ISERR(U88/S88*100),"N/A",ROUND(U88/S88*100,2))</f>
        <v>N/A</v>
      </c>
      <c r="W88" s="51" t="str">
        <f t="shared" si="0"/>
        <v>N/A</v>
      </c>
    </row>
    <row r="89" spans="2:23" ht="23.25" customHeight="1" thickBot="1">
      <c r="B89" s="206" t="s">
        <v>68</v>
      </c>
      <c r="C89" s="207"/>
      <c r="D89" s="207"/>
      <c r="E89" s="131" t="s">
        <v>2465</v>
      </c>
      <c r="F89" s="131"/>
      <c r="G89" s="131"/>
      <c r="H89" s="41"/>
      <c r="I89" s="41"/>
      <c r="J89" s="41"/>
      <c r="K89" s="41"/>
      <c r="L89" s="41"/>
      <c r="M89" s="41"/>
      <c r="N89" s="41"/>
      <c r="O89" s="41"/>
      <c r="P89" s="42"/>
      <c r="Q89" s="42"/>
      <c r="R89" s="43">
        <v>1.1446559999999999</v>
      </c>
      <c r="S89" s="44" t="s">
        <v>10</v>
      </c>
      <c r="T89" s="42"/>
      <c r="U89" s="44">
        <v>0</v>
      </c>
      <c r="V89" s="42"/>
      <c r="W89" s="45">
        <f t="shared" si="0"/>
        <v>0</v>
      </c>
    </row>
    <row r="90" spans="2:23" ht="26.25" customHeight="1">
      <c r="B90" s="208" t="s">
        <v>70</v>
      </c>
      <c r="C90" s="209"/>
      <c r="D90" s="209"/>
      <c r="E90" s="132" t="s">
        <v>2465</v>
      </c>
      <c r="F90" s="132"/>
      <c r="G90" s="132"/>
      <c r="H90" s="47"/>
      <c r="I90" s="47"/>
      <c r="J90" s="47"/>
      <c r="K90" s="47"/>
      <c r="L90" s="47"/>
      <c r="M90" s="47"/>
      <c r="N90" s="47"/>
      <c r="O90" s="47"/>
      <c r="P90" s="48"/>
      <c r="Q90" s="48"/>
      <c r="R90" s="120">
        <v>0</v>
      </c>
      <c r="S90" s="120">
        <v>0</v>
      </c>
      <c r="T90" s="121" t="str">
        <f t="shared" ref="T90" si="57">+IF(ISERR(S90/R90*100),"N/A",ROUND(S90/R90*100,2))</f>
        <v>N/A</v>
      </c>
      <c r="U90" s="120">
        <v>0</v>
      </c>
      <c r="V90" s="50" t="str">
        <f t="shared" ref="V90" si="58">+IF(ISERR(U90/S90*100),"N/A",ROUND(U90/S90*100,2))</f>
        <v>N/A</v>
      </c>
      <c r="W90" s="51" t="str">
        <f t="shared" si="0"/>
        <v>N/A</v>
      </c>
    </row>
    <row r="91" spans="2:23" ht="23.25" customHeight="1" thickBot="1">
      <c r="B91" s="206" t="s">
        <v>68</v>
      </c>
      <c r="C91" s="207"/>
      <c r="D91" s="207"/>
      <c r="E91" s="131" t="s">
        <v>171</v>
      </c>
      <c r="F91" s="131"/>
      <c r="G91" s="131"/>
      <c r="H91" s="41"/>
      <c r="I91" s="41"/>
      <c r="J91" s="41"/>
      <c r="K91" s="41"/>
      <c r="L91" s="41"/>
      <c r="M91" s="41"/>
      <c r="N91" s="41"/>
      <c r="O91" s="41"/>
      <c r="P91" s="42"/>
      <c r="Q91" s="42"/>
      <c r="R91" s="43">
        <v>2087.8605590000002</v>
      </c>
      <c r="S91" s="44" t="s">
        <v>10</v>
      </c>
      <c r="T91" s="42"/>
      <c r="U91" s="44">
        <v>601.43424522999999</v>
      </c>
      <c r="V91" s="42"/>
      <c r="W91" s="45">
        <f t="shared" si="0"/>
        <v>28.81</v>
      </c>
    </row>
    <row r="92" spans="2:23" ht="26.25" customHeight="1" thickBot="1">
      <c r="B92" s="208" t="s">
        <v>70</v>
      </c>
      <c r="C92" s="209"/>
      <c r="D92" s="209"/>
      <c r="E92" s="132" t="s">
        <v>171</v>
      </c>
      <c r="F92" s="132"/>
      <c r="G92" s="132"/>
      <c r="H92" s="47"/>
      <c r="I92" s="47"/>
      <c r="J92" s="47"/>
      <c r="K92" s="47"/>
      <c r="L92" s="47"/>
      <c r="M92" s="47"/>
      <c r="N92" s="47"/>
      <c r="O92" s="47"/>
      <c r="P92" s="48"/>
      <c r="Q92" s="48"/>
      <c r="R92" s="120">
        <v>2189.829843</v>
      </c>
      <c r="S92" s="120">
        <v>601.85104283999999</v>
      </c>
      <c r="T92" s="121">
        <f t="shared" ref="T92" si="59">+IF(ISERR(S92/R92*100),"N/A",ROUND(S92/R92*100,2))</f>
        <v>27.48</v>
      </c>
      <c r="U92" s="120">
        <v>601.43424522999999</v>
      </c>
      <c r="V92" s="50">
        <f t="shared" ref="V92" si="60">+IF(ISERR(U92/S92*100),"N/A",ROUND(U92/S92*100,2))</f>
        <v>99.93</v>
      </c>
      <c r="W92" s="51">
        <f t="shared" si="0"/>
        <v>27.46</v>
      </c>
    </row>
    <row r="93" spans="2:23" ht="22.5" customHeight="1" thickTop="1" thickBot="1">
      <c r="B93" s="9" t="s">
        <v>72</v>
      </c>
      <c r="C93" s="10"/>
      <c r="D93" s="10"/>
      <c r="E93" s="10"/>
      <c r="F93" s="10"/>
      <c r="G93" s="10"/>
      <c r="H93" s="11"/>
      <c r="I93" s="11"/>
      <c r="J93" s="11"/>
      <c r="K93" s="11"/>
      <c r="L93" s="11"/>
      <c r="M93" s="11"/>
      <c r="N93" s="11"/>
      <c r="O93" s="11"/>
      <c r="P93" s="11"/>
      <c r="Q93" s="11"/>
      <c r="R93" s="11"/>
      <c r="S93" s="11"/>
      <c r="T93" s="11"/>
      <c r="U93" s="11"/>
      <c r="V93" s="11"/>
      <c r="W93" s="12"/>
    </row>
    <row r="94" spans="2:23" ht="37.5" customHeight="1" thickTop="1">
      <c r="B94" s="191" t="s">
        <v>2181</v>
      </c>
      <c r="C94" s="192"/>
      <c r="D94" s="192"/>
      <c r="E94" s="192"/>
      <c r="F94" s="192"/>
      <c r="G94" s="192"/>
      <c r="H94" s="192"/>
      <c r="I94" s="192"/>
      <c r="J94" s="192"/>
      <c r="K94" s="192"/>
      <c r="L94" s="192"/>
      <c r="M94" s="192"/>
      <c r="N94" s="192"/>
      <c r="O94" s="192"/>
      <c r="P94" s="192"/>
      <c r="Q94" s="192"/>
      <c r="R94" s="192"/>
      <c r="S94" s="192"/>
      <c r="T94" s="192"/>
      <c r="U94" s="192"/>
      <c r="V94" s="192"/>
      <c r="W94" s="193"/>
    </row>
    <row r="95" spans="2:23" ht="56.25" customHeight="1" thickBot="1">
      <c r="B95" s="194"/>
      <c r="C95" s="195"/>
      <c r="D95" s="195"/>
      <c r="E95" s="195"/>
      <c r="F95" s="195"/>
      <c r="G95" s="195"/>
      <c r="H95" s="195"/>
      <c r="I95" s="195"/>
      <c r="J95" s="195"/>
      <c r="K95" s="195"/>
      <c r="L95" s="195"/>
      <c r="M95" s="195"/>
      <c r="N95" s="195"/>
      <c r="O95" s="195"/>
      <c r="P95" s="195"/>
      <c r="Q95" s="195"/>
      <c r="R95" s="195"/>
      <c r="S95" s="195"/>
      <c r="T95" s="195"/>
      <c r="U95" s="195"/>
      <c r="V95" s="195"/>
      <c r="W95" s="196"/>
    </row>
    <row r="96" spans="2:23" ht="37.5" customHeight="1" thickTop="1">
      <c r="B96" s="191" t="s">
        <v>2182</v>
      </c>
      <c r="C96" s="192"/>
      <c r="D96" s="192"/>
      <c r="E96" s="192"/>
      <c r="F96" s="192"/>
      <c r="G96" s="192"/>
      <c r="H96" s="192"/>
      <c r="I96" s="192"/>
      <c r="J96" s="192"/>
      <c r="K96" s="192"/>
      <c r="L96" s="192"/>
      <c r="M96" s="192"/>
      <c r="N96" s="192"/>
      <c r="O96" s="192"/>
      <c r="P96" s="192"/>
      <c r="Q96" s="192"/>
      <c r="R96" s="192"/>
      <c r="S96" s="192"/>
      <c r="T96" s="192"/>
      <c r="U96" s="192"/>
      <c r="V96" s="192"/>
      <c r="W96" s="193"/>
    </row>
    <row r="97" spans="2:23" ht="51" customHeight="1" thickBot="1">
      <c r="B97" s="194"/>
      <c r="C97" s="195"/>
      <c r="D97" s="195"/>
      <c r="E97" s="195"/>
      <c r="F97" s="195"/>
      <c r="G97" s="195"/>
      <c r="H97" s="195"/>
      <c r="I97" s="195"/>
      <c r="J97" s="195"/>
      <c r="K97" s="195"/>
      <c r="L97" s="195"/>
      <c r="M97" s="195"/>
      <c r="N97" s="195"/>
      <c r="O97" s="195"/>
      <c r="P97" s="195"/>
      <c r="Q97" s="195"/>
      <c r="R97" s="195"/>
      <c r="S97" s="195"/>
      <c r="T97" s="195"/>
      <c r="U97" s="195"/>
      <c r="V97" s="195"/>
      <c r="W97" s="196"/>
    </row>
    <row r="98" spans="2:23" ht="37.5" customHeight="1" thickTop="1">
      <c r="B98" s="191" t="s">
        <v>2183</v>
      </c>
      <c r="C98" s="192"/>
      <c r="D98" s="192"/>
      <c r="E98" s="192"/>
      <c r="F98" s="192"/>
      <c r="G98" s="192"/>
      <c r="H98" s="192"/>
      <c r="I98" s="192"/>
      <c r="J98" s="192"/>
      <c r="K98" s="192"/>
      <c r="L98" s="192"/>
      <c r="M98" s="192"/>
      <c r="N98" s="192"/>
      <c r="O98" s="192"/>
      <c r="P98" s="192"/>
      <c r="Q98" s="192"/>
      <c r="R98" s="192"/>
      <c r="S98" s="192"/>
      <c r="T98" s="192"/>
      <c r="U98" s="192"/>
      <c r="V98" s="192"/>
      <c r="W98" s="193"/>
    </row>
    <row r="99" spans="2:23" ht="10.5" customHeight="1" thickBot="1">
      <c r="B99" s="197"/>
      <c r="C99" s="198"/>
      <c r="D99" s="198"/>
      <c r="E99" s="198"/>
      <c r="F99" s="198"/>
      <c r="G99" s="198"/>
      <c r="H99" s="198"/>
      <c r="I99" s="198"/>
      <c r="J99" s="198"/>
      <c r="K99" s="198"/>
      <c r="L99" s="198"/>
      <c r="M99" s="198"/>
      <c r="N99" s="198"/>
      <c r="O99" s="198"/>
      <c r="P99" s="198"/>
      <c r="Q99" s="198"/>
      <c r="R99" s="198"/>
      <c r="S99" s="198"/>
      <c r="T99" s="198"/>
      <c r="U99" s="198"/>
      <c r="V99" s="198"/>
      <c r="W99" s="199"/>
    </row>
  </sheetData>
  <mergeCells count="125">
    <mergeCell ref="B60:D60"/>
    <mergeCell ref="B61:D61"/>
    <mergeCell ref="B62:D62"/>
    <mergeCell ref="B55:D55"/>
    <mergeCell ref="B56:D56"/>
    <mergeCell ref="B57:D57"/>
    <mergeCell ref="B58:D58"/>
    <mergeCell ref="B59:D59"/>
    <mergeCell ref="B50:D50"/>
    <mergeCell ref="B51:D51"/>
    <mergeCell ref="B52:D52"/>
    <mergeCell ref="B53:D53"/>
    <mergeCell ref="B54:D54"/>
    <mergeCell ref="B45:D45"/>
    <mergeCell ref="B46:D46"/>
    <mergeCell ref="B47:D47"/>
    <mergeCell ref="B48:D48"/>
    <mergeCell ref="B49:D49"/>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88:D88"/>
    <mergeCell ref="B89:D89"/>
    <mergeCell ref="B90:D90"/>
    <mergeCell ref="B91:D91"/>
    <mergeCell ref="B92:D92"/>
    <mergeCell ref="B83:D83"/>
    <mergeCell ref="B84:D84"/>
    <mergeCell ref="B85:D85"/>
    <mergeCell ref="B86:D86"/>
    <mergeCell ref="B87:D87"/>
    <mergeCell ref="B78:D78"/>
    <mergeCell ref="B79:D79"/>
    <mergeCell ref="B80:D80"/>
    <mergeCell ref="B81:D81"/>
    <mergeCell ref="B82:D8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D12:H12"/>
    <mergeCell ref="I12:W12"/>
    <mergeCell ref="D13:H13"/>
    <mergeCell ref="I13:W13"/>
    <mergeCell ref="C14:W14"/>
    <mergeCell ref="C15:W15"/>
    <mergeCell ref="B18:I18"/>
    <mergeCell ref="K18:Q18"/>
    <mergeCell ref="S18:W18"/>
    <mergeCell ref="C19:I19"/>
    <mergeCell ref="L19:Q19"/>
    <mergeCell ref="T19:W19"/>
    <mergeCell ref="Q24:R2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B27:L27"/>
    <mergeCell ref="M27:N27"/>
    <mergeCell ref="O27:P27"/>
    <mergeCell ref="Q27:R27"/>
    <mergeCell ref="B29:Q30"/>
    <mergeCell ref="B96:W97"/>
    <mergeCell ref="B98:W99"/>
    <mergeCell ref="S29:T29"/>
    <mergeCell ref="V29:W29"/>
    <mergeCell ref="B94:W9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2" man="1"/>
    <brk id="40" min="1" max="22" man="1"/>
    <brk id="70"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1385</v>
      </c>
      <c r="D4" s="153" t="s">
        <v>1384</v>
      </c>
      <c r="E4" s="153"/>
      <c r="F4" s="153"/>
      <c r="G4" s="153"/>
      <c r="H4" s="154"/>
      <c r="I4" s="16"/>
      <c r="J4" s="155" t="s">
        <v>6</v>
      </c>
      <c r="K4" s="153"/>
      <c r="L4" s="15" t="s">
        <v>1463</v>
      </c>
      <c r="M4" s="156" t="s">
        <v>1462</v>
      </c>
      <c r="N4" s="156"/>
      <c r="O4" s="156"/>
      <c r="P4" s="156"/>
      <c r="Q4" s="157"/>
      <c r="R4" s="17"/>
      <c r="S4" s="158" t="s">
        <v>2069</v>
      </c>
      <c r="T4" s="159"/>
      <c r="U4" s="159"/>
      <c r="V4" s="160" t="s">
        <v>1461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1427</v>
      </c>
      <c r="D6" s="162" t="s">
        <v>1426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1453</v>
      </c>
      <c r="D7" s="149" t="s">
        <v>1460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1459</v>
      </c>
      <c r="K8" s="24" t="s">
        <v>1458</v>
      </c>
      <c r="L8" s="24" t="s">
        <v>1457</v>
      </c>
      <c r="M8" s="24" t="s">
        <v>1456</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76.5" customHeight="1" thickTop="1" thickBot="1">
      <c r="B10" s="25" t="s">
        <v>21</v>
      </c>
      <c r="C10" s="160" t="s">
        <v>1455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1394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1454</v>
      </c>
      <c r="C21" s="188"/>
      <c r="D21" s="188"/>
      <c r="E21" s="188"/>
      <c r="F21" s="188"/>
      <c r="G21" s="188"/>
      <c r="H21" s="188"/>
      <c r="I21" s="188"/>
      <c r="J21" s="188"/>
      <c r="K21" s="188"/>
      <c r="L21" s="188"/>
      <c r="M21" s="189" t="s">
        <v>1453</v>
      </c>
      <c r="N21" s="189"/>
      <c r="O21" s="189" t="s">
        <v>48</v>
      </c>
      <c r="P21" s="189"/>
      <c r="Q21" s="190" t="s">
        <v>386</v>
      </c>
      <c r="R21" s="190"/>
      <c r="S21" s="33" t="s">
        <v>1452</v>
      </c>
      <c r="T21" s="33" t="s">
        <v>1451</v>
      </c>
      <c r="U21" s="33" t="s">
        <v>1450</v>
      </c>
      <c r="V21" s="33">
        <f>+IF(ISERR(U21/T21*100),"N/A",ROUND(U21/T21*100,2))</f>
        <v>99.77</v>
      </c>
      <c r="W21" s="34">
        <f>+IF(ISERR(U21/S21*100),"N/A",ROUND(U21/S21*100,2))</f>
        <v>99.84</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1448</v>
      </c>
      <c r="F25" s="40"/>
      <c r="G25" s="40"/>
      <c r="H25" s="41"/>
      <c r="I25" s="41"/>
      <c r="J25" s="41"/>
      <c r="K25" s="41"/>
      <c r="L25" s="41"/>
      <c r="M25" s="41"/>
      <c r="N25" s="41"/>
      <c r="O25" s="41"/>
      <c r="P25" s="42"/>
      <c r="Q25" s="42"/>
      <c r="R25" s="43" t="s">
        <v>1449</v>
      </c>
      <c r="S25" s="44" t="s">
        <v>10</v>
      </c>
      <c r="T25" s="42"/>
      <c r="U25" s="44" t="s">
        <v>1445</v>
      </c>
      <c r="V25" s="42"/>
      <c r="W25" s="45">
        <f>+IF(ISERR(U25/R25*100),"N/A",ROUND(U25/R25*100,2))</f>
        <v>49.6</v>
      </c>
    </row>
    <row r="26" spans="2:27" ht="26.25" customHeight="1" thickBot="1">
      <c r="B26" s="208" t="s">
        <v>70</v>
      </c>
      <c r="C26" s="209"/>
      <c r="D26" s="209"/>
      <c r="E26" s="46" t="s">
        <v>1448</v>
      </c>
      <c r="F26" s="46"/>
      <c r="G26" s="46"/>
      <c r="H26" s="47"/>
      <c r="I26" s="47"/>
      <c r="J26" s="47"/>
      <c r="K26" s="47"/>
      <c r="L26" s="47"/>
      <c r="M26" s="47"/>
      <c r="N26" s="47"/>
      <c r="O26" s="47"/>
      <c r="P26" s="48"/>
      <c r="Q26" s="48"/>
      <c r="R26" s="49" t="s">
        <v>1447</v>
      </c>
      <c r="S26" s="50" t="s">
        <v>1446</v>
      </c>
      <c r="T26" s="50">
        <f>+IF(ISERR(S26/R26*100),"N/A",ROUND(S26/R26*100,2))</f>
        <v>82.98</v>
      </c>
      <c r="U26" s="50" t="s">
        <v>1445</v>
      </c>
      <c r="V26" s="50">
        <f>+IF(ISERR(U26/S26*100),"N/A",ROUND(U26/S26*100,2))</f>
        <v>59.77</v>
      </c>
      <c r="W26" s="51">
        <f>+IF(ISERR(U26/R26*100),"N/A",ROUND(U26/R26*100,2))</f>
        <v>49.6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2178</v>
      </c>
      <c r="C28" s="192"/>
      <c r="D28" s="192"/>
      <c r="E28" s="192"/>
      <c r="F28" s="192"/>
      <c r="G28" s="192"/>
      <c r="H28" s="192"/>
      <c r="I28" s="192"/>
      <c r="J28" s="192"/>
      <c r="K28" s="192"/>
      <c r="L28" s="192"/>
      <c r="M28" s="192"/>
      <c r="N28" s="192"/>
      <c r="O28" s="192"/>
      <c r="P28" s="192"/>
      <c r="Q28" s="192"/>
      <c r="R28" s="192"/>
      <c r="S28" s="192"/>
      <c r="T28" s="192"/>
      <c r="U28" s="192"/>
      <c r="V28" s="192"/>
      <c r="W28" s="193"/>
    </row>
    <row r="29" spans="2:27" ht="63"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2179</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6.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2180</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1"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1385</v>
      </c>
      <c r="D4" s="153" t="s">
        <v>1384</v>
      </c>
      <c r="E4" s="153"/>
      <c r="F4" s="153"/>
      <c r="G4" s="153"/>
      <c r="H4" s="154"/>
      <c r="I4" s="16"/>
      <c r="J4" s="155" t="s">
        <v>6</v>
      </c>
      <c r="K4" s="153"/>
      <c r="L4" s="15" t="s">
        <v>1482</v>
      </c>
      <c r="M4" s="156" t="s">
        <v>1481</v>
      </c>
      <c r="N4" s="156"/>
      <c r="O4" s="156"/>
      <c r="P4" s="156"/>
      <c r="Q4" s="157"/>
      <c r="R4" s="17"/>
      <c r="S4" s="158" t="s">
        <v>2069</v>
      </c>
      <c r="T4" s="159"/>
      <c r="U4" s="159"/>
      <c r="V4" s="160" t="s">
        <v>1480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1479</v>
      </c>
      <c r="D6" s="162" t="s">
        <v>1478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1477</v>
      </c>
      <c r="K8" s="24" t="s">
        <v>1476</v>
      </c>
      <c r="L8" s="24" t="s">
        <v>1475</v>
      </c>
      <c r="M8" s="24" t="s">
        <v>1474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17.75" customHeight="1" thickTop="1" thickBot="1">
      <c r="B10" s="25" t="s">
        <v>21</v>
      </c>
      <c r="C10" s="160" t="s">
        <v>1473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1394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1472</v>
      </c>
      <c r="C21" s="188"/>
      <c r="D21" s="188"/>
      <c r="E21" s="188"/>
      <c r="F21" s="188"/>
      <c r="G21" s="188"/>
      <c r="H21" s="188"/>
      <c r="I21" s="188"/>
      <c r="J21" s="188"/>
      <c r="K21" s="188"/>
      <c r="L21" s="188"/>
      <c r="M21" s="189" t="s">
        <v>207</v>
      </c>
      <c r="N21" s="189"/>
      <c r="O21" s="189" t="s">
        <v>48</v>
      </c>
      <c r="P21" s="189"/>
      <c r="Q21" s="190" t="s">
        <v>386</v>
      </c>
      <c r="R21" s="190"/>
      <c r="S21" s="33" t="s">
        <v>50</v>
      </c>
      <c r="T21" s="33" t="s">
        <v>231</v>
      </c>
      <c r="U21" s="33" t="s">
        <v>1471</v>
      </c>
      <c r="V21" s="33">
        <f>+IF(ISERR(U21/T21*100),"N/A",ROUND(U21/T21*100,2))</f>
        <v>216.43</v>
      </c>
      <c r="W21" s="34">
        <f>+IF(ISERR(U21/S21*100),"N/A",ROUND(U21/S21*100,2))</f>
        <v>86.57</v>
      </c>
    </row>
    <row r="22" spans="2:27" ht="56.25" customHeight="1">
      <c r="B22" s="187" t="s">
        <v>1470</v>
      </c>
      <c r="C22" s="188"/>
      <c r="D22" s="188"/>
      <c r="E22" s="188"/>
      <c r="F22" s="188"/>
      <c r="G22" s="188"/>
      <c r="H22" s="188"/>
      <c r="I22" s="188"/>
      <c r="J22" s="188"/>
      <c r="K22" s="188"/>
      <c r="L22" s="188"/>
      <c r="M22" s="189" t="s">
        <v>207</v>
      </c>
      <c r="N22" s="189"/>
      <c r="O22" s="189" t="s">
        <v>48</v>
      </c>
      <c r="P22" s="189"/>
      <c r="Q22" s="190" t="s">
        <v>386</v>
      </c>
      <c r="R22" s="190"/>
      <c r="S22" s="33" t="s">
        <v>50</v>
      </c>
      <c r="T22" s="33" t="s">
        <v>231</v>
      </c>
      <c r="U22" s="33" t="s">
        <v>1469</v>
      </c>
      <c r="V22" s="33">
        <f>+IF(ISERR(U22/T22*100),"N/A",ROUND(U22/T22*100,2))</f>
        <v>108.2</v>
      </c>
      <c r="W22" s="34">
        <f>+IF(ISERR(U22/S22*100),"N/A",ROUND(U22/S22*100,2))</f>
        <v>43.28</v>
      </c>
    </row>
    <row r="23" spans="2:27" ht="56.25" customHeight="1" thickBot="1">
      <c r="B23" s="187" t="s">
        <v>1468</v>
      </c>
      <c r="C23" s="188"/>
      <c r="D23" s="188"/>
      <c r="E23" s="188"/>
      <c r="F23" s="188"/>
      <c r="G23" s="188"/>
      <c r="H23" s="188"/>
      <c r="I23" s="188"/>
      <c r="J23" s="188"/>
      <c r="K23" s="188"/>
      <c r="L23" s="188"/>
      <c r="M23" s="189" t="s">
        <v>207</v>
      </c>
      <c r="N23" s="189"/>
      <c r="O23" s="189" t="s">
        <v>48</v>
      </c>
      <c r="P23" s="189"/>
      <c r="Q23" s="190" t="s">
        <v>386</v>
      </c>
      <c r="R23" s="190"/>
      <c r="S23" s="33" t="s">
        <v>50</v>
      </c>
      <c r="T23" s="33" t="s">
        <v>231</v>
      </c>
      <c r="U23" s="33" t="s">
        <v>1467</v>
      </c>
      <c r="V23" s="33">
        <f>+IF(ISERR(U23/T23*100),"N/A",ROUND(U23/T23*100,2))</f>
        <v>12.18</v>
      </c>
      <c r="W23" s="34">
        <f>+IF(ISERR(U23/S23*100),"N/A",ROUND(U23/S23*100,2))</f>
        <v>4.87</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483</v>
      </c>
      <c r="F27" s="40"/>
      <c r="G27" s="40"/>
      <c r="H27" s="41"/>
      <c r="I27" s="41"/>
      <c r="J27" s="41"/>
      <c r="K27" s="41"/>
      <c r="L27" s="41"/>
      <c r="M27" s="41"/>
      <c r="N27" s="41"/>
      <c r="O27" s="41"/>
      <c r="P27" s="42"/>
      <c r="Q27" s="42"/>
      <c r="R27" s="43" t="s">
        <v>1466</v>
      </c>
      <c r="S27" s="44" t="s">
        <v>10</v>
      </c>
      <c r="T27" s="42"/>
      <c r="U27" s="44" t="s">
        <v>1464</v>
      </c>
      <c r="V27" s="42"/>
      <c r="W27" s="45">
        <f>+IF(ISERR(U27/R27*100),"N/A",ROUND(U27/R27*100,2))</f>
        <v>13.14</v>
      </c>
    </row>
    <row r="28" spans="2:27" ht="26.25" customHeight="1" thickBot="1">
      <c r="B28" s="208" t="s">
        <v>70</v>
      </c>
      <c r="C28" s="209"/>
      <c r="D28" s="209"/>
      <c r="E28" s="46" t="s">
        <v>483</v>
      </c>
      <c r="F28" s="46"/>
      <c r="G28" s="46"/>
      <c r="H28" s="47"/>
      <c r="I28" s="47"/>
      <c r="J28" s="47"/>
      <c r="K28" s="47"/>
      <c r="L28" s="47"/>
      <c r="M28" s="47"/>
      <c r="N28" s="47"/>
      <c r="O28" s="47"/>
      <c r="P28" s="48"/>
      <c r="Q28" s="48"/>
      <c r="R28" s="49" t="s">
        <v>1465</v>
      </c>
      <c r="S28" s="50" t="s">
        <v>1464</v>
      </c>
      <c r="T28" s="50">
        <f>+IF(ISERR(S28/R28*100),"N/A",ROUND(S28/R28*100,2))</f>
        <v>96.87</v>
      </c>
      <c r="U28" s="50" t="s">
        <v>1464</v>
      </c>
      <c r="V28" s="50">
        <f>+IF(ISERR(U28/S28*100),"N/A",ROUND(U28/S28*100,2))</f>
        <v>100</v>
      </c>
      <c r="W28" s="51">
        <f>+IF(ISERR(U28/R28*100),"N/A",ROUND(U28/R28*100,2))</f>
        <v>96.87</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2175</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4.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2176</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9"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2177</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5.75"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1359</v>
      </c>
      <c r="D4" s="153" t="s">
        <v>1494</v>
      </c>
      <c r="E4" s="153"/>
      <c r="F4" s="153"/>
      <c r="G4" s="153"/>
      <c r="H4" s="154"/>
      <c r="I4" s="16"/>
      <c r="J4" s="155" t="s">
        <v>6</v>
      </c>
      <c r="K4" s="153"/>
      <c r="L4" s="15" t="s">
        <v>365</v>
      </c>
      <c r="M4" s="156" t="s">
        <v>1493</v>
      </c>
      <c r="N4" s="156"/>
      <c r="O4" s="156"/>
      <c r="P4" s="156"/>
      <c r="Q4" s="157"/>
      <c r="R4" s="17"/>
      <c r="S4" s="158" t="s">
        <v>2069</v>
      </c>
      <c r="T4" s="159"/>
      <c r="U4" s="159"/>
      <c r="V4" s="160" t="s">
        <v>1483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207</v>
      </c>
      <c r="D6" s="162" t="s">
        <v>1492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12</v>
      </c>
      <c r="K8" s="24" t="s">
        <v>350</v>
      </c>
      <c r="L8" s="24" t="s">
        <v>1491</v>
      </c>
      <c r="M8" s="24" t="s">
        <v>1490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74.25" customHeight="1" thickTop="1" thickBot="1">
      <c r="B10" s="25" t="s">
        <v>21</v>
      </c>
      <c r="C10" s="160" t="s">
        <v>1489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1488</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1487</v>
      </c>
      <c r="C21" s="188"/>
      <c r="D21" s="188"/>
      <c r="E21" s="188"/>
      <c r="F21" s="188"/>
      <c r="G21" s="188"/>
      <c r="H21" s="188"/>
      <c r="I21" s="188"/>
      <c r="J21" s="188"/>
      <c r="K21" s="188"/>
      <c r="L21" s="188"/>
      <c r="M21" s="189" t="s">
        <v>207</v>
      </c>
      <c r="N21" s="189"/>
      <c r="O21" s="189" t="s">
        <v>48</v>
      </c>
      <c r="P21" s="189"/>
      <c r="Q21" s="190" t="s">
        <v>386</v>
      </c>
      <c r="R21" s="190"/>
      <c r="S21" s="33" t="s">
        <v>385</v>
      </c>
      <c r="T21" s="33" t="s">
        <v>231</v>
      </c>
      <c r="U21" s="33" t="s">
        <v>138</v>
      </c>
      <c r="V21" s="33">
        <f>+IF(ISERR(U21/T21*100),"N/A",ROUND(U21/T21*100,2))</f>
        <v>75</v>
      </c>
      <c r="W21" s="34">
        <f>+IF(ISERR(U21/S21*100),"N/A",ROUND(U21/S21*100,2))</f>
        <v>37.5</v>
      </c>
    </row>
    <row r="22" spans="2:27" ht="56.25" customHeight="1">
      <c r="B22" s="187" t="s">
        <v>1486</v>
      </c>
      <c r="C22" s="188"/>
      <c r="D22" s="188"/>
      <c r="E22" s="188"/>
      <c r="F22" s="188"/>
      <c r="G22" s="188"/>
      <c r="H22" s="188"/>
      <c r="I22" s="188"/>
      <c r="J22" s="188"/>
      <c r="K22" s="188"/>
      <c r="L22" s="188"/>
      <c r="M22" s="189" t="s">
        <v>207</v>
      </c>
      <c r="N22" s="189"/>
      <c r="O22" s="189" t="s">
        <v>48</v>
      </c>
      <c r="P22" s="189"/>
      <c r="Q22" s="190" t="s">
        <v>49</v>
      </c>
      <c r="R22" s="190"/>
      <c r="S22" s="33" t="s">
        <v>385</v>
      </c>
      <c r="T22" s="33" t="s">
        <v>62</v>
      </c>
      <c r="U22" s="33" t="s">
        <v>62</v>
      </c>
      <c r="V22" s="33">
        <f>+IF(ISERR(U22/T22*100),"N/A",ROUND(U22/T22*100,2))</f>
        <v>100</v>
      </c>
      <c r="W22" s="34">
        <f>+IF(ISERR(U22/S22*100),"N/A",ROUND(U22/S22*100,2))</f>
        <v>12.5</v>
      </c>
    </row>
    <row r="23" spans="2:27" ht="56.25" customHeight="1">
      <c r="B23" s="187" t="s">
        <v>1485</v>
      </c>
      <c r="C23" s="188"/>
      <c r="D23" s="188"/>
      <c r="E23" s="188"/>
      <c r="F23" s="188"/>
      <c r="G23" s="188"/>
      <c r="H23" s="188"/>
      <c r="I23" s="188"/>
      <c r="J23" s="188"/>
      <c r="K23" s="188"/>
      <c r="L23" s="188"/>
      <c r="M23" s="189" t="s">
        <v>207</v>
      </c>
      <c r="N23" s="189"/>
      <c r="O23" s="189" t="s">
        <v>48</v>
      </c>
      <c r="P23" s="189"/>
      <c r="Q23" s="190" t="s">
        <v>49</v>
      </c>
      <c r="R23" s="190"/>
      <c r="S23" s="33" t="s">
        <v>385</v>
      </c>
      <c r="T23" s="33" t="s">
        <v>232</v>
      </c>
      <c r="U23" s="33" t="s">
        <v>51</v>
      </c>
      <c r="V23" s="33">
        <f>+IF(ISERR(U23/T23*100),"N/A",ROUND(U23/T23*100,2))</f>
        <v>0</v>
      </c>
      <c r="W23" s="34">
        <f>+IF(ISERR(U23/S23*100),"N/A",ROUND(U23/S23*100,2))</f>
        <v>0</v>
      </c>
    </row>
    <row r="24" spans="2:27" ht="56.25" customHeight="1" thickBot="1">
      <c r="B24" s="187" t="s">
        <v>1484</v>
      </c>
      <c r="C24" s="188"/>
      <c r="D24" s="188"/>
      <c r="E24" s="188"/>
      <c r="F24" s="188"/>
      <c r="G24" s="188"/>
      <c r="H24" s="188"/>
      <c r="I24" s="188"/>
      <c r="J24" s="188"/>
      <c r="K24" s="188"/>
      <c r="L24" s="188"/>
      <c r="M24" s="189" t="s">
        <v>207</v>
      </c>
      <c r="N24" s="189"/>
      <c r="O24" s="189" t="s">
        <v>48</v>
      </c>
      <c r="P24" s="189"/>
      <c r="Q24" s="190" t="s">
        <v>49</v>
      </c>
      <c r="R24" s="190"/>
      <c r="S24" s="33" t="s">
        <v>385</v>
      </c>
      <c r="T24" s="33" t="s">
        <v>232</v>
      </c>
      <c r="U24" s="33" t="s">
        <v>62</v>
      </c>
      <c r="V24" s="33">
        <f>+IF(ISERR(U24/T24*100),"N/A",ROUND(U24/T24*100,2))</f>
        <v>50</v>
      </c>
      <c r="W24" s="34">
        <f>+IF(ISERR(U24/S24*100),"N/A",ROUND(U24/S24*100,2))</f>
        <v>12.5</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483</v>
      </c>
      <c r="F28" s="40"/>
      <c r="G28" s="40"/>
      <c r="H28" s="41"/>
      <c r="I28" s="41"/>
      <c r="J28" s="41"/>
      <c r="K28" s="41"/>
      <c r="L28" s="41"/>
      <c r="M28" s="41"/>
      <c r="N28" s="41"/>
      <c r="O28" s="41"/>
      <c r="P28" s="42"/>
      <c r="Q28" s="42"/>
      <c r="R28" s="43" t="s">
        <v>1483</v>
      </c>
      <c r="S28" s="44" t="s">
        <v>10</v>
      </c>
      <c r="T28" s="42"/>
      <c r="U28" s="44" t="s">
        <v>114</v>
      </c>
      <c r="V28" s="42"/>
      <c r="W28" s="45">
        <f>+IF(ISERR(U28/R28*100),"N/A",ROUND(U28/R28*100,2))</f>
        <v>0.27</v>
      </c>
    </row>
    <row r="29" spans="2:27" ht="26.25" customHeight="1" thickBot="1">
      <c r="B29" s="208" t="s">
        <v>70</v>
      </c>
      <c r="C29" s="209"/>
      <c r="D29" s="209"/>
      <c r="E29" s="46" t="s">
        <v>483</v>
      </c>
      <c r="F29" s="46"/>
      <c r="G29" s="46"/>
      <c r="H29" s="47"/>
      <c r="I29" s="47"/>
      <c r="J29" s="47"/>
      <c r="K29" s="47"/>
      <c r="L29" s="47"/>
      <c r="M29" s="47"/>
      <c r="N29" s="47"/>
      <c r="O29" s="47"/>
      <c r="P29" s="48"/>
      <c r="Q29" s="48"/>
      <c r="R29" s="49" t="s">
        <v>114</v>
      </c>
      <c r="S29" s="50" t="s">
        <v>114</v>
      </c>
      <c r="T29" s="50">
        <f>+IF(ISERR(S29/R29*100),"N/A",ROUND(S29/R29*100,2))</f>
        <v>100</v>
      </c>
      <c r="U29" s="50" t="s">
        <v>114</v>
      </c>
      <c r="V29" s="50">
        <f>+IF(ISERR(U29/S29*100),"N/A",ROUND(U29/S29*100,2))</f>
        <v>100</v>
      </c>
      <c r="W29" s="51">
        <f>+IF(ISERR(U29/R29*100),"N/A",ROUND(U29/R29*100,2))</f>
        <v>100</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2172</v>
      </c>
      <c r="C31" s="192"/>
      <c r="D31" s="192"/>
      <c r="E31" s="192"/>
      <c r="F31" s="192"/>
      <c r="G31" s="192"/>
      <c r="H31" s="192"/>
      <c r="I31" s="192"/>
      <c r="J31" s="192"/>
      <c r="K31" s="192"/>
      <c r="L31" s="192"/>
      <c r="M31" s="192"/>
      <c r="N31" s="192"/>
      <c r="O31" s="192"/>
      <c r="P31" s="192"/>
      <c r="Q31" s="192"/>
      <c r="R31" s="192"/>
      <c r="S31" s="192"/>
      <c r="T31" s="192"/>
      <c r="U31" s="192"/>
      <c r="V31" s="192"/>
      <c r="W31" s="193"/>
    </row>
    <row r="32" spans="2:27" ht="99"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2173</v>
      </c>
      <c r="C33" s="192"/>
      <c r="D33" s="192"/>
      <c r="E33" s="192"/>
      <c r="F33" s="192"/>
      <c r="G33" s="192"/>
      <c r="H33" s="192"/>
      <c r="I33" s="192"/>
      <c r="J33" s="192"/>
      <c r="K33" s="192"/>
      <c r="L33" s="192"/>
      <c r="M33" s="192"/>
      <c r="N33" s="192"/>
      <c r="O33" s="192"/>
      <c r="P33" s="192"/>
      <c r="Q33" s="192"/>
      <c r="R33" s="192"/>
      <c r="S33" s="192"/>
      <c r="T33" s="192"/>
      <c r="U33" s="192"/>
      <c r="V33" s="192"/>
      <c r="W33" s="193"/>
    </row>
    <row r="34" spans="2:23" ht="87.7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2174</v>
      </c>
      <c r="C35" s="192"/>
      <c r="D35" s="192"/>
      <c r="E35" s="192"/>
      <c r="F35" s="192"/>
      <c r="G35" s="192"/>
      <c r="H35" s="192"/>
      <c r="I35" s="192"/>
      <c r="J35" s="192"/>
      <c r="K35" s="192"/>
      <c r="L35" s="192"/>
      <c r="M35" s="192"/>
      <c r="N35" s="192"/>
      <c r="O35" s="192"/>
      <c r="P35" s="192"/>
      <c r="Q35" s="192"/>
      <c r="R35" s="192"/>
      <c r="S35" s="192"/>
      <c r="T35" s="192"/>
      <c r="U35" s="192"/>
      <c r="V35" s="192"/>
      <c r="W35" s="193"/>
    </row>
    <row r="36" spans="2:23" ht="15.75"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1506</v>
      </c>
      <c r="D4" s="153" t="s">
        <v>1505</v>
      </c>
      <c r="E4" s="153"/>
      <c r="F4" s="153"/>
      <c r="G4" s="153"/>
      <c r="H4" s="154"/>
      <c r="I4" s="16"/>
      <c r="J4" s="155" t="s">
        <v>6</v>
      </c>
      <c r="K4" s="153"/>
      <c r="L4" s="15" t="s">
        <v>210</v>
      </c>
      <c r="M4" s="156" t="s">
        <v>1504</v>
      </c>
      <c r="N4" s="156"/>
      <c r="O4" s="156"/>
      <c r="P4" s="156"/>
      <c r="Q4" s="157"/>
      <c r="R4" s="17"/>
      <c r="S4" s="158" t="s">
        <v>2069</v>
      </c>
      <c r="T4" s="159"/>
      <c r="U4" s="159"/>
      <c r="V4" s="160" t="s">
        <v>1495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1263</v>
      </c>
      <c r="D6" s="162" t="s">
        <v>1503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1502</v>
      </c>
      <c r="K8" s="24" t="s">
        <v>1501</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1500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1498</v>
      </c>
      <c r="C21" s="188"/>
      <c r="D21" s="188"/>
      <c r="E21" s="188"/>
      <c r="F21" s="188"/>
      <c r="G21" s="188"/>
      <c r="H21" s="188"/>
      <c r="I21" s="188"/>
      <c r="J21" s="188"/>
      <c r="K21" s="188"/>
      <c r="L21" s="188"/>
      <c r="M21" s="189" t="s">
        <v>1263</v>
      </c>
      <c r="N21" s="189"/>
      <c r="O21" s="189" t="s">
        <v>48</v>
      </c>
      <c r="P21" s="189"/>
      <c r="Q21" s="190" t="s">
        <v>49</v>
      </c>
      <c r="R21" s="190"/>
      <c r="S21" s="33" t="s">
        <v>54</v>
      </c>
      <c r="T21" s="33" t="s">
        <v>1496</v>
      </c>
      <c r="U21" s="33" t="s">
        <v>51</v>
      </c>
      <c r="V21" s="33">
        <f>+IF(ISERR(U21/T21*100),"N/A",ROUND(U21/T21*100,2))</f>
        <v>0</v>
      </c>
      <c r="W21" s="34">
        <f>+IF(ISERR(U21/S21*100),"N/A",ROUND(U21/S21*100,2))</f>
        <v>0</v>
      </c>
    </row>
    <row r="22" spans="2:27" ht="56.25" customHeight="1" thickBot="1">
      <c r="B22" s="187" t="s">
        <v>1497</v>
      </c>
      <c r="C22" s="188"/>
      <c r="D22" s="188"/>
      <c r="E22" s="188"/>
      <c r="F22" s="188"/>
      <c r="G22" s="188"/>
      <c r="H22" s="188"/>
      <c r="I22" s="188"/>
      <c r="J22" s="188"/>
      <c r="K22" s="188"/>
      <c r="L22" s="188"/>
      <c r="M22" s="189" t="s">
        <v>1263</v>
      </c>
      <c r="N22" s="189"/>
      <c r="O22" s="189" t="s">
        <v>48</v>
      </c>
      <c r="P22" s="189"/>
      <c r="Q22" s="190" t="s">
        <v>49</v>
      </c>
      <c r="R22" s="190"/>
      <c r="S22" s="33" t="s">
        <v>54</v>
      </c>
      <c r="T22" s="33" t="s">
        <v>1496</v>
      </c>
      <c r="U22" s="33" t="s">
        <v>51</v>
      </c>
      <c r="V22" s="33">
        <f>+IF(ISERR(U22/T22*100),"N/A",ROUND(U22/T22*100,2))</f>
        <v>0</v>
      </c>
      <c r="W22" s="34">
        <f>+IF(ISERR(U22/S22*100),"N/A",ROUND(U22/S22*100,2))</f>
        <v>0</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1261</v>
      </c>
      <c r="F26" s="40"/>
      <c r="G26" s="40"/>
      <c r="H26" s="41"/>
      <c r="I26" s="41"/>
      <c r="J26" s="41"/>
      <c r="K26" s="41"/>
      <c r="L26" s="41"/>
      <c r="M26" s="41"/>
      <c r="N26" s="41"/>
      <c r="O26" s="41"/>
      <c r="P26" s="42"/>
      <c r="Q26" s="42"/>
      <c r="R26" s="43" t="s">
        <v>1495</v>
      </c>
      <c r="S26" s="44" t="s">
        <v>10</v>
      </c>
      <c r="T26" s="42"/>
      <c r="U26" s="44" t="s">
        <v>51</v>
      </c>
      <c r="V26" s="42"/>
      <c r="W26" s="45">
        <f>+IF(ISERR(U26/R26*100),"N/A",ROUND(U26/R26*100,2))</f>
        <v>0</v>
      </c>
    </row>
    <row r="27" spans="2:27" ht="26.25" customHeight="1" thickBot="1">
      <c r="B27" s="208" t="s">
        <v>70</v>
      </c>
      <c r="C27" s="209"/>
      <c r="D27" s="209"/>
      <c r="E27" s="46" t="s">
        <v>1261</v>
      </c>
      <c r="F27" s="46"/>
      <c r="G27" s="46"/>
      <c r="H27" s="47"/>
      <c r="I27" s="47"/>
      <c r="J27" s="47"/>
      <c r="K27" s="47"/>
      <c r="L27" s="47"/>
      <c r="M27" s="47"/>
      <c r="N27" s="47"/>
      <c r="O27" s="47"/>
      <c r="P27" s="48"/>
      <c r="Q27" s="48"/>
      <c r="R27" s="49" t="s">
        <v>1495</v>
      </c>
      <c r="S27" s="50" t="s">
        <v>932</v>
      </c>
      <c r="T27" s="50">
        <f>+IF(ISERR(S27/R27*100),"N/A",ROUND(S27/R27*100,2))</f>
        <v>100</v>
      </c>
      <c r="U27" s="50" t="s">
        <v>51</v>
      </c>
      <c r="V27" s="50">
        <f>+IF(ISERR(U27/S27*100),"N/A",ROUND(U27/S27*100,2))</f>
        <v>0</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2169</v>
      </c>
      <c r="C29" s="192"/>
      <c r="D29" s="192"/>
      <c r="E29" s="192"/>
      <c r="F29" s="192"/>
      <c r="G29" s="192"/>
      <c r="H29" s="192"/>
      <c r="I29" s="192"/>
      <c r="J29" s="192"/>
      <c r="K29" s="192"/>
      <c r="L29" s="192"/>
      <c r="M29" s="192"/>
      <c r="N29" s="192"/>
      <c r="O29" s="192"/>
      <c r="P29" s="192"/>
      <c r="Q29" s="192"/>
      <c r="R29" s="192"/>
      <c r="S29" s="192"/>
      <c r="T29" s="192"/>
      <c r="U29" s="192"/>
      <c r="V29" s="192"/>
      <c r="W29" s="193"/>
    </row>
    <row r="30" spans="2:27" ht="58.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2170</v>
      </c>
      <c r="C31" s="192"/>
      <c r="D31" s="192"/>
      <c r="E31" s="192"/>
      <c r="F31" s="192"/>
      <c r="G31" s="192"/>
      <c r="H31" s="192"/>
      <c r="I31" s="192"/>
      <c r="J31" s="192"/>
      <c r="K31" s="192"/>
      <c r="L31" s="192"/>
      <c r="M31" s="192"/>
      <c r="N31" s="192"/>
      <c r="O31" s="192"/>
      <c r="P31" s="192"/>
      <c r="Q31" s="192"/>
      <c r="R31" s="192"/>
      <c r="S31" s="192"/>
      <c r="T31" s="192"/>
      <c r="U31" s="192"/>
      <c r="V31" s="192"/>
      <c r="W31" s="193"/>
    </row>
    <row r="32" spans="2:27" ht="72"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2171</v>
      </c>
      <c r="C33" s="192"/>
      <c r="D33" s="192"/>
      <c r="E33" s="192"/>
      <c r="F33" s="192"/>
      <c r="G33" s="192"/>
      <c r="H33" s="192"/>
      <c r="I33" s="192"/>
      <c r="J33" s="192"/>
      <c r="K33" s="192"/>
      <c r="L33" s="192"/>
      <c r="M33" s="192"/>
      <c r="N33" s="192"/>
      <c r="O33" s="192"/>
      <c r="P33" s="192"/>
      <c r="Q33" s="192"/>
      <c r="R33" s="192"/>
      <c r="S33" s="192"/>
      <c r="T33" s="192"/>
      <c r="U33" s="192"/>
      <c r="V33" s="192"/>
      <c r="W33" s="193"/>
    </row>
    <row r="34" spans="2:23" ht="54.7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1506</v>
      </c>
      <c r="D4" s="153" t="s">
        <v>1505</v>
      </c>
      <c r="E4" s="153"/>
      <c r="F4" s="153"/>
      <c r="G4" s="153"/>
      <c r="H4" s="154"/>
      <c r="I4" s="16"/>
      <c r="J4" s="155" t="s">
        <v>6</v>
      </c>
      <c r="K4" s="153"/>
      <c r="L4" s="15" t="s">
        <v>1522</v>
      </c>
      <c r="M4" s="156" t="s">
        <v>1521</v>
      </c>
      <c r="N4" s="156"/>
      <c r="O4" s="156"/>
      <c r="P4" s="156"/>
      <c r="Q4" s="157"/>
      <c r="R4" s="17"/>
      <c r="S4" s="158" t="s">
        <v>2069</v>
      </c>
      <c r="T4" s="159"/>
      <c r="U4" s="159"/>
      <c r="V4" s="160" t="s">
        <v>1520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257</v>
      </c>
      <c r="D6" s="162" t="s">
        <v>1519</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12</v>
      </c>
      <c r="D7" s="149" t="s">
        <v>1518</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1517</v>
      </c>
      <c r="K8" s="24" t="s">
        <v>1516</v>
      </c>
      <c r="L8" s="24" t="s">
        <v>1515</v>
      </c>
      <c r="M8" s="24" t="s">
        <v>1514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12.25" customHeight="1" thickTop="1" thickBot="1">
      <c r="B10" s="25" t="s">
        <v>21</v>
      </c>
      <c r="C10" s="160" t="s">
        <v>1513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1512</v>
      </c>
      <c r="C21" s="188"/>
      <c r="D21" s="188"/>
      <c r="E21" s="188"/>
      <c r="F21" s="188"/>
      <c r="G21" s="188"/>
      <c r="H21" s="188"/>
      <c r="I21" s="188"/>
      <c r="J21" s="188"/>
      <c r="K21" s="188"/>
      <c r="L21" s="188"/>
      <c r="M21" s="189" t="s">
        <v>257</v>
      </c>
      <c r="N21" s="189"/>
      <c r="O21" s="189" t="s">
        <v>48</v>
      </c>
      <c r="P21" s="189"/>
      <c r="Q21" s="190" t="s">
        <v>386</v>
      </c>
      <c r="R21" s="190"/>
      <c r="S21" s="33" t="s">
        <v>50</v>
      </c>
      <c r="T21" s="33" t="s">
        <v>77</v>
      </c>
      <c r="U21" s="33" t="s">
        <v>1511</v>
      </c>
      <c r="V21" s="33">
        <f>+IF(ISERR(U21/T21*100),"N/A",ROUND(U21/T21*100,2))</f>
        <v>109.68</v>
      </c>
      <c r="W21" s="34">
        <f>+IF(ISERR(U21/S21*100),"N/A",ROUND(U21/S21*100,2))</f>
        <v>54.84</v>
      </c>
    </row>
    <row r="22" spans="2:27" ht="56.25" customHeight="1">
      <c r="B22" s="187" t="s">
        <v>1510</v>
      </c>
      <c r="C22" s="188"/>
      <c r="D22" s="188"/>
      <c r="E22" s="188"/>
      <c r="F22" s="188"/>
      <c r="G22" s="188"/>
      <c r="H22" s="188"/>
      <c r="I22" s="188"/>
      <c r="J22" s="188"/>
      <c r="K22" s="188"/>
      <c r="L22" s="188"/>
      <c r="M22" s="189" t="s">
        <v>257</v>
      </c>
      <c r="N22" s="189"/>
      <c r="O22" s="189" t="s">
        <v>48</v>
      </c>
      <c r="P22" s="189"/>
      <c r="Q22" s="190" t="s">
        <v>53</v>
      </c>
      <c r="R22" s="190"/>
      <c r="S22" s="33" t="s">
        <v>50</v>
      </c>
      <c r="T22" s="33" t="s">
        <v>55</v>
      </c>
      <c r="U22" s="33" t="s">
        <v>55</v>
      </c>
      <c r="V22" s="33" t="str">
        <f>+IF(ISERR(U22/T22*100),"N/A",ROUND(U22/T22*100,2))</f>
        <v>N/A</v>
      </c>
      <c r="W22" s="34" t="str">
        <f>+IF(ISERR(U22/S22*100),"N/A",ROUND(U22/S22*100,2))</f>
        <v>N/A</v>
      </c>
    </row>
    <row r="23" spans="2:27" ht="56.25" customHeight="1">
      <c r="B23" s="187" t="s">
        <v>1512</v>
      </c>
      <c r="C23" s="188"/>
      <c r="D23" s="188"/>
      <c r="E23" s="188"/>
      <c r="F23" s="188"/>
      <c r="G23" s="188"/>
      <c r="H23" s="188"/>
      <c r="I23" s="188"/>
      <c r="J23" s="188"/>
      <c r="K23" s="188"/>
      <c r="L23" s="188"/>
      <c r="M23" s="189" t="s">
        <v>12</v>
      </c>
      <c r="N23" s="189"/>
      <c r="O23" s="189" t="s">
        <v>48</v>
      </c>
      <c r="P23" s="189"/>
      <c r="Q23" s="190" t="s">
        <v>386</v>
      </c>
      <c r="R23" s="190"/>
      <c r="S23" s="33" t="s">
        <v>50</v>
      </c>
      <c r="T23" s="33" t="s">
        <v>77</v>
      </c>
      <c r="U23" s="33" t="s">
        <v>1511</v>
      </c>
      <c r="V23" s="33">
        <f>+IF(ISERR(U23/T23*100),"N/A",ROUND(U23/T23*100,2))</f>
        <v>109.68</v>
      </c>
      <c r="W23" s="34">
        <f>+IF(ISERR(U23/S23*100),"N/A",ROUND(U23/S23*100,2))</f>
        <v>54.84</v>
      </c>
    </row>
    <row r="24" spans="2:27" ht="56.25" customHeight="1" thickBot="1">
      <c r="B24" s="187" t="s">
        <v>1510</v>
      </c>
      <c r="C24" s="188"/>
      <c r="D24" s="188"/>
      <c r="E24" s="188"/>
      <c r="F24" s="188"/>
      <c r="G24" s="188"/>
      <c r="H24" s="188"/>
      <c r="I24" s="188"/>
      <c r="J24" s="188"/>
      <c r="K24" s="188"/>
      <c r="L24" s="188"/>
      <c r="M24" s="189" t="s">
        <v>12</v>
      </c>
      <c r="N24" s="189"/>
      <c r="O24" s="189" t="s">
        <v>48</v>
      </c>
      <c r="P24" s="189"/>
      <c r="Q24" s="190" t="s">
        <v>53</v>
      </c>
      <c r="R24" s="190"/>
      <c r="S24" s="33" t="s">
        <v>50</v>
      </c>
      <c r="T24" s="33" t="s">
        <v>55</v>
      </c>
      <c r="U24" s="33" t="s">
        <v>55</v>
      </c>
      <c r="V24" s="33" t="str">
        <f>+IF(ISERR(U24/T24*100),"N/A",ROUND(U24/T24*100,2))</f>
        <v>N/A</v>
      </c>
      <c r="W24" s="34" t="str">
        <f>+IF(ISERR(U24/S24*100),"N/A",ROUND(U24/S24*100,2))</f>
        <v>N/A</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251</v>
      </c>
      <c r="F28" s="40"/>
      <c r="G28" s="40"/>
      <c r="H28" s="41"/>
      <c r="I28" s="41"/>
      <c r="J28" s="41"/>
      <c r="K28" s="41"/>
      <c r="L28" s="41"/>
      <c r="M28" s="41"/>
      <c r="N28" s="41"/>
      <c r="O28" s="41"/>
      <c r="P28" s="42"/>
      <c r="Q28" s="42"/>
      <c r="R28" s="43" t="s">
        <v>1509</v>
      </c>
      <c r="S28" s="44" t="s">
        <v>10</v>
      </c>
      <c r="T28" s="42"/>
      <c r="U28" s="44" t="s">
        <v>1507</v>
      </c>
      <c r="V28" s="42"/>
      <c r="W28" s="45">
        <f>+IF(ISERR(U28/R28*100),"N/A",ROUND(U28/R28*100,2))</f>
        <v>28.36</v>
      </c>
    </row>
    <row r="29" spans="2:27" ht="26.25" customHeight="1">
      <c r="B29" s="208" t="s">
        <v>70</v>
      </c>
      <c r="C29" s="209"/>
      <c r="D29" s="209"/>
      <c r="E29" s="46" t="s">
        <v>251</v>
      </c>
      <c r="F29" s="46"/>
      <c r="G29" s="46"/>
      <c r="H29" s="47"/>
      <c r="I29" s="47"/>
      <c r="J29" s="47"/>
      <c r="K29" s="47"/>
      <c r="L29" s="47"/>
      <c r="M29" s="47"/>
      <c r="N29" s="47"/>
      <c r="O29" s="47"/>
      <c r="P29" s="48"/>
      <c r="Q29" s="48"/>
      <c r="R29" s="49" t="s">
        <v>1509</v>
      </c>
      <c r="S29" s="50" t="s">
        <v>1508</v>
      </c>
      <c r="T29" s="50">
        <f>+IF(ISERR(S29/R29*100),"N/A",ROUND(S29/R29*100,2))</f>
        <v>93.19</v>
      </c>
      <c r="U29" s="50" t="s">
        <v>1507</v>
      </c>
      <c r="V29" s="50">
        <f>+IF(ISERR(U29/S29*100),"N/A",ROUND(U29/S29*100,2))</f>
        <v>30.43</v>
      </c>
      <c r="W29" s="51">
        <f>+IF(ISERR(U29/R29*100),"N/A",ROUND(U29/R29*100,2))</f>
        <v>28.36</v>
      </c>
    </row>
    <row r="30" spans="2:27" ht="23.25" customHeight="1" thickBot="1">
      <c r="B30" s="206" t="s">
        <v>68</v>
      </c>
      <c r="C30" s="207"/>
      <c r="D30" s="207"/>
      <c r="E30" s="40" t="s">
        <v>69</v>
      </c>
      <c r="F30" s="40"/>
      <c r="G30" s="40"/>
      <c r="H30" s="41"/>
      <c r="I30" s="41"/>
      <c r="J30" s="41"/>
      <c r="K30" s="41"/>
      <c r="L30" s="41"/>
      <c r="M30" s="41"/>
      <c r="N30" s="41"/>
      <c r="O30" s="41"/>
      <c r="P30" s="42"/>
      <c r="Q30" s="42"/>
      <c r="R30" s="43" t="s">
        <v>613</v>
      </c>
      <c r="S30" s="44" t="s">
        <v>10</v>
      </c>
      <c r="T30" s="42"/>
      <c r="U30" s="44" t="s">
        <v>51</v>
      </c>
      <c r="V30" s="42"/>
      <c r="W30" s="45">
        <f>+IF(ISERR(U30/R30*100),"N/A",ROUND(U30/R30*100,2))</f>
        <v>0</v>
      </c>
    </row>
    <row r="31" spans="2:27" ht="26.25" customHeight="1" thickBot="1">
      <c r="B31" s="208" t="s">
        <v>70</v>
      </c>
      <c r="C31" s="209"/>
      <c r="D31" s="209"/>
      <c r="E31" s="46" t="s">
        <v>69</v>
      </c>
      <c r="F31" s="46"/>
      <c r="G31" s="46"/>
      <c r="H31" s="47"/>
      <c r="I31" s="47"/>
      <c r="J31" s="47"/>
      <c r="K31" s="47"/>
      <c r="L31" s="47"/>
      <c r="M31" s="47"/>
      <c r="N31" s="47"/>
      <c r="O31" s="47"/>
      <c r="P31" s="48"/>
      <c r="Q31" s="48"/>
      <c r="R31" s="49" t="s">
        <v>613</v>
      </c>
      <c r="S31" s="50" t="s">
        <v>51</v>
      </c>
      <c r="T31" s="50">
        <f>+IF(ISERR(S31/R31*100),"N/A",ROUND(S31/R31*100,2))</f>
        <v>0</v>
      </c>
      <c r="U31" s="50" t="s">
        <v>51</v>
      </c>
      <c r="V31" s="50" t="str">
        <f>+IF(ISERR(U31/S31*100),"N/A",ROUND(U31/S31*100,2))</f>
        <v>N/A</v>
      </c>
      <c r="W31" s="51">
        <f>+IF(ISERR(U31/R31*100),"N/A",ROUND(U31/R31*100,2))</f>
        <v>0</v>
      </c>
    </row>
    <row r="32" spans="2:27" ht="22.5" customHeight="1" thickTop="1" thickBot="1">
      <c r="B32" s="9" t="s">
        <v>72</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191" t="s">
        <v>2166</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77.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2167</v>
      </c>
      <c r="C35" s="192"/>
      <c r="D35" s="192"/>
      <c r="E35" s="192"/>
      <c r="F35" s="192"/>
      <c r="G35" s="192"/>
      <c r="H35" s="192"/>
      <c r="I35" s="192"/>
      <c r="J35" s="192"/>
      <c r="K35" s="192"/>
      <c r="L35" s="192"/>
      <c r="M35" s="192"/>
      <c r="N35" s="192"/>
      <c r="O35" s="192"/>
      <c r="P35" s="192"/>
      <c r="Q35" s="192"/>
      <c r="R35" s="192"/>
      <c r="S35" s="192"/>
      <c r="T35" s="192"/>
      <c r="U35" s="192"/>
      <c r="V35" s="192"/>
      <c r="W35" s="193"/>
    </row>
    <row r="36" spans="2:23" ht="123" customHeight="1" thickBot="1">
      <c r="B36" s="194"/>
      <c r="C36" s="195"/>
      <c r="D36" s="195"/>
      <c r="E36" s="195"/>
      <c r="F36" s="195"/>
      <c r="G36" s="195"/>
      <c r="H36" s="195"/>
      <c r="I36" s="195"/>
      <c r="J36" s="195"/>
      <c r="K36" s="195"/>
      <c r="L36" s="195"/>
      <c r="M36" s="195"/>
      <c r="N36" s="195"/>
      <c r="O36" s="195"/>
      <c r="P36" s="195"/>
      <c r="Q36" s="195"/>
      <c r="R36" s="195"/>
      <c r="S36" s="195"/>
      <c r="T36" s="195"/>
      <c r="U36" s="195"/>
      <c r="V36" s="195"/>
      <c r="W36" s="196"/>
    </row>
    <row r="37" spans="2:23" ht="37.5" customHeight="1" thickTop="1">
      <c r="B37" s="191" t="s">
        <v>2168</v>
      </c>
      <c r="C37" s="192"/>
      <c r="D37" s="192"/>
      <c r="E37" s="192"/>
      <c r="F37" s="192"/>
      <c r="G37" s="192"/>
      <c r="H37" s="192"/>
      <c r="I37" s="192"/>
      <c r="J37" s="192"/>
      <c r="K37" s="192"/>
      <c r="L37" s="192"/>
      <c r="M37" s="192"/>
      <c r="N37" s="192"/>
      <c r="O37" s="192"/>
      <c r="P37" s="192"/>
      <c r="Q37" s="192"/>
      <c r="R37" s="192"/>
      <c r="S37" s="192"/>
      <c r="T37" s="192"/>
      <c r="U37" s="192"/>
      <c r="V37" s="192"/>
      <c r="W37" s="193"/>
    </row>
    <row r="38" spans="2:23" ht="120" customHeight="1" thickBot="1">
      <c r="B38" s="197"/>
      <c r="C38" s="198"/>
      <c r="D38" s="198"/>
      <c r="E38" s="198"/>
      <c r="F38" s="198"/>
      <c r="G38" s="198"/>
      <c r="H38" s="198"/>
      <c r="I38" s="198"/>
      <c r="J38" s="198"/>
      <c r="K38" s="198"/>
      <c r="L38" s="198"/>
      <c r="M38" s="198"/>
      <c r="N38" s="198"/>
      <c r="O38" s="198"/>
      <c r="P38" s="198"/>
      <c r="Q38" s="198"/>
      <c r="R38" s="198"/>
      <c r="S38" s="198"/>
      <c r="T38" s="198"/>
      <c r="U38" s="198"/>
      <c r="V38" s="198"/>
      <c r="W38" s="199"/>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1506</v>
      </c>
      <c r="D4" s="153" t="s">
        <v>1505</v>
      </c>
      <c r="E4" s="153"/>
      <c r="F4" s="153"/>
      <c r="G4" s="153"/>
      <c r="H4" s="154"/>
      <c r="I4" s="16"/>
      <c r="J4" s="155" t="s">
        <v>6</v>
      </c>
      <c r="K4" s="153"/>
      <c r="L4" s="15" t="s">
        <v>1533</v>
      </c>
      <c r="M4" s="156" t="s">
        <v>1532</v>
      </c>
      <c r="N4" s="156"/>
      <c r="O4" s="156"/>
      <c r="P4" s="156"/>
      <c r="Q4" s="157"/>
      <c r="R4" s="17"/>
      <c r="S4" s="158" t="s">
        <v>2069</v>
      </c>
      <c r="T4" s="159"/>
      <c r="U4" s="159"/>
      <c r="V4" s="160" t="s">
        <v>379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261</v>
      </c>
      <c r="D6" s="162" t="s">
        <v>1531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1530</v>
      </c>
      <c r="K8" s="24" t="s">
        <v>1529</v>
      </c>
      <c r="L8" s="24" t="s">
        <v>1528</v>
      </c>
      <c r="M8" s="24" t="s">
        <v>1527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1526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1525</v>
      </c>
      <c r="C21" s="188"/>
      <c r="D21" s="188"/>
      <c r="E21" s="188"/>
      <c r="F21" s="188"/>
      <c r="G21" s="188"/>
      <c r="H21" s="188"/>
      <c r="I21" s="188"/>
      <c r="J21" s="188"/>
      <c r="K21" s="188"/>
      <c r="L21" s="188"/>
      <c r="M21" s="189" t="s">
        <v>261</v>
      </c>
      <c r="N21" s="189"/>
      <c r="O21" s="189" t="s">
        <v>48</v>
      </c>
      <c r="P21" s="189"/>
      <c r="Q21" s="190" t="s">
        <v>386</v>
      </c>
      <c r="R21" s="190"/>
      <c r="S21" s="33" t="s">
        <v>50</v>
      </c>
      <c r="T21" s="33" t="s">
        <v>231</v>
      </c>
      <c r="U21" s="33" t="s">
        <v>231</v>
      </c>
      <c r="V21" s="33">
        <f>+IF(ISERR(U21/T21*100),"N/A",ROUND(U21/T21*100,2))</f>
        <v>100</v>
      </c>
      <c r="W21" s="34">
        <f>+IF(ISERR(U21/S21*100),"N/A",ROUND(U21/S21*100,2))</f>
        <v>40</v>
      </c>
    </row>
    <row r="22" spans="2:27" ht="56.25" customHeight="1" thickBot="1">
      <c r="B22" s="187" t="s">
        <v>1524</v>
      </c>
      <c r="C22" s="188"/>
      <c r="D22" s="188"/>
      <c r="E22" s="188"/>
      <c r="F22" s="188"/>
      <c r="G22" s="188"/>
      <c r="H22" s="188"/>
      <c r="I22" s="188"/>
      <c r="J22" s="188"/>
      <c r="K22" s="188"/>
      <c r="L22" s="188"/>
      <c r="M22" s="189" t="s">
        <v>261</v>
      </c>
      <c r="N22" s="189"/>
      <c r="O22" s="189" t="s">
        <v>48</v>
      </c>
      <c r="P22" s="189"/>
      <c r="Q22" s="190" t="s">
        <v>53</v>
      </c>
      <c r="R22" s="190"/>
      <c r="S22" s="33" t="s">
        <v>50</v>
      </c>
      <c r="T22" s="33" t="s">
        <v>55</v>
      </c>
      <c r="U22" s="33" t="s">
        <v>55</v>
      </c>
      <c r="V22" s="33" t="str">
        <f>+IF(ISERR(U22/T22*100),"N/A",ROUND(U22/T22*100,2))</f>
        <v>N/A</v>
      </c>
      <c r="W22" s="34" t="str">
        <f>+IF(ISERR(U22/S22*100),"N/A",ROUND(U22/S22*100,2))</f>
        <v>N/A</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253</v>
      </c>
      <c r="F26" s="40"/>
      <c r="G26" s="40"/>
      <c r="H26" s="41"/>
      <c r="I26" s="41"/>
      <c r="J26" s="41"/>
      <c r="K26" s="41"/>
      <c r="L26" s="41"/>
      <c r="M26" s="41"/>
      <c r="N26" s="41"/>
      <c r="O26" s="41"/>
      <c r="P26" s="42"/>
      <c r="Q26" s="42"/>
      <c r="R26" s="43" t="s">
        <v>115</v>
      </c>
      <c r="S26" s="44" t="s">
        <v>10</v>
      </c>
      <c r="T26" s="42"/>
      <c r="U26" s="44" t="s">
        <v>1315</v>
      </c>
      <c r="V26" s="42"/>
      <c r="W26" s="45">
        <f>+IF(ISERR(U26/R26*100),"N/A",ROUND(U26/R26*100,2))</f>
        <v>14.29</v>
      </c>
    </row>
    <row r="27" spans="2:27" ht="26.25" customHeight="1" thickBot="1">
      <c r="B27" s="208" t="s">
        <v>70</v>
      </c>
      <c r="C27" s="209"/>
      <c r="D27" s="209"/>
      <c r="E27" s="46" t="s">
        <v>253</v>
      </c>
      <c r="F27" s="46"/>
      <c r="G27" s="46"/>
      <c r="H27" s="47"/>
      <c r="I27" s="47"/>
      <c r="J27" s="47"/>
      <c r="K27" s="47"/>
      <c r="L27" s="47"/>
      <c r="M27" s="47"/>
      <c r="N27" s="47"/>
      <c r="O27" s="47"/>
      <c r="P27" s="48"/>
      <c r="Q27" s="48"/>
      <c r="R27" s="49" t="s">
        <v>115</v>
      </c>
      <c r="S27" s="50" t="s">
        <v>1523</v>
      </c>
      <c r="T27" s="50">
        <f>+IF(ISERR(S27/R27*100),"N/A",ROUND(S27/R27*100,2))</f>
        <v>42.86</v>
      </c>
      <c r="U27" s="50" t="s">
        <v>1315</v>
      </c>
      <c r="V27" s="50">
        <f>+IF(ISERR(U27/S27*100),"N/A",ROUND(U27/S27*100,2))</f>
        <v>33.33</v>
      </c>
      <c r="W27" s="51">
        <f>+IF(ISERR(U27/R27*100),"N/A",ROUND(U27/R27*100,2))</f>
        <v>14.29</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2163</v>
      </c>
      <c r="C29" s="192"/>
      <c r="D29" s="192"/>
      <c r="E29" s="192"/>
      <c r="F29" s="192"/>
      <c r="G29" s="192"/>
      <c r="H29" s="192"/>
      <c r="I29" s="192"/>
      <c r="J29" s="192"/>
      <c r="K29" s="192"/>
      <c r="L29" s="192"/>
      <c r="M29" s="192"/>
      <c r="N29" s="192"/>
      <c r="O29" s="192"/>
      <c r="P29" s="192"/>
      <c r="Q29" s="192"/>
      <c r="R29" s="192"/>
      <c r="S29" s="192"/>
      <c r="T29" s="192"/>
      <c r="U29" s="192"/>
      <c r="V29" s="192"/>
      <c r="W29" s="193"/>
    </row>
    <row r="30" spans="2:27" ht="90"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2164</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46.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2165</v>
      </c>
      <c r="C33" s="192"/>
      <c r="D33" s="192"/>
      <c r="E33" s="192"/>
      <c r="F33" s="192"/>
      <c r="G33" s="192"/>
      <c r="H33" s="192"/>
      <c r="I33" s="192"/>
      <c r="J33" s="192"/>
      <c r="K33" s="192"/>
      <c r="L33" s="192"/>
      <c r="M33" s="192"/>
      <c r="N33" s="192"/>
      <c r="O33" s="192"/>
      <c r="P33" s="192"/>
      <c r="Q33" s="192"/>
      <c r="R33" s="192"/>
      <c r="S33" s="192"/>
      <c r="T33" s="192"/>
      <c r="U33" s="192"/>
      <c r="V33" s="192"/>
      <c r="W33" s="193"/>
    </row>
    <row r="34" spans="2:23" ht="30"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1506</v>
      </c>
      <c r="D4" s="153" t="s">
        <v>1505</v>
      </c>
      <c r="E4" s="153"/>
      <c r="F4" s="153"/>
      <c r="G4" s="153"/>
      <c r="H4" s="154"/>
      <c r="I4" s="16"/>
      <c r="J4" s="155" t="s">
        <v>6</v>
      </c>
      <c r="K4" s="153"/>
      <c r="L4" s="15" t="s">
        <v>1559</v>
      </c>
      <c r="M4" s="156" t="s">
        <v>1558</v>
      </c>
      <c r="N4" s="156"/>
      <c r="O4" s="156"/>
      <c r="P4" s="156"/>
      <c r="Q4" s="157"/>
      <c r="R4" s="17"/>
      <c r="S4" s="158" t="s">
        <v>2069</v>
      </c>
      <c r="T4" s="159"/>
      <c r="U4" s="159"/>
      <c r="V4" s="160" t="s">
        <v>1557</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1439</v>
      </c>
      <c r="D6" s="162" t="s">
        <v>1556</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1542</v>
      </c>
      <c r="D7" s="149" t="s">
        <v>1555</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1554</v>
      </c>
      <c r="K8" s="24" t="s">
        <v>1553</v>
      </c>
      <c r="L8" s="24" t="s">
        <v>1552</v>
      </c>
      <c r="M8" s="24" t="s">
        <v>1551</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86.5" customHeight="1" thickTop="1" thickBot="1">
      <c r="B10" s="25" t="s">
        <v>21</v>
      </c>
      <c r="C10" s="160" t="s">
        <v>1550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1549</v>
      </c>
      <c r="C21" s="188"/>
      <c r="D21" s="188"/>
      <c r="E21" s="188"/>
      <c r="F21" s="188"/>
      <c r="G21" s="188"/>
      <c r="H21" s="188"/>
      <c r="I21" s="188"/>
      <c r="J21" s="188"/>
      <c r="K21" s="188"/>
      <c r="L21" s="188"/>
      <c r="M21" s="189" t="s">
        <v>1439</v>
      </c>
      <c r="N21" s="189"/>
      <c r="O21" s="189" t="s">
        <v>48</v>
      </c>
      <c r="P21" s="189"/>
      <c r="Q21" s="190" t="s">
        <v>49</v>
      </c>
      <c r="R21" s="190"/>
      <c r="S21" s="33" t="s">
        <v>50</v>
      </c>
      <c r="T21" s="33" t="s">
        <v>138</v>
      </c>
      <c r="U21" s="33" t="s">
        <v>1548</v>
      </c>
      <c r="V21" s="33">
        <f>+IF(ISERR(U21/T21*100),"N/A",ROUND(U21/T21*100,2))</f>
        <v>18.329999999999998</v>
      </c>
      <c r="W21" s="34">
        <f>+IF(ISERR(U21/S21*100),"N/A",ROUND(U21/S21*100,2))</f>
        <v>5.5</v>
      </c>
    </row>
    <row r="22" spans="2:27" ht="56.25" customHeight="1">
      <c r="B22" s="187" t="s">
        <v>1547</v>
      </c>
      <c r="C22" s="188"/>
      <c r="D22" s="188"/>
      <c r="E22" s="188"/>
      <c r="F22" s="188"/>
      <c r="G22" s="188"/>
      <c r="H22" s="188"/>
      <c r="I22" s="188"/>
      <c r="J22" s="188"/>
      <c r="K22" s="188"/>
      <c r="L22" s="188"/>
      <c r="M22" s="189" t="s">
        <v>1439</v>
      </c>
      <c r="N22" s="189"/>
      <c r="O22" s="189" t="s">
        <v>48</v>
      </c>
      <c r="P22" s="189"/>
      <c r="Q22" s="190" t="s">
        <v>49</v>
      </c>
      <c r="R22" s="190"/>
      <c r="S22" s="33" t="s">
        <v>50</v>
      </c>
      <c r="T22" s="33" t="s">
        <v>77</v>
      </c>
      <c r="U22" s="33" t="s">
        <v>1546</v>
      </c>
      <c r="V22" s="33">
        <f>+IF(ISERR(U22/T22*100),"N/A",ROUND(U22/T22*100,2))</f>
        <v>116.4</v>
      </c>
      <c r="W22" s="34">
        <f>+IF(ISERR(U22/S22*100),"N/A",ROUND(U22/S22*100,2))</f>
        <v>58.2</v>
      </c>
    </row>
    <row r="23" spans="2:27" ht="56.25" customHeight="1">
      <c r="B23" s="187" t="s">
        <v>1545</v>
      </c>
      <c r="C23" s="188"/>
      <c r="D23" s="188"/>
      <c r="E23" s="188"/>
      <c r="F23" s="188"/>
      <c r="G23" s="188"/>
      <c r="H23" s="188"/>
      <c r="I23" s="188"/>
      <c r="J23" s="188"/>
      <c r="K23" s="188"/>
      <c r="L23" s="188"/>
      <c r="M23" s="189" t="s">
        <v>1439</v>
      </c>
      <c r="N23" s="189"/>
      <c r="O23" s="189" t="s">
        <v>48</v>
      </c>
      <c r="P23" s="189"/>
      <c r="Q23" s="190" t="s">
        <v>49</v>
      </c>
      <c r="R23" s="190"/>
      <c r="S23" s="33" t="s">
        <v>50</v>
      </c>
      <c r="T23" s="33" t="s">
        <v>231</v>
      </c>
      <c r="U23" s="33" t="s">
        <v>62</v>
      </c>
      <c r="V23" s="33">
        <f>+IF(ISERR(U23/T23*100),"N/A",ROUND(U23/T23*100,2))</f>
        <v>25</v>
      </c>
      <c r="W23" s="34">
        <f>+IF(ISERR(U23/S23*100),"N/A",ROUND(U23/S23*100,2))</f>
        <v>10</v>
      </c>
    </row>
    <row r="24" spans="2:27" ht="56.25" customHeight="1">
      <c r="B24" s="187" t="s">
        <v>1544</v>
      </c>
      <c r="C24" s="188"/>
      <c r="D24" s="188"/>
      <c r="E24" s="188"/>
      <c r="F24" s="188"/>
      <c r="G24" s="188"/>
      <c r="H24" s="188"/>
      <c r="I24" s="188"/>
      <c r="J24" s="188"/>
      <c r="K24" s="188"/>
      <c r="L24" s="188"/>
      <c r="M24" s="189" t="s">
        <v>1542</v>
      </c>
      <c r="N24" s="189"/>
      <c r="O24" s="189" t="s">
        <v>48</v>
      </c>
      <c r="P24" s="189"/>
      <c r="Q24" s="190" t="s">
        <v>53</v>
      </c>
      <c r="R24" s="190"/>
      <c r="S24" s="33" t="s">
        <v>231</v>
      </c>
      <c r="T24" s="33" t="s">
        <v>55</v>
      </c>
      <c r="U24" s="33" t="s">
        <v>55</v>
      </c>
      <c r="V24" s="33" t="str">
        <f>+IF(ISERR(U24/T24*100),"N/A",ROUND(U24/T24*100,2))</f>
        <v>N/A</v>
      </c>
      <c r="W24" s="34" t="str">
        <f>+IF(ISERR(U24/S24*100),"N/A",ROUND(U24/S24*100,2))</f>
        <v>N/A</v>
      </c>
    </row>
    <row r="25" spans="2:27" ht="56.25" customHeight="1" thickBot="1">
      <c r="B25" s="187" t="s">
        <v>1543</v>
      </c>
      <c r="C25" s="188"/>
      <c r="D25" s="188"/>
      <c r="E25" s="188"/>
      <c r="F25" s="188"/>
      <c r="G25" s="188"/>
      <c r="H25" s="188"/>
      <c r="I25" s="188"/>
      <c r="J25" s="188"/>
      <c r="K25" s="188"/>
      <c r="L25" s="188"/>
      <c r="M25" s="189" t="s">
        <v>1542</v>
      </c>
      <c r="N25" s="189"/>
      <c r="O25" s="189" t="s">
        <v>48</v>
      </c>
      <c r="P25" s="189"/>
      <c r="Q25" s="190" t="s">
        <v>386</v>
      </c>
      <c r="R25" s="190"/>
      <c r="S25" s="33" t="s">
        <v>231</v>
      </c>
      <c r="T25" s="33" t="s">
        <v>1541</v>
      </c>
      <c r="U25" s="33" t="s">
        <v>51</v>
      </c>
      <c r="V25" s="33">
        <f>+IF(ISERR(U25/T25*100),"N/A",ROUND(U25/T25*100,2))</f>
        <v>0</v>
      </c>
      <c r="W25" s="34">
        <f>+IF(ISERR(U25/S25*100),"N/A",ROUND(U25/S25*100,2))</f>
        <v>0</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1540</v>
      </c>
      <c r="F29" s="40"/>
      <c r="G29" s="40"/>
      <c r="H29" s="41"/>
      <c r="I29" s="41"/>
      <c r="J29" s="41"/>
      <c r="K29" s="41"/>
      <c r="L29" s="41"/>
      <c r="M29" s="41"/>
      <c r="N29" s="41"/>
      <c r="O29" s="41"/>
      <c r="P29" s="42"/>
      <c r="Q29" s="42"/>
      <c r="R29" s="43" t="s">
        <v>1539</v>
      </c>
      <c r="S29" s="44" t="s">
        <v>10</v>
      </c>
      <c r="T29" s="42"/>
      <c r="U29" s="44" t="s">
        <v>665</v>
      </c>
      <c r="V29" s="42"/>
      <c r="W29" s="45">
        <f>+IF(ISERR(U29/R29*100),"N/A",ROUND(U29/R29*100,2))</f>
        <v>1.89</v>
      </c>
    </row>
    <row r="30" spans="2:27" ht="26.25" customHeight="1">
      <c r="B30" s="208" t="s">
        <v>70</v>
      </c>
      <c r="C30" s="209"/>
      <c r="D30" s="209"/>
      <c r="E30" s="46" t="s">
        <v>1540</v>
      </c>
      <c r="F30" s="46"/>
      <c r="G30" s="46"/>
      <c r="H30" s="47"/>
      <c r="I30" s="47"/>
      <c r="J30" s="47"/>
      <c r="K30" s="47"/>
      <c r="L30" s="47"/>
      <c r="M30" s="47"/>
      <c r="N30" s="47"/>
      <c r="O30" s="47"/>
      <c r="P30" s="48"/>
      <c r="Q30" s="48"/>
      <c r="R30" s="49" t="s">
        <v>1539</v>
      </c>
      <c r="S30" s="50" t="s">
        <v>1538</v>
      </c>
      <c r="T30" s="50">
        <f>+IF(ISERR(S30/R30*100),"N/A",ROUND(S30/R30*100,2))</f>
        <v>40.31</v>
      </c>
      <c r="U30" s="50" t="s">
        <v>665</v>
      </c>
      <c r="V30" s="50">
        <f>+IF(ISERR(U30/S30*100),"N/A",ROUND(U30/S30*100,2))</f>
        <v>4.68</v>
      </c>
      <c r="W30" s="51">
        <f>+IF(ISERR(U30/R30*100),"N/A",ROUND(U30/R30*100,2))</f>
        <v>1.89</v>
      </c>
    </row>
    <row r="31" spans="2:27" ht="23.25" customHeight="1" thickBot="1">
      <c r="B31" s="206" t="s">
        <v>68</v>
      </c>
      <c r="C31" s="207"/>
      <c r="D31" s="207"/>
      <c r="E31" s="40" t="s">
        <v>1537</v>
      </c>
      <c r="F31" s="40"/>
      <c r="G31" s="40"/>
      <c r="H31" s="41"/>
      <c r="I31" s="41"/>
      <c r="J31" s="41"/>
      <c r="K31" s="41"/>
      <c r="L31" s="41"/>
      <c r="M31" s="41"/>
      <c r="N31" s="41"/>
      <c r="O31" s="41"/>
      <c r="P31" s="42"/>
      <c r="Q31" s="42"/>
      <c r="R31" s="43" t="s">
        <v>1536</v>
      </c>
      <c r="S31" s="44" t="s">
        <v>10</v>
      </c>
      <c r="T31" s="42"/>
      <c r="U31" s="44" t="s">
        <v>1534</v>
      </c>
      <c r="V31" s="42"/>
      <c r="W31" s="45">
        <f>+IF(ISERR(U31/R31*100),"N/A",ROUND(U31/R31*100,2))</f>
        <v>44.08</v>
      </c>
    </row>
    <row r="32" spans="2:27" ht="26.25" customHeight="1" thickBot="1">
      <c r="B32" s="208" t="s">
        <v>70</v>
      </c>
      <c r="C32" s="209"/>
      <c r="D32" s="209"/>
      <c r="E32" s="46" t="s">
        <v>1537</v>
      </c>
      <c r="F32" s="46"/>
      <c r="G32" s="46"/>
      <c r="H32" s="47"/>
      <c r="I32" s="47"/>
      <c r="J32" s="47"/>
      <c r="K32" s="47"/>
      <c r="L32" s="47"/>
      <c r="M32" s="47"/>
      <c r="N32" s="47"/>
      <c r="O32" s="47"/>
      <c r="P32" s="48"/>
      <c r="Q32" s="48"/>
      <c r="R32" s="49" t="s">
        <v>1536</v>
      </c>
      <c r="S32" s="50" t="s">
        <v>1535</v>
      </c>
      <c r="T32" s="50">
        <f>+IF(ISERR(S32/R32*100),"N/A",ROUND(S32/R32*100,2))</f>
        <v>70.89</v>
      </c>
      <c r="U32" s="50" t="s">
        <v>1534</v>
      </c>
      <c r="V32" s="50">
        <f>+IF(ISERR(U32/S32*100),"N/A",ROUND(U32/S32*100,2))</f>
        <v>62.18</v>
      </c>
      <c r="W32" s="51">
        <f>+IF(ISERR(U32/R32*100),"N/A",ROUND(U32/R32*100,2))</f>
        <v>44.08</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91" t="s">
        <v>2160</v>
      </c>
      <c r="C34" s="192"/>
      <c r="D34" s="192"/>
      <c r="E34" s="192"/>
      <c r="F34" s="192"/>
      <c r="G34" s="192"/>
      <c r="H34" s="192"/>
      <c r="I34" s="192"/>
      <c r="J34" s="192"/>
      <c r="K34" s="192"/>
      <c r="L34" s="192"/>
      <c r="M34" s="192"/>
      <c r="N34" s="192"/>
      <c r="O34" s="192"/>
      <c r="P34" s="192"/>
      <c r="Q34" s="192"/>
      <c r="R34" s="192"/>
      <c r="S34" s="192"/>
      <c r="T34" s="192"/>
      <c r="U34" s="192"/>
      <c r="V34" s="192"/>
      <c r="W34" s="193"/>
    </row>
    <row r="35" spans="2:23" ht="201"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2161</v>
      </c>
      <c r="C36" s="192"/>
      <c r="D36" s="192"/>
      <c r="E36" s="192"/>
      <c r="F36" s="192"/>
      <c r="G36" s="192"/>
      <c r="H36" s="192"/>
      <c r="I36" s="192"/>
      <c r="J36" s="192"/>
      <c r="K36" s="192"/>
      <c r="L36" s="192"/>
      <c r="M36" s="192"/>
      <c r="N36" s="192"/>
      <c r="O36" s="192"/>
      <c r="P36" s="192"/>
      <c r="Q36" s="192"/>
      <c r="R36" s="192"/>
      <c r="S36" s="192"/>
      <c r="T36" s="192"/>
      <c r="U36" s="192"/>
      <c r="V36" s="192"/>
      <c r="W36" s="193"/>
    </row>
    <row r="37" spans="2:23" ht="162.75" customHeight="1" thickBot="1">
      <c r="B37" s="194"/>
      <c r="C37" s="195"/>
      <c r="D37" s="195"/>
      <c r="E37" s="195"/>
      <c r="F37" s="195"/>
      <c r="G37" s="195"/>
      <c r="H37" s="195"/>
      <c r="I37" s="195"/>
      <c r="J37" s="195"/>
      <c r="K37" s="195"/>
      <c r="L37" s="195"/>
      <c r="M37" s="195"/>
      <c r="N37" s="195"/>
      <c r="O37" s="195"/>
      <c r="P37" s="195"/>
      <c r="Q37" s="195"/>
      <c r="R37" s="195"/>
      <c r="S37" s="195"/>
      <c r="T37" s="195"/>
      <c r="U37" s="195"/>
      <c r="V37" s="195"/>
      <c r="W37" s="196"/>
    </row>
    <row r="38" spans="2:23" ht="37.5" customHeight="1" thickTop="1">
      <c r="B38" s="191" t="s">
        <v>2162</v>
      </c>
      <c r="C38" s="192"/>
      <c r="D38" s="192"/>
      <c r="E38" s="192"/>
      <c r="F38" s="192"/>
      <c r="G38" s="192"/>
      <c r="H38" s="192"/>
      <c r="I38" s="192"/>
      <c r="J38" s="192"/>
      <c r="K38" s="192"/>
      <c r="L38" s="192"/>
      <c r="M38" s="192"/>
      <c r="N38" s="192"/>
      <c r="O38" s="192"/>
      <c r="P38" s="192"/>
      <c r="Q38" s="192"/>
      <c r="R38" s="192"/>
      <c r="S38" s="192"/>
      <c r="T38" s="192"/>
      <c r="U38" s="192"/>
      <c r="V38" s="192"/>
      <c r="W38" s="193"/>
    </row>
    <row r="39" spans="2:23" ht="51.75" customHeight="1" thickBot="1">
      <c r="B39" s="197"/>
      <c r="C39" s="198"/>
      <c r="D39" s="198"/>
      <c r="E39" s="198"/>
      <c r="F39" s="198"/>
      <c r="G39" s="198"/>
      <c r="H39" s="198"/>
      <c r="I39" s="198"/>
      <c r="J39" s="198"/>
      <c r="K39" s="198"/>
      <c r="L39" s="198"/>
      <c r="M39" s="198"/>
      <c r="N39" s="198"/>
      <c r="O39" s="198"/>
      <c r="P39" s="198"/>
      <c r="Q39" s="198"/>
      <c r="R39" s="198"/>
      <c r="S39" s="198"/>
      <c r="T39" s="198"/>
      <c r="U39" s="198"/>
      <c r="V39" s="198"/>
      <c r="W39" s="199"/>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81.75" customHeight="1" thickTop="1" thickBot="1">
      <c r="A4" s="13"/>
      <c r="B4" s="14" t="s">
        <v>3</v>
      </c>
      <c r="C4" s="15" t="s">
        <v>1506</v>
      </c>
      <c r="D4" s="153" t="s">
        <v>1505</v>
      </c>
      <c r="E4" s="153"/>
      <c r="F4" s="153"/>
      <c r="G4" s="153"/>
      <c r="H4" s="154"/>
      <c r="I4" s="16"/>
      <c r="J4" s="155" t="s">
        <v>6</v>
      </c>
      <c r="K4" s="153"/>
      <c r="L4" s="15" t="s">
        <v>1576</v>
      </c>
      <c r="M4" s="156" t="s">
        <v>1575</v>
      </c>
      <c r="N4" s="156"/>
      <c r="O4" s="156"/>
      <c r="P4" s="156"/>
      <c r="Q4" s="157"/>
      <c r="R4" s="17"/>
      <c r="S4" s="158" t="s">
        <v>2069</v>
      </c>
      <c r="T4" s="159"/>
      <c r="U4" s="159"/>
      <c r="V4" s="160" t="s">
        <v>1574</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1564</v>
      </c>
      <c r="D6" s="162" t="s">
        <v>1573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219</v>
      </c>
      <c r="K8" s="24" t="s">
        <v>1572</v>
      </c>
      <c r="L8" s="24" t="s">
        <v>1571</v>
      </c>
      <c r="M8" s="24" t="s">
        <v>1570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31.75" customHeight="1" thickTop="1" thickBot="1">
      <c r="B10" s="25" t="s">
        <v>21</v>
      </c>
      <c r="C10" s="160" t="s">
        <v>1569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1568</v>
      </c>
      <c r="C21" s="188"/>
      <c r="D21" s="188"/>
      <c r="E21" s="188"/>
      <c r="F21" s="188"/>
      <c r="G21" s="188"/>
      <c r="H21" s="188"/>
      <c r="I21" s="188"/>
      <c r="J21" s="188"/>
      <c r="K21" s="188"/>
      <c r="L21" s="188"/>
      <c r="M21" s="189" t="s">
        <v>1564</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56.25" customHeight="1">
      <c r="B22" s="187" t="s">
        <v>1567</v>
      </c>
      <c r="C22" s="188"/>
      <c r="D22" s="188"/>
      <c r="E22" s="188"/>
      <c r="F22" s="188"/>
      <c r="G22" s="188"/>
      <c r="H22" s="188"/>
      <c r="I22" s="188"/>
      <c r="J22" s="188"/>
      <c r="K22" s="188"/>
      <c r="L22" s="188"/>
      <c r="M22" s="189" t="s">
        <v>1564</v>
      </c>
      <c r="N22" s="189"/>
      <c r="O22" s="189" t="s">
        <v>48</v>
      </c>
      <c r="P22" s="189"/>
      <c r="Q22" s="190" t="s">
        <v>49</v>
      </c>
      <c r="R22" s="190"/>
      <c r="S22" s="33" t="s">
        <v>138</v>
      </c>
      <c r="T22" s="33" t="s">
        <v>1566</v>
      </c>
      <c r="U22" s="33" t="s">
        <v>216</v>
      </c>
      <c r="V22" s="33">
        <f>+IF(ISERR(U22/T22*100),"N/A",ROUND(U22/T22*100,2))</f>
        <v>343.75</v>
      </c>
      <c r="W22" s="34">
        <f>+IF(ISERR(U22/S22*100),"N/A",ROUND(U22/S22*100,2))</f>
        <v>183.33</v>
      </c>
    </row>
    <row r="23" spans="2:27" ht="56.25" customHeight="1" thickBot="1">
      <c r="B23" s="187" t="s">
        <v>1565</v>
      </c>
      <c r="C23" s="188"/>
      <c r="D23" s="188"/>
      <c r="E23" s="188"/>
      <c r="F23" s="188"/>
      <c r="G23" s="188"/>
      <c r="H23" s="188"/>
      <c r="I23" s="188"/>
      <c r="J23" s="188"/>
      <c r="K23" s="188"/>
      <c r="L23" s="188"/>
      <c r="M23" s="189" t="s">
        <v>1564</v>
      </c>
      <c r="N23" s="189"/>
      <c r="O23" s="189" t="s">
        <v>48</v>
      </c>
      <c r="P23" s="189"/>
      <c r="Q23" s="190" t="s">
        <v>53</v>
      </c>
      <c r="R23" s="190"/>
      <c r="S23" s="33" t="s">
        <v>77</v>
      </c>
      <c r="T23" s="33" t="s">
        <v>55</v>
      </c>
      <c r="U23" s="33" t="s">
        <v>55</v>
      </c>
      <c r="V23" s="33" t="str">
        <f>+IF(ISERR(U23/T23*100),"N/A",ROUND(U23/T23*100,2))</f>
        <v>N/A</v>
      </c>
      <c r="W23" s="34" t="str">
        <f>+IF(ISERR(U23/S23*100),"N/A",ROUND(U23/S23*100,2))</f>
        <v>N/A</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1563</v>
      </c>
      <c r="F27" s="40"/>
      <c r="G27" s="40"/>
      <c r="H27" s="41"/>
      <c r="I27" s="41"/>
      <c r="J27" s="41"/>
      <c r="K27" s="41"/>
      <c r="L27" s="41"/>
      <c r="M27" s="41"/>
      <c r="N27" s="41"/>
      <c r="O27" s="41"/>
      <c r="P27" s="42"/>
      <c r="Q27" s="42"/>
      <c r="R27" s="43" t="s">
        <v>1562</v>
      </c>
      <c r="S27" s="44" t="s">
        <v>10</v>
      </c>
      <c r="T27" s="42"/>
      <c r="U27" s="44" t="s">
        <v>1560</v>
      </c>
      <c r="V27" s="42"/>
      <c r="W27" s="45">
        <f>+IF(ISERR(U27/R27*100),"N/A",ROUND(U27/R27*100,2))</f>
        <v>23.15</v>
      </c>
    </row>
    <row r="28" spans="2:27" ht="26.25" customHeight="1" thickBot="1">
      <c r="B28" s="208" t="s">
        <v>70</v>
      </c>
      <c r="C28" s="209"/>
      <c r="D28" s="209"/>
      <c r="E28" s="46" t="s">
        <v>1563</v>
      </c>
      <c r="F28" s="46"/>
      <c r="G28" s="46"/>
      <c r="H28" s="47"/>
      <c r="I28" s="47"/>
      <c r="J28" s="47"/>
      <c r="K28" s="47"/>
      <c r="L28" s="47"/>
      <c r="M28" s="47"/>
      <c r="N28" s="47"/>
      <c r="O28" s="47"/>
      <c r="P28" s="48"/>
      <c r="Q28" s="48"/>
      <c r="R28" s="49" t="s">
        <v>1562</v>
      </c>
      <c r="S28" s="50" t="s">
        <v>1561</v>
      </c>
      <c r="T28" s="50">
        <f>+IF(ISERR(S28/R28*100),"N/A",ROUND(S28/R28*100,2))</f>
        <v>30.96</v>
      </c>
      <c r="U28" s="50" t="s">
        <v>1560</v>
      </c>
      <c r="V28" s="50">
        <f>+IF(ISERR(U28/S28*100),"N/A",ROUND(U28/S28*100,2))</f>
        <v>74.77</v>
      </c>
      <c r="W28" s="51">
        <f>+IF(ISERR(U28/R28*100),"N/A",ROUND(U28/R28*100,2))</f>
        <v>23.15</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2157</v>
      </c>
      <c r="C30" s="192"/>
      <c r="D30" s="192"/>
      <c r="E30" s="192"/>
      <c r="F30" s="192"/>
      <c r="G30" s="192"/>
      <c r="H30" s="192"/>
      <c r="I30" s="192"/>
      <c r="J30" s="192"/>
      <c r="K30" s="192"/>
      <c r="L30" s="192"/>
      <c r="M30" s="192"/>
      <c r="N30" s="192"/>
      <c r="O30" s="192"/>
      <c r="P30" s="192"/>
      <c r="Q30" s="192"/>
      <c r="R30" s="192"/>
      <c r="S30" s="192"/>
      <c r="T30" s="192"/>
      <c r="U30" s="192"/>
      <c r="V30" s="192"/>
      <c r="W30" s="193"/>
    </row>
    <row r="31" spans="2:27" ht="90.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2158</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47"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2159</v>
      </c>
      <c r="C34" s="192"/>
      <c r="D34" s="192"/>
      <c r="E34" s="192"/>
      <c r="F34" s="192"/>
      <c r="G34" s="192"/>
      <c r="H34" s="192"/>
      <c r="I34" s="192"/>
      <c r="J34" s="192"/>
      <c r="K34" s="192"/>
      <c r="L34" s="192"/>
      <c r="M34" s="192"/>
      <c r="N34" s="192"/>
      <c r="O34" s="192"/>
      <c r="P34" s="192"/>
      <c r="Q34" s="192"/>
      <c r="R34" s="192"/>
      <c r="S34" s="192"/>
      <c r="T34" s="192"/>
      <c r="U34" s="192"/>
      <c r="V34" s="192"/>
      <c r="W34" s="193"/>
    </row>
    <row r="35" spans="2:23" ht="63.75"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101</v>
      </c>
      <c r="D4" s="153" t="s">
        <v>100</v>
      </c>
      <c r="E4" s="153"/>
      <c r="F4" s="153"/>
      <c r="G4" s="153"/>
      <c r="H4" s="154"/>
      <c r="I4" s="16"/>
      <c r="J4" s="155" t="s">
        <v>6</v>
      </c>
      <c r="K4" s="153"/>
      <c r="L4" s="15" t="s">
        <v>167</v>
      </c>
      <c r="M4" s="156" t="s">
        <v>166</v>
      </c>
      <c r="N4" s="156"/>
      <c r="O4" s="156"/>
      <c r="P4" s="156"/>
      <c r="Q4" s="157"/>
      <c r="R4" s="17"/>
      <c r="S4" s="158" t="s">
        <v>2069</v>
      </c>
      <c r="T4" s="159"/>
      <c r="U4" s="159"/>
      <c r="V4" s="160" t="s">
        <v>159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161</v>
      </c>
      <c r="D6" s="162" t="s">
        <v>165</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164</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163</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162</v>
      </c>
      <c r="C21" s="188"/>
      <c r="D21" s="188"/>
      <c r="E21" s="188"/>
      <c r="F21" s="188"/>
      <c r="G21" s="188"/>
      <c r="H21" s="188"/>
      <c r="I21" s="188"/>
      <c r="J21" s="188"/>
      <c r="K21" s="188"/>
      <c r="L21" s="188"/>
      <c r="M21" s="189" t="s">
        <v>161</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160</v>
      </c>
      <c r="F25" s="40"/>
      <c r="G25" s="40"/>
      <c r="H25" s="41"/>
      <c r="I25" s="41"/>
      <c r="J25" s="41"/>
      <c r="K25" s="41"/>
      <c r="L25" s="41"/>
      <c r="M25" s="41"/>
      <c r="N25" s="41"/>
      <c r="O25" s="41"/>
      <c r="P25" s="42"/>
      <c r="Q25" s="42"/>
      <c r="R25" s="43" t="s">
        <v>159</v>
      </c>
      <c r="S25" s="44" t="s">
        <v>10</v>
      </c>
      <c r="T25" s="42"/>
      <c r="U25" s="44" t="s">
        <v>51</v>
      </c>
      <c r="V25" s="42"/>
      <c r="W25" s="45">
        <f>+IF(ISERR(U25/R25*100),"N/A",ROUND(U25/R25*100,2))</f>
        <v>0</v>
      </c>
    </row>
    <row r="26" spans="2:27" ht="26.25" customHeight="1" thickBot="1">
      <c r="B26" s="208" t="s">
        <v>70</v>
      </c>
      <c r="C26" s="209"/>
      <c r="D26" s="209"/>
      <c r="E26" s="46" t="s">
        <v>160</v>
      </c>
      <c r="F26" s="46"/>
      <c r="G26" s="46"/>
      <c r="H26" s="47"/>
      <c r="I26" s="47"/>
      <c r="J26" s="47"/>
      <c r="K26" s="47"/>
      <c r="L26" s="47"/>
      <c r="M26" s="47"/>
      <c r="N26" s="47"/>
      <c r="O26" s="47"/>
      <c r="P26" s="48"/>
      <c r="Q26" s="48"/>
      <c r="R26" s="49" t="s">
        <v>159</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2336</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2337</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2338</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1"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1506</v>
      </c>
      <c r="D4" s="153" t="s">
        <v>1505</v>
      </c>
      <c r="E4" s="153"/>
      <c r="F4" s="153"/>
      <c r="G4" s="153"/>
      <c r="H4" s="154"/>
      <c r="I4" s="16"/>
      <c r="J4" s="155" t="s">
        <v>6</v>
      </c>
      <c r="K4" s="153"/>
      <c r="L4" s="15" t="s">
        <v>1587</v>
      </c>
      <c r="M4" s="156" t="s">
        <v>1586</v>
      </c>
      <c r="N4" s="156"/>
      <c r="O4" s="156"/>
      <c r="P4" s="156"/>
      <c r="Q4" s="157"/>
      <c r="R4" s="17"/>
      <c r="S4" s="158" t="s">
        <v>2069</v>
      </c>
      <c r="T4" s="159"/>
      <c r="U4" s="159"/>
      <c r="V4" s="160" t="s">
        <v>1585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1581</v>
      </c>
      <c r="D6" s="162" t="s">
        <v>1584</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05" customHeight="1" thickTop="1" thickBot="1">
      <c r="B10" s="25" t="s">
        <v>21</v>
      </c>
      <c r="C10" s="160" t="s">
        <v>1583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1582</v>
      </c>
      <c r="C21" s="188"/>
      <c r="D21" s="188"/>
      <c r="E21" s="188"/>
      <c r="F21" s="188"/>
      <c r="G21" s="188"/>
      <c r="H21" s="188"/>
      <c r="I21" s="188"/>
      <c r="J21" s="188"/>
      <c r="K21" s="188"/>
      <c r="L21" s="188"/>
      <c r="M21" s="189" t="s">
        <v>1581</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1580</v>
      </c>
      <c r="F25" s="40"/>
      <c r="G25" s="40"/>
      <c r="H25" s="41"/>
      <c r="I25" s="41"/>
      <c r="J25" s="41"/>
      <c r="K25" s="41"/>
      <c r="L25" s="41"/>
      <c r="M25" s="41"/>
      <c r="N25" s="41"/>
      <c r="O25" s="41"/>
      <c r="P25" s="42"/>
      <c r="Q25" s="42"/>
      <c r="R25" s="43" t="s">
        <v>1579</v>
      </c>
      <c r="S25" s="44" t="s">
        <v>10</v>
      </c>
      <c r="T25" s="42"/>
      <c r="U25" s="44" t="s">
        <v>1577</v>
      </c>
      <c r="V25" s="42"/>
      <c r="W25" s="45">
        <f>+IF(ISERR(U25/R25*100),"N/A",ROUND(U25/R25*100,2))</f>
        <v>35.82</v>
      </c>
    </row>
    <row r="26" spans="2:27" ht="26.25" customHeight="1" thickBot="1">
      <c r="B26" s="208" t="s">
        <v>70</v>
      </c>
      <c r="C26" s="209"/>
      <c r="D26" s="209"/>
      <c r="E26" s="46" t="s">
        <v>1580</v>
      </c>
      <c r="F26" s="46"/>
      <c r="G26" s="46"/>
      <c r="H26" s="47"/>
      <c r="I26" s="47"/>
      <c r="J26" s="47"/>
      <c r="K26" s="47"/>
      <c r="L26" s="47"/>
      <c r="M26" s="47"/>
      <c r="N26" s="47"/>
      <c r="O26" s="47"/>
      <c r="P26" s="48"/>
      <c r="Q26" s="48"/>
      <c r="R26" s="49" t="s">
        <v>1579</v>
      </c>
      <c r="S26" s="50" t="s">
        <v>1578</v>
      </c>
      <c r="T26" s="50">
        <f>+IF(ISERR(S26/R26*100),"N/A",ROUND(S26/R26*100,2))</f>
        <v>38.81</v>
      </c>
      <c r="U26" s="50" t="s">
        <v>1577</v>
      </c>
      <c r="V26" s="50">
        <f>+IF(ISERR(U26/S26*100),"N/A",ROUND(U26/S26*100,2))</f>
        <v>92.31</v>
      </c>
      <c r="W26" s="51">
        <f>+IF(ISERR(U26/R26*100),"N/A",ROUND(U26/R26*100,2))</f>
        <v>35.82</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2154</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30.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2155</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7"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2156</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4"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1506</v>
      </c>
      <c r="D4" s="153" t="s">
        <v>1505</v>
      </c>
      <c r="E4" s="153"/>
      <c r="F4" s="153"/>
      <c r="G4" s="153"/>
      <c r="H4" s="154"/>
      <c r="I4" s="16"/>
      <c r="J4" s="155" t="s">
        <v>6</v>
      </c>
      <c r="K4" s="153"/>
      <c r="L4" s="15" t="s">
        <v>1603</v>
      </c>
      <c r="M4" s="156" t="s">
        <v>1602</v>
      </c>
      <c r="N4" s="156"/>
      <c r="O4" s="156"/>
      <c r="P4" s="156"/>
      <c r="Q4" s="157"/>
      <c r="R4" s="17"/>
      <c r="S4" s="158" t="s">
        <v>2069</v>
      </c>
      <c r="T4" s="159"/>
      <c r="U4" s="159"/>
      <c r="V4" s="160" t="s">
        <v>1601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1595</v>
      </c>
      <c r="D6" s="162" t="s">
        <v>1600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1564</v>
      </c>
      <c r="D7" s="149" t="s">
        <v>1573</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219</v>
      </c>
      <c r="K8" s="24" t="s">
        <v>1572</v>
      </c>
      <c r="L8" s="24" t="s">
        <v>1571</v>
      </c>
      <c r="M8" s="24" t="s">
        <v>1570</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34" customHeight="1" thickTop="1" thickBot="1">
      <c r="B10" s="25" t="s">
        <v>21</v>
      </c>
      <c r="C10" s="160" t="s">
        <v>1599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1499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1598</v>
      </c>
      <c r="C21" s="188"/>
      <c r="D21" s="188"/>
      <c r="E21" s="188"/>
      <c r="F21" s="188"/>
      <c r="G21" s="188"/>
      <c r="H21" s="188"/>
      <c r="I21" s="188"/>
      <c r="J21" s="188"/>
      <c r="K21" s="188"/>
      <c r="L21" s="188"/>
      <c r="M21" s="189" t="s">
        <v>1595</v>
      </c>
      <c r="N21" s="189"/>
      <c r="O21" s="189" t="s">
        <v>48</v>
      </c>
      <c r="P21" s="189"/>
      <c r="Q21" s="190" t="s">
        <v>53</v>
      </c>
      <c r="R21" s="190"/>
      <c r="S21" s="33" t="s">
        <v>50</v>
      </c>
      <c r="T21" s="33" t="s">
        <v>55</v>
      </c>
      <c r="U21" s="33" t="s">
        <v>55</v>
      </c>
      <c r="V21" s="33" t="str">
        <f>+IF(ISERR(U21/T21*100),"N/A",ROUND(U21/T21*100,2))</f>
        <v>N/A</v>
      </c>
      <c r="W21" s="34" t="str">
        <f>+IF(ISERR(U21/S21*100),"N/A",ROUND(U21/S21*100,2))</f>
        <v>N/A</v>
      </c>
    </row>
    <row r="22" spans="2:27" ht="56.25" customHeight="1">
      <c r="B22" s="187" t="s">
        <v>1597</v>
      </c>
      <c r="C22" s="188"/>
      <c r="D22" s="188"/>
      <c r="E22" s="188"/>
      <c r="F22" s="188"/>
      <c r="G22" s="188"/>
      <c r="H22" s="188"/>
      <c r="I22" s="188"/>
      <c r="J22" s="188"/>
      <c r="K22" s="188"/>
      <c r="L22" s="188"/>
      <c r="M22" s="189" t="s">
        <v>1595</v>
      </c>
      <c r="N22" s="189"/>
      <c r="O22" s="189" t="s">
        <v>48</v>
      </c>
      <c r="P22" s="189"/>
      <c r="Q22" s="190" t="s">
        <v>53</v>
      </c>
      <c r="R22" s="190"/>
      <c r="S22" s="33" t="s">
        <v>50</v>
      </c>
      <c r="T22" s="33" t="s">
        <v>55</v>
      </c>
      <c r="U22" s="33" t="s">
        <v>55</v>
      </c>
      <c r="V22" s="33" t="str">
        <f>+IF(ISERR(U22/T22*100),"N/A",ROUND(U22/T22*100,2))</f>
        <v>N/A</v>
      </c>
      <c r="W22" s="34" t="str">
        <f>+IF(ISERR(U22/S22*100),"N/A",ROUND(U22/S22*100,2))</f>
        <v>N/A</v>
      </c>
    </row>
    <row r="23" spans="2:27" ht="56.25" customHeight="1">
      <c r="B23" s="187" t="s">
        <v>1596</v>
      </c>
      <c r="C23" s="188"/>
      <c r="D23" s="188"/>
      <c r="E23" s="188"/>
      <c r="F23" s="188"/>
      <c r="G23" s="188"/>
      <c r="H23" s="188"/>
      <c r="I23" s="188"/>
      <c r="J23" s="188"/>
      <c r="K23" s="188"/>
      <c r="L23" s="188"/>
      <c r="M23" s="189" t="s">
        <v>1595</v>
      </c>
      <c r="N23" s="189"/>
      <c r="O23" s="189" t="s">
        <v>48</v>
      </c>
      <c r="P23" s="189"/>
      <c r="Q23" s="190" t="s">
        <v>53</v>
      </c>
      <c r="R23" s="190"/>
      <c r="S23" s="33" t="s">
        <v>50</v>
      </c>
      <c r="T23" s="33" t="s">
        <v>55</v>
      </c>
      <c r="U23" s="33" t="s">
        <v>55</v>
      </c>
      <c r="V23" s="33" t="str">
        <f>+IF(ISERR(U23/T23*100),"N/A",ROUND(U23/T23*100,2))</f>
        <v>N/A</v>
      </c>
      <c r="W23" s="34" t="str">
        <f>+IF(ISERR(U23/S23*100),"N/A",ROUND(U23/S23*100,2))</f>
        <v>N/A</v>
      </c>
    </row>
    <row r="24" spans="2:27" ht="56.25" customHeight="1" thickBot="1">
      <c r="B24" s="187" t="s">
        <v>1594</v>
      </c>
      <c r="C24" s="188"/>
      <c r="D24" s="188"/>
      <c r="E24" s="188"/>
      <c r="F24" s="188"/>
      <c r="G24" s="188"/>
      <c r="H24" s="188"/>
      <c r="I24" s="188"/>
      <c r="J24" s="188"/>
      <c r="K24" s="188"/>
      <c r="L24" s="188"/>
      <c r="M24" s="189" t="s">
        <v>1564</v>
      </c>
      <c r="N24" s="189"/>
      <c r="O24" s="189" t="s">
        <v>48</v>
      </c>
      <c r="P24" s="189"/>
      <c r="Q24" s="190" t="s">
        <v>49</v>
      </c>
      <c r="R24" s="190"/>
      <c r="S24" s="33" t="s">
        <v>138</v>
      </c>
      <c r="T24" s="33" t="s">
        <v>411</v>
      </c>
      <c r="U24" s="33" t="s">
        <v>1566</v>
      </c>
      <c r="V24" s="33">
        <f>+IF(ISERR(U24/T24*100),"N/A",ROUND(U24/T24*100,2))</f>
        <v>94.12</v>
      </c>
      <c r="W24" s="34">
        <f>+IF(ISERR(U24/S24*100),"N/A",ROUND(U24/S24*100,2))</f>
        <v>53.33</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1593</v>
      </c>
      <c r="F28" s="40"/>
      <c r="G28" s="40"/>
      <c r="H28" s="41"/>
      <c r="I28" s="41"/>
      <c r="J28" s="41"/>
      <c r="K28" s="41"/>
      <c r="L28" s="41"/>
      <c r="M28" s="41"/>
      <c r="N28" s="41"/>
      <c r="O28" s="41"/>
      <c r="P28" s="42"/>
      <c r="Q28" s="42"/>
      <c r="R28" s="43" t="s">
        <v>1495</v>
      </c>
      <c r="S28" s="44" t="s">
        <v>10</v>
      </c>
      <c r="T28" s="42"/>
      <c r="U28" s="44" t="s">
        <v>1591</v>
      </c>
      <c r="V28" s="42"/>
      <c r="W28" s="45">
        <f>+IF(ISERR(U28/R28*100),"N/A",ROUND(U28/R28*100,2))</f>
        <v>44.55</v>
      </c>
    </row>
    <row r="29" spans="2:27" ht="26.25" customHeight="1">
      <c r="B29" s="208" t="s">
        <v>70</v>
      </c>
      <c r="C29" s="209"/>
      <c r="D29" s="209"/>
      <c r="E29" s="46" t="s">
        <v>1593</v>
      </c>
      <c r="F29" s="46"/>
      <c r="G29" s="46"/>
      <c r="H29" s="47"/>
      <c r="I29" s="47"/>
      <c r="J29" s="47"/>
      <c r="K29" s="47"/>
      <c r="L29" s="47"/>
      <c r="M29" s="47"/>
      <c r="N29" s="47"/>
      <c r="O29" s="47"/>
      <c r="P29" s="48"/>
      <c r="Q29" s="48"/>
      <c r="R29" s="49" t="s">
        <v>1495</v>
      </c>
      <c r="S29" s="50" t="s">
        <v>1592</v>
      </c>
      <c r="T29" s="50">
        <f>+IF(ISERR(S29/R29*100),"N/A",ROUND(S29/R29*100,2))</f>
        <v>52.73</v>
      </c>
      <c r="U29" s="50" t="s">
        <v>1591</v>
      </c>
      <c r="V29" s="50">
        <f>+IF(ISERR(U29/S29*100),"N/A",ROUND(U29/S29*100,2))</f>
        <v>84.48</v>
      </c>
      <c r="W29" s="51">
        <f>+IF(ISERR(U29/R29*100),"N/A",ROUND(U29/R29*100,2))</f>
        <v>44.55</v>
      </c>
    </row>
    <row r="30" spans="2:27" ht="23.25" customHeight="1" thickBot="1">
      <c r="B30" s="206" t="s">
        <v>68</v>
      </c>
      <c r="C30" s="207"/>
      <c r="D30" s="207"/>
      <c r="E30" s="40" t="s">
        <v>1563</v>
      </c>
      <c r="F30" s="40"/>
      <c r="G30" s="40"/>
      <c r="H30" s="41"/>
      <c r="I30" s="41"/>
      <c r="J30" s="41"/>
      <c r="K30" s="41"/>
      <c r="L30" s="41"/>
      <c r="M30" s="41"/>
      <c r="N30" s="41"/>
      <c r="O30" s="41"/>
      <c r="P30" s="42"/>
      <c r="Q30" s="42"/>
      <c r="R30" s="43" t="s">
        <v>1590</v>
      </c>
      <c r="S30" s="44" t="s">
        <v>10</v>
      </c>
      <c r="T30" s="42"/>
      <c r="U30" s="44" t="s">
        <v>1588</v>
      </c>
      <c r="V30" s="42"/>
      <c r="W30" s="45">
        <f>+IF(ISERR(U30/R30*100),"N/A",ROUND(U30/R30*100,2))</f>
        <v>24.34</v>
      </c>
    </row>
    <row r="31" spans="2:27" ht="26.25" customHeight="1" thickBot="1">
      <c r="B31" s="208" t="s">
        <v>70</v>
      </c>
      <c r="C31" s="209"/>
      <c r="D31" s="209"/>
      <c r="E31" s="46" t="s">
        <v>1563</v>
      </c>
      <c r="F31" s="46"/>
      <c r="G31" s="46"/>
      <c r="H31" s="47"/>
      <c r="I31" s="47"/>
      <c r="J31" s="47"/>
      <c r="K31" s="47"/>
      <c r="L31" s="47"/>
      <c r="M31" s="47"/>
      <c r="N31" s="47"/>
      <c r="O31" s="47"/>
      <c r="P31" s="48"/>
      <c r="Q31" s="48"/>
      <c r="R31" s="49" t="s">
        <v>1590</v>
      </c>
      <c r="S31" s="50" t="s">
        <v>1589</v>
      </c>
      <c r="T31" s="50">
        <f>+IF(ISERR(S31/R31*100),"N/A",ROUND(S31/R31*100,2))</f>
        <v>50.15</v>
      </c>
      <c r="U31" s="50" t="s">
        <v>1588</v>
      </c>
      <c r="V31" s="50">
        <f>+IF(ISERR(U31/S31*100),"N/A",ROUND(U31/S31*100,2))</f>
        <v>48.54</v>
      </c>
      <c r="W31" s="51">
        <f>+IF(ISERR(U31/R31*100),"N/A",ROUND(U31/R31*100,2))</f>
        <v>24.34</v>
      </c>
    </row>
    <row r="32" spans="2:27" ht="22.5" customHeight="1" thickTop="1" thickBot="1">
      <c r="B32" s="9" t="s">
        <v>72</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191" t="s">
        <v>2151</v>
      </c>
      <c r="C33" s="192"/>
      <c r="D33" s="192"/>
      <c r="E33" s="192"/>
      <c r="F33" s="192"/>
      <c r="G33" s="192"/>
      <c r="H33" s="192"/>
      <c r="I33" s="192"/>
      <c r="J33" s="192"/>
      <c r="K33" s="192"/>
      <c r="L33" s="192"/>
      <c r="M33" s="192"/>
      <c r="N33" s="192"/>
      <c r="O33" s="192"/>
      <c r="P33" s="192"/>
      <c r="Q33" s="192"/>
      <c r="R33" s="192"/>
      <c r="S33" s="192"/>
      <c r="T33" s="192"/>
      <c r="U33" s="192"/>
      <c r="V33" s="192"/>
      <c r="W33" s="193"/>
    </row>
    <row r="34" spans="2:23" ht="198"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2152</v>
      </c>
      <c r="C35" s="192"/>
      <c r="D35" s="192"/>
      <c r="E35" s="192"/>
      <c r="F35" s="192"/>
      <c r="G35" s="192"/>
      <c r="H35" s="192"/>
      <c r="I35" s="192"/>
      <c r="J35" s="192"/>
      <c r="K35" s="192"/>
      <c r="L35" s="192"/>
      <c r="M35" s="192"/>
      <c r="N35" s="192"/>
      <c r="O35" s="192"/>
      <c r="P35" s="192"/>
      <c r="Q35" s="192"/>
      <c r="R35" s="192"/>
      <c r="S35" s="192"/>
      <c r="T35" s="192"/>
      <c r="U35" s="192"/>
      <c r="V35" s="192"/>
      <c r="W35" s="193"/>
    </row>
    <row r="36" spans="2:23" ht="65.25" customHeight="1" thickBot="1">
      <c r="B36" s="194"/>
      <c r="C36" s="195"/>
      <c r="D36" s="195"/>
      <c r="E36" s="195"/>
      <c r="F36" s="195"/>
      <c r="G36" s="195"/>
      <c r="H36" s="195"/>
      <c r="I36" s="195"/>
      <c r="J36" s="195"/>
      <c r="K36" s="195"/>
      <c r="L36" s="195"/>
      <c r="M36" s="195"/>
      <c r="N36" s="195"/>
      <c r="O36" s="195"/>
      <c r="P36" s="195"/>
      <c r="Q36" s="195"/>
      <c r="R36" s="195"/>
      <c r="S36" s="195"/>
      <c r="T36" s="195"/>
      <c r="U36" s="195"/>
      <c r="V36" s="195"/>
      <c r="W36" s="196"/>
    </row>
    <row r="37" spans="2:23" ht="37.5" customHeight="1" thickTop="1">
      <c r="B37" s="191" t="s">
        <v>2153</v>
      </c>
      <c r="C37" s="192"/>
      <c r="D37" s="192"/>
      <c r="E37" s="192"/>
      <c r="F37" s="192"/>
      <c r="G37" s="192"/>
      <c r="H37" s="192"/>
      <c r="I37" s="192"/>
      <c r="J37" s="192"/>
      <c r="K37" s="192"/>
      <c r="L37" s="192"/>
      <c r="M37" s="192"/>
      <c r="N37" s="192"/>
      <c r="O37" s="192"/>
      <c r="P37" s="192"/>
      <c r="Q37" s="192"/>
      <c r="R37" s="192"/>
      <c r="S37" s="192"/>
      <c r="T37" s="192"/>
      <c r="U37" s="192"/>
      <c r="V37" s="192"/>
      <c r="W37" s="193"/>
    </row>
    <row r="38" spans="2:23" ht="142.5" customHeight="1" thickBot="1">
      <c r="B38" s="197"/>
      <c r="C38" s="198"/>
      <c r="D38" s="198"/>
      <c r="E38" s="198"/>
      <c r="F38" s="198"/>
      <c r="G38" s="198"/>
      <c r="H38" s="198"/>
      <c r="I38" s="198"/>
      <c r="J38" s="198"/>
      <c r="K38" s="198"/>
      <c r="L38" s="198"/>
      <c r="M38" s="198"/>
      <c r="N38" s="198"/>
      <c r="O38" s="198"/>
      <c r="P38" s="198"/>
      <c r="Q38" s="198"/>
      <c r="R38" s="198"/>
      <c r="S38" s="198"/>
      <c r="T38" s="198"/>
      <c r="U38" s="198"/>
      <c r="V38" s="198"/>
      <c r="W38" s="199"/>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indexed="53"/>
  </sheetPr>
  <dimension ref="A1:AC4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97.5" customHeight="1" thickTop="1" thickBot="1">
      <c r="A4" s="13"/>
      <c r="B4" s="14" t="s">
        <v>3</v>
      </c>
      <c r="C4" s="15" t="s">
        <v>1635</v>
      </c>
      <c r="D4" s="153" t="s">
        <v>1634</v>
      </c>
      <c r="E4" s="153"/>
      <c r="F4" s="153"/>
      <c r="G4" s="153"/>
      <c r="H4" s="154"/>
      <c r="I4" s="16"/>
      <c r="J4" s="155" t="s">
        <v>6</v>
      </c>
      <c r="K4" s="153"/>
      <c r="L4" s="15" t="s">
        <v>1633</v>
      </c>
      <c r="M4" s="156" t="s">
        <v>1632</v>
      </c>
      <c r="N4" s="156"/>
      <c r="O4" s="156"/>
      <c r="P4" s="156"/>
      <c r="Q4" s="157"/>
      <c r="R4" s="17"/>
      <c r="S4" s="158" t="s">
        <v>2069</v>
      </c>
      <c r="T4" s="159"/>
      <c r="U4" s="159"/>
      <c r="V4" s="160" t="s">
        <v>1631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1581</v>
      </c>
      <c r="D6" s="162" t="s">
        <v>1630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245</v>
      </c>
      <c r="M8" s="24" t="s">
        <v>1629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50.75" customHeight="1" thickTop="1" thickBot="1">
      <c r="B10" s="25" t="s">
        <v>21</v>
      </c>
      <c r="C10" s="160" t="s">
        <v>1628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1627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1626</v>
      </c>
      <c r="C21" s="188"/>
      <c r="D21" s="188"/>
      <c r="E21" s="188"/>
      <c r="F21" s="188"/>
      <c r="G21" s="188"/>
      <c r="H21" s="188"/>
      <c r="I21" s="188"/>
      <c r="J21" s="188"/>
      <c r="K21" s="188"/>
      <c r="L21" s="188"/>
      <c r="M21" s="189" t="s">
        <v>1581</v>
      </c>
      <c r="N21" s="189"/>
      <c r="O21" s="189" t="s">
        <v>48</v>
      </c>
      <c r="P21" s="189"/>
      <c r="Q21" s="190" t="s">
        <v>53</v>
      </c>
      <c r="R21" s="190"/>
      <c r="S21" s="33" t="s">
        <v>349</v>
      </c>
      <c r="T21" s="33" t="s">
        <v>55</v>
      </c>
      <c r="U21" s="33" t="s">
        <v>55</v>
      </c>
      <c r="V21" s="33" t="str">
        <f t="shared" ref="V21:V35" si="0">+IF(ISERR(U21/T21*100),"N/A",ROUND(U21/T21*100,2))</f>
        <v>N/A</v>
      </c>
      <c r="W21" s="34" t="str">
        <f t="shared" ref="W21:W35" si="1">+IF(ISERR(U21/S21*100),"N/A",ROUND(U21/S21*100,2))</f>
        <v>N/A</v>
      </c>
    </row>
    <row r="22" spans="2:27" ht="56.25" customHeight="1">
      <c r="B22" s="187" t="s">
        <v>1625</v>
      </c>
      <c r="C22" s="188"/>
      <c r="D22" s="188"/>
      <c r="E22" s="188"/>
      <c r="F22" s="188"/>
      <c r="G22" s="188"/>
      <c r="H22" s="188"/>
      <c r="I22" s="188"/>
      <c r="J22" s="188"/>
      <c r="K22" s="188"/>
      <c r="L22" s="188"/>
      <c r="M22" s="189" t="s">
        <v>1581</v>
      </c>
      <c r="N22" s="189"/>
      <c r="O22" s="189" t="s">
        <v>48</v>
      </c>
      <c r="P22" s="189"/>
      <c r="Q22" s="190" t="s">
        <v>53</v>
      </c>
      <c r="R22" s="190"/>
      <c r="S22" s="33" t="s">
        <v>50</v>
      </c>
      <c r="T22" s="33" t="s">
        <v>55</v>
      </c>
      <c r="U22" s="33" t="s">
        <v>55</v>
      </c>
      <c r="V22" s="33" t="str">
        <f t="shared" si="0"/>
        <v>N/A</v>
      </c>
      <c r="W22" s="34" t="str">
        <f t="shared" si="1"/>
        <v>N/A</v>
      </c>
    </row>
    <row r="23" spans="2:27" ht="56.25" customHeight="1">
      <c r="B23" s="187" t="s">
        <v>1624</v>
      </c>
      <c r="C23" s="188"/>
      <c r="D23" s="188"/>
      <c r="E23" s="188"/>
      <c r="F23" s="188"/>
      <c r="G23" s="188"/>
      <c r="H23" s="188"/>
      <c r="I23" s="188"/>
      <c r="J23" s="188"/>
      <c r="K23" s="188"/>
      <c r="L23" s="188"/>
      <c r="M23" s="189" t="s">
        <v>1581</v>
      </c>
      <c r="N23" s="189"/>
      <c r="O23" s="189" t="s">
        <v>48</v>
      </c>
      <c r="P23" s="189"/>
      <c r="Q23" s="190" t="s">
        <v>386</v>
      </c>
      <c r="R23" s="190"/>
      <c r="S23" s="33" t="s">
        <v>50</v>
      </c>
      <c r="T23" s="33" t="s">
        <v>50</v>
      </c>
      <c r="U23" s="33" t="s">
        <v>50</v>
      </c>
      <c r="V23" s="33">
        <f t="shared" si="0"/>
        <v>100</v>
      </c>
      <c r="W23" s="34">
        <f t="shared" si="1"/>
        <v>100</v>
      </c>
    </row>
    <row r="24" spans="2:27" ht="56.25" customHeight="1">
      <c r="B24" s="187" t="s">
        <v>1623</v>
      </c>
      <c r="C24" s="188"/>
      <c r="D24" s="188"/>
      <c r="E24" s="188"/>
      <c r="F24" s="188"/>
      <c r="G24" s="188"/>
      <c r="H24" s="188"/>
      <c r="I24" s="188"/>
      <c r="J24" s="188"/>
      <c r="K24" s="188"/>
      <c r="L24" s="188"/>
      <c r="M24" s="189" t="s">
        <v>1581</v>
      </c>
      <c r="N24" s="189"/>
      <c r="O24" s="189" t="s">
        <v>48</v>
      </c>
      <c r="P24" s="189"/>
      <c r="Q24" s="190" t="s">
        <v>386</v>
      </c>
      <c r="R24" s="190"/>
      <c r="S24" s="33" t="s">
        <v>50</v>
      </c>
      <c r="T24" s="33" t="s">
        <v>50</v>
      </c>
      <c r="U24" s="33" t="s">
        <v>51</v>
      </c>
      <c r="V24" s="33">
        <f t="shared" si="0"/>
        <v>0</v>
      </c>
      <c r="W24" s="34">
        <f t="shared" si="1"/>
        <v>0</v>
      </c>
    </row>
    <row r="25" spans="2:27" ht="56.25" customHeight="1">
      <c r="B25" s="187" t="s">
        <v>1622</v>
      </c>
      <c r="C25" s="188"/>
      <c r="D25" s="188"/>
      <c r="E25" s="188"/>
      <c r="F25" s="188"/>
      <c r="G25" s="188"/>
      <c r="H25" s="188"/>
      <c r="I25" s="188"/>
      <c r="J25" s="188"/>
      <c r="K25" s="188"/>
      <c r="L25" s="188"/>
      <c r="M25" s="189" t="s">
        <v>1581</v>
      </c>
      <c r="N25" s="189"/>
      <c r="O25" s="189" t="s">
        <v>48</v>
      </c>
      <c r="P25" s="189"/>
      <c r="Q25" s="190" t="s">
        <v>386</v>
      </c>
      <c r="R25" s="190"/>
      <c r="S25" s="33" t="s">
        <v>1621</v>
      </c>
      <c r="T25" s="33" t="s">
        <v>1620</v>
      </c>
      <c r="U25" s="33" t="s">
        <v>1619</v>
      </c>
      <c r="V25" s="33">
        <f t="shared" si="0"/>
        <v>246.53</v>
      </c>
      <c r="W25" s="34">
        <f t="shared" si="1"/>
        <v>247.14</v>
      </c>
    </row>
    <row r="26" spans="2:27" ht="56.25" customHeight="1">
      <c r="B26" s="187" t="s">
        <v>1618</v>
      </c>
      <c r="C26" s="188"/>
      <c r="D26" s="188"/>
      <c r="E26" s="188"/>
      <c r="F26" s="188"/>
      <c r="G26" s="188"/>
      <c r="H26" s="188"/>
      <c r="I26" s="188"/>
      <c r="J26" s="188"/>
      <c r="K26" s="188"/>
      <c r="L26" s="188"/>
      <c r="M26" s="189" t="s">
        <v>1581</v>
      </c>
      <c r="N26" s="189"/>
      <c r="O26" s="189" t="s">
        <v>48</v>
      </c>
      <c r="P26" s="189"/>
      <c r="Q26" s="190" t="s">
        <v>49</v>
      </c>
      <c r="R26" s="190"/>
      <c r="S26" s="33" t="s">
        <v>50</v>
      </c>
      <c r="T26" s="33" t="s">
        <v>50</v>
      </c>
      <c r="U26" s="33" t="s">
        <v>50</v>
      </c>
      <c r="V26" s="33">
        <f t="shared" si="0"/>
        <v>100</v>
      </c>
      <c r="W26" s="34">
        <f t="shared" si="1"/>
        <v>100</v>
      </c>
    </row>
    <row r="27" spans="2:27" ht="56.25" customHeight="1">
      <c r="B27" s="187" t="s">
        <v>1617</v>
      </c>
      <c r="C27" s="188"/>
      <c r="D27" s="188"/>
      <c r="E27" s="188"/>
      <c r="F27" s="188"/>
      <c r="G27" s="188"/>
      <c r="H27" s="188"/>
      <c r="I27" s="188"/>
      <c r="J27" s="188"/>
      <c r="K27" s="188"/>
      <c r="L27" s="188"/>
      <c r="M27" s="189" t="s">
        <v>1581</v>
      </c>
      <c r="N27" s="189"/>
      <c r="O27" s="189" t="s">
        <v>48</v>
      </c>
      <c r="P27" s="189"/>
      <c r="Q27" s="190" t="s">
        <v>49</v>
      </c>
      <c r="R27" s="190"/>
      <c r="S27" s="33" t="s">
        <v>50</v>
      </c>
      <c r="T27" s="33" t="s">
        <v>50</v>
      </c>
      <c r="U27" s="33" t="s">
        <v>50</v>
      </c>
      <c r="V27" s="33">
        <f t="shared" si="0"/>
        <v>100</v>
      </c>
      <c r="W27" s="34">
        <f t="shared" si="1"/>
        <v>100</v>
      </c>
    </row>
    <row r="28" spans="2:27" ht="56.25" customHeight="1">
      <c r="B28" s="187" t="s">
        <v>1616</v>
      </c>
      <c r="C28" s="188"/>
      <c r="D28" s="188"/>
      <c r="E28" s="188"/>
      <c r="F28" s="188"/>
      <c r="G28" s="188"/>
      <c r="H28" s="188"/>
      <c r="I28" s="188"/>
      <c r="J28" s="188"/>
      <c r="K28" s="188"/>
      <c r="L28" s="188"/>
      <c r="M28" s="189" t="s">
        <v>1581</v>
      </c>
      <c r="N28" s="189"/>
      <c r="O28" s="189" t="s">
        <v>48</v>
      </c>
      <c r="P28" s="189"/>
      <c r="Q28" s="190" t="s">
        <v>49</v>
      </c>
      <c r="R28" s="190"/>
      <c r="S28" s="33" t="s">
        <v>50</v>
      </c>
      <c r="T28" s="33" t="s">
        <v>50</v>
      </c>
      <c r="U28" s="33" t="s">
        <v>50</v>
      </c>
      <c r="V28" s="33">
        <f t="shared" si="0"/>
        <v>100</v>
      </c>
      <c r="W28" s="34">
        <f t="shared" si="1"/>
        <v>100</v>
      </c>
    </row>
    <row r="29" spans="2:27" ht="56.25" customHeight="1">
      <c r="B29" s="187" t="s">
        <v>1615</v>
      </c>
      <c r="C29" s="188"/>
      <c r="D29" s="188"/>
      <c r="E29" s="188"/>
      <c r="F29" s="188"/>
      <c r="G29" s="188"/>
      <c r="H29" s="188"/>
      <c r="I29" s="188"/>
      <c r="J29" s="188"/>
      <c r="K29" s="188"/>
      <c r="L29" s="188"/>
      <c r="M29" s="189" t="s">
        <v>1581</v>
      </c>
      <c r="N29" s="189"/>
      <c r="O29" s="189" t="s">
        <v>48</v>
      </c>
      <c r="P29" s="189"/>
      <c r="Q29" s="190" t="s">
        <v>53</v>
      </c>
      <c r="R29" s="190"/>
      <c r="S29" s="33" t="s">
        <v>50</v>
      </c>
      <c r="T29" s="33" t="s">
        <v>55</v>
      </c>
      <c r="U29" s="33" t="s">
        <v>55</v>
      </c>
      <c r="V29" s="33" t="str">
        <f t="shared" si="0"/>
        <v>N/A</v>
      </c>
      <c r="W29" s="34" t="str">
        <f t="shared" si="1"/>
        <v>N/A</v>
      </c>
    </row>
    <row r="30" spans="2:27" ht="56.25" customHeight="1">
      <c r="B30" s="187" t="s">
        <v>1614</v>
      </c>
      <c r="C30" s="188"/>
      <c r="D30" s="188"/>
      <c r="E30" s="188"/>
      <c r="F30" s="188"/>
      <c r="G30" s="188"/>
      <c r="H30" s="188"/>
      <c r="I30" s="188"/>
      <c r="J30" s="188"/>
      <c r="K30" s="188"/>
      <c r="L30" s="188"/>
      <c r="M30" s="189" t="s">
        <v>1581</v>
      </c>
      <c r="N30" s="189"/>
      <c r="O30" s="189" t="s">
        <v>48</v>
      </c>
      <c r="P30" s="189"/>
      <c r="Q30" s="190" t="s">
        <v>49</v>
      </c>
      <c r="R30" s="190"/>
      <c r="S30" s="33" t="s">
        <v>50</v>
      </c>
      <c r="T30" s="33" t="s">
        <v>50</v>
      </c>
      <c r="U30" s="33" t="s">
        <v>50</v>
      </c>
      <c r="V30" s="33">
        <f t="shared" si="0"/>
        <v>100</v>
      </c>
      <c r="W30" s="34">
        <f t="shared" si="1"/>
        <v>100</v>
      </c>
    </row>
    <row r="31" spans="2:27" ht="56.25" customHeight="1">
      <c r="B31" s="187" t="s">
        <v>1613</v>
      </c>
      <c r="C31" s="188"/>
      <c r="D31" s="188"/>
      <c r="E31" s="188"/>
      <c r="F31" s="188"/>
      <c r="G31" s="188"/>
      <c r="H31" s="188"/>
      <c r="I31" s="188"/>
      <c r="J31" s="188"/>
      <c r="K31" s="188"/>
      <c r="L31" s="188"/>
      <c r="M31" s="189" t="s">
        <v>1581</v>
      </c>
      <c r="N31" s="189"/>
      <c r="O31" s="189" t="s">
        <v>48</v>
      </c>
      <c r="P31" s="189"/>
      <c r="Q31" s="190" t="s">
        <v>49</v>
      </c>
      <c r="R31" s="190"/>
      <c r="S31" s="33" t="s">
        <v>50</v>
      </c>
      <c r="T31" s="33" t="s">
        <v>50</v>
      </c>
      <c r="U31" s="33" t="s">
        <v>50</v>
      </c>
      <c r="V31" s="33">
        <f t="shared" si="0"/>
        <v>100</v>
      </c>
      <c r="W31" s="34">
        <f t="shared" si="1"/>
        <v>100</v>
      </c>
    </row>
    <row r="32" spans="2:27" ht="56.25" customHeight="1">
      <c r="B32" s="187" t="s">
        <v>1612</v>
      </c>
      <c r="C32" s="188"/>
      <c r="D32" s="188"/>
      <c r="E32" s="188"/>
      <c r="F32" s="188"/>
      <c r="G32" s="188"/>
      <c r="H32" s="188"/>
      <c r="I32" s="188"/>
      <c r="J32" s="188"/>
      <c r="K32" s="188"/>
      <c r="L32" s="188"/>
      <c r="M32" s="189" t="s">
        <v>1581</v>
      </c>
      <c r="N32" s="189"/>
      <c r="O32" s="189" t="s">
        <v>48</v>
      </c>
      <c r="P32" s="189"/>
      <c r="Q32" s="190" t="s">
        <v>49</v>
      </c>
      <c r="R32" s="190"/>
      <c r="S32" s="33" t="s">
        <v>50</v>
      </c>
      <c r="T32" s="33" t="s">
        <v>50</v>
      </c>
      <c r="U32" s="33" t="s">
        <v>50</v>
      </c>
      <c r="V32" s="33">
        <f t="shared" si="0"/>
        <v>100</v>
      </c>
      <c r="W32" s="34">
        <f t="shared" si="1"/>
        <v>100</v>
      </c>
    </row>
    <row r="33" spans="2:25" ht="56.25" customHeight="1">
      <c r="B33" s="187" t="s">
        <v>1611</v>
      </c>
      <c r="C33" s="188"/>
      <c r="D33" s="188"/>
      <c r="E33" s="188"/>
      <c r="F33" s="188"/>
      <c r="G33" s="188"/>
      <c r="H33" s="188"/>
      <c r="I33" s="188"/>
      <c r="J33" s="188"/>
      <c r="K33" s="188"/>
      <c r="L33" s="188"/>
      <c r="M33" s="189" t="s">
        <v>1581</v>
      </c>
      <c r="N33" s="189"/>
      <c r="O33" s="189" t="s">
        <v>48</v>
      </c>
      <c r="P33" s="189"/>
      <c r="Q33" s="190" t="s">
        <v>49</v>
      </c>
      <c r="R33" s="190"/>
      <c r="S33" s="33" t="s">
        <v>50</v>
      </c>
      <c r="T33" s="33" t="s">
        <v>50</v>
      </c>
      <c r="U33" s="33" t="s">
        <v>51</v>
      </c>
      <c r="V33" s="33">
        <f t="shared" si="0"/>
        <v>0</v>
      </c>
      <c r="W33" s="34">
        <f t="shared" si="1"/>
        <v>0</v>
      </c>
    </row>
    <row r="34" spans="2:25" ht="56.25" customHeight="1">
      <c r="B34" s="187" t="s">
        <v>1610</v>
      </c>
      <c r="C34" s="188"/>
      <c r="D34" s="188"/>
      <c r="E34" s="188"/>
      <c r="F34" s="188"/>
      <c r="G34" s="188"/>
      <c r="H34" s="188"/>
      <c r="I34" s="188"/>
      <c r="J34" s="188"/>
      <c r="K34" s="188"/>
      <c r="L34" s="188"/>
      <c r="M34" s="189" t="s">
        <v>1581</v>
      </c>
      <c r="N34" s="189"/>
      <c r="O34" s="189" t="s">
        <v>48</v>
      </c>
      <c r="P34" s="189"/>
      <c r="Q34" s="190" t="s">
        <v>49</v>
      </c>
      <c r="R34" s="190"/>
      <c r="S34" s="33" t="s">
        <v>50</v>
      </c>
      <c r="T34" s="33" t="s">
        <v>50</v>
      </c>
      <c r="U34" s="33" t="s">
        <v>1609</v>
      </c>
      <c r="V34" s="33">
        <f t="shared" si="0"/>
        <v>26.67</v>
      </c>
      <c r="W34" s="34">
        <f t="shared" si="1"/>
        <v>26.67</v>
      </c>
    </row>
    <row r="35" spans="2:25" ht="56.25" customHeight="1" thickBot="1">
      <c r="B35" s="187" t="s">
        <v>1608</v>
      </c>
      <c r="C35" s="188"/>
      <c r="D35" s="188"/>
      <c r="E35" s="188"/>
      <c r="F35" s="188"/>
      <c r="G35" s="188"/>
      <c r="H35" s="188"/>
      <c r="I35" s="188"/>
      <c r="J35" s="188"/>
      <c r="K35" s="188"/>
      <c r="L35" s="188"/>
      <c r="M35" s="189" t="s">
        <v>1581</v>
      </c>
      <c r="N35" s="189"/>
      <c r="O35" s="189" t="s">
        <v>48</v>
      </c>
      <c r="P35" s="189"/>
      <c r="Q35" s="190" t="s">
        <v>386</v>
      </c>
      <c r="R35" s="190"/>
      <c r="S35" s="33" t="s">
        <v>50</v>
      </c>
      <c r="T35" s="33" t="s">
        <v>50</v>
      </c>
      <c r="U35" s="33" t="s">
        <v>1607</v>
      </c>
      <c r="V35" s="33">
        <f t="shared" si="0"/>
        <v>63.57</v>
      </c>
      <c r="W35" s="34">
        <f t="shared" si="1"/>
        <v>63.57</v>
      </c>
    </row>
    <row r="36" spans="2:25" ht="21.75" customHeight="1" thickTop="1" thickBot="1">
      <c r="B36" s="9" t="s">
        <v>63</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c r="B37" s="200" t="s">
        <v>2349</v>
      </c>
      <c r="C37" s="201"/>
      <c r="D37" s="201"/>
      <c r="E37" s="201"/>
      <c r="F37" s="201"/>
      <c r="G37" s="201"/>
      <c r="H37" s="201"/>
      <c r="I37" s="201"/>
      <c r="J37" s="201"/>
      <c r="K37" s="201"/>
      <c r="L37" s="201"/>
      <c r="M37" s="201"/>
      <c r="N37" s="201"/>
      <c r="O37" s="201"/>
      <c r="P37" s="201"/>
      <c r="Q37" s="202"/>
      <c r="R37" s="36" t="s">
        <v>41</v>
      </c>
      <c r="S37" s="174" t="s">
        <v>42</v>
      </c>
      <c r="T37" s="174"/>
      <c r="U37" s="37" t="s">
        <v>64</v>
      </c>
      <c r="V37" s="173" t="s">
        <v>65</v>
      </c>
      <c r="W37" s="175"/>
    </row>
    <row r="38" spans="2:25" ht="30.75" customHeight="1" thickBot="1">
      <c r="B38" s="203"/>
      <c r="C38" s="204"/>
      <c r="D38" s="204"/>
      <c r="E38" s="204"/>
      <c r="F38" s="204"/>
      <c r="G38" s="204"/>
      <c r="H38" s="204"/>
      <c r="I38" s="204"/>
      <c r="J38" s="204"/>
      <c r="K38" s="204"/>
      <c r="L38" s="204"/>
      <c r="M38" s="204"/>
      <c r="N38" s="204"/>
      <c r="O38" s="204"/>
      <c r="P38" s="204"/>
      <c r="Q38" s="205"/>
      <c r="R38" s="38" t="s">
        <v>66</v>
      </c>
      <c r="S38" s="38" t="s">
        <v>66</v>
      </c>
      <c r="T38" s="38" t="s">
        <v>48</v>
      </c>
      <c r="U38" s="38" t="s">
        <v>66</v>
      </c>
      <c r="V38" s="38" t="s">
        <v>67</v>
      </c>
      <c r="W38" s="39" t="s">
        <v>53</v>
      </c>
      <c r="Y38" s="35"/>
    </row>
    <row r="39" spans="2:25" ht="23.25" customHeight="1" thickBot="1">
      <c r="B39" s="206" t="s">
        <v>68</v>
      </c>
      <c r="C39" s="207"/>
      <c r="D39" s="207"/>
      <c r="E39" s="40" t="s">
        <v>1580</v>
      </c>
      <c r="F39" s="40"/>
      <c r="G39" s="40"/>
      <c r="H39" s="41"/>
      <c r="I39" s="41"/>
      <c r="J39" s="41"/>
      <c r="K39" s="41"/>
      <c r="L39" s="41"/>
      <c r="M39" s="41"/>
      <c r="N39" s="41"/>
      <c r="O39" s="41"/>
      <c r="P39" s="42"/>
      <c r="Q39" s="42"/>
      <c r="R39" s="43" t="s">
        <v>1606</v>
      </c>
      <c r="S39" s="44" t="s">
        <v>10</v>
      </c>
      <c r="T39" s="42"/>
      <c r="U39" s="44" t="s">
        <v>1604</v>
      </c>
      <c r="V39" s="42"/>
      <c r="W39" s="45">
        <f>+IF(ISERR(U39/R39*100),"N/A",ROUND(U39/R39*100,2))</f>
        <v>24.74</v>
      </c>
    </row>
    <row r="40" spans="2:25" ht="26.25" customHeight="1" thickBot="1">
      <c r="B40" s="208" t="s">
        <v>70</v>
      </c>
      <c r="C40" s="209"/>
      <c r="D40" s="209"/>
      <c r="E40" s="46" t="s">
        <v>1580</v>
      </c>
      <c r="F40" s="46"/>
      <c r="G40" s="46"/>
      <c r="H40" s="47"/>
      <c r="I40" s="47"/>
      <c r="J40" s="47"/>
      <c r="K40" s="47"/>
      <c r="L40" s="47"/>
      <c r="M40" s="47"/>
      <c r="N40" s="47"/>
      <c r="O40" s="47"/>
      <c r="P40" s="48"/>
      <c r="Q40" s="48"/>
      <c r="R40" s="49" t="s">
        <v>1160</v>
      </c>
      <c r="S40" s="50" t="s">
        <v>1605</v>
      </c>
      <c r="T40" s="50">
        <f>+IF(ISERR(S40/R40*100),"N/A",ROUND(S40/R40*100,2))</f>
        <v>44.36</v>
      </c>
      <c r="U40" s="50" t="s">
        <v>1604</v>
      </c>
      <c r="V40" s="50">
        <f>+IF(ISERR(U40/S40*100),"N/A",ROUND(U40/S40*100,2))</f>
        <v>55.46</v>
      </c>
      <c r="W40" s="51">
        <f>+IF(ISERR(U40/R40*100),"N/A",ROUND(U40/R40*100,2))</f>
        <v>24.6</v>
      </c>
    </row>
    <row r="41" spans="2:25" ht="22.5" customHeight="1" thickTop="1" thickBot="1">
      <c r="B41" s="9" t="s">
        <v>72</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c r="B42" s="191" t="s">
        <v>2148</v>
      </c>
      <c r="C42" s="192"/>
      <c r="D42" s="192"/>
      <c r="E42" s="192"/>
      <c r="F42" s="192"/>
      <c r="G42" s="192"/>
      <c r="H42" s="192"/>
      <c r="I42" s="192"/>
      <c r="J42" s="192"/>
      <c r="K42" s="192"/>
      <c r="L42" s="192"/>
      <c r="M42" s="192"/>
      <c r="N42" s="192"/>
      <c r="O42" s="192"/>
      <c r="P42" s="192"/>
      <c r="Q42" s="192"/>
      <c r="R42" s="192"/>
      <c r="S42" s="192"/>
      <c r="T42" s="192"/>
      <c r="U42" s="192"/>
      <c r="V42" s="192"/>
      <c r="W42" s="193"/>
    </row>
    <row r="43" spans="2:25" ht="98.25" customHeight="1" thickBot="1">
      <c r="B43" s="194"/>
      <c r="C43" s="195"/>
      <c r="D43" s="195"/>
      <c r="E43" s="195"/>
      <c r="F43" s="195"/>
      <c r="G43" s="195"/>
      <c r="H43" s="195"/>
      <c r="I43" s="195"/>
      <c r="J43" s="195"/>
      <c r="K43" s="195"/>
      <c r="L43" s="195"/>
      <c r="M43" s="195"/>
      <c r="N43" s="195"/>
      <c r="O43" s="195"/>
      <c r="P43" s="195"/>
      <c r="Q43" s="195"/>
      <c r="R43" s="195"/>
      <c r="S43" s="195"/>
      <c r="T43" s="195"/>
      <c r="U43" s="195"/>
      <c r="V43" s="195"/>
      <c r="W43" s="196"/>
    </row>
    <row r="44" spans="2:25" ht="37.5" customHeight="1" thickTop="1">
      <c r="B44" s="191" t="s">
        <v>2149</v>
      </c>
      <c r="C44" s="192"/>
      <c r="D44" s="192"/>
      <c r="E44" s="192"/>
      <c r="F44" s="192"/>
      <c r="G44" s="192"/>
      <c r="H44" s="192"/>
      <c r="I44" s="192"/>
      <c r="J44" s="192"/>
      <c r="K44" s="192"/>
      <c r="L44" s="192"/>
      <c r="M44" s="192"/>
      <c r="N44" s="192"/>
      <c r="O44" s="192"/>
      <c r="P44" s="192"/>
      <c r="Q44" s="192"/>
      <c r="R44" s="192"/>
      <c r="S44" s="192"/>
      <c r="T44" s="192"/>
      <c r="U44" s="192"/>
      <c r="V44" s="192"/>
      <c r="W44" s="193"/>
    </row>
    <row r="45" spans="2:25" ht="102" customHeight="1" thickBot="1">
      <c r="B45" s="194"/>
      <c r="C45" s="195"/>
      <c r="D45" s="195"/>
      <c r="E45" s="195"/>
      <c r="F45" s="195"/>
      <c r="G45" s="195"/>
      <c r="H45" s="195"/>
      <c r="I45" s="195"/>
      <c r="J45" s="195"/>
      <c r="K45" s="195"/>
      <c r="L45" s="195"/>
      <c r="M45" s="195"/>
      <c r="N45" s="195"/>
      <c r="O45" s="195"/>
      <c r="P45" s="195"/>
      <c r="Q45" s="195"/>
      <c r="R45" s="195"/>
      <c r="S45" s="195"/>
      <c r="T45" s="195"/>
      <c r="U45" s="195"/>
      <c r="V45" s="195"/>
      <c r="W45" s="196"/>
    </row>
    <row r="46" spans="2:25" ht="37.5" customHeight="1" thickTop="1">
      <c r="B46" s="191" t="s">
        <v>2150</v>
      </c>
      <c r="C46" s="192"/>
      <c r="D46" s="192"/>
      <c r="E46" s="192"/>
      <c r="F46" s="192"/>
      <c r="G46" s="192"/>
      <c r="H46" s="192"/>
      <c r="I46" s="192"/>
      <c r="J46" s="192"/>
      <c r="K46" s="192"/>
      <c r="L46" s="192"/>
      <c r="M46" s="192"/>
      <c r="N46" s="192"/>
      <c r="O46" s="192"/>
      <c r="P46" s="192"/>
      <c r="Q46" s="192"/>
      <c r="R46" s="192"/>
      <c r="S46" s="192"/>
      <c r="T46" s="192"/>
      <c r="U46" s="192"/>
      <c r="V46" s="192"/>
      <c r="W46" s="193"/>
    </row>
    <row r="47" spans="2:25" ht="69" customHeight="1" thickBot="1">
      <c r="B47" s="197"/>
      <c r="C47" s="198"/>
      <c r="D47" s="198"/>
      <c r="E47" s="198"/>
      <c r="F47" s="198"/>
      <c r="G47" s="198"/>
      <c r="H47" s="198"/>
      <c r="I47" s="198"/>
      <c r="J47" s="198"/>
      <c r="K47" s="198"/>
      <c r="L47" s="198"/>
      <c r="M47" s="198"/>
      <c r="N47" s="198"/>
      <c r="O47" s="198"/>
      <c r="P47" s="198"/>
      <c r="Q47" s="198"/>
      <c r="R47" s="198"/>
      <c r="S47" s="198"/>
      <c r="T47" s="198"/>
      <c r="U47" s="198"/>
      <c r="V47" s="198"/>
      <c r="W47" s="199"/>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5"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1635</v>
      </c>
      <c r="D4" s="153" t="s">
        <v>1634</v>
      </c>
      <c r="E4" s="153"/>
      <c r="F4" s="153"/>
      <c r="G4" s="153"/>
      <c r="H4" s="154"/>
      <c r="I4" s="16"/>
      <c r="J4" s="155" t="s">
        <v>6</v>
      </c>
      <c r="K4" s="153"/>
      <c r="L4" s="15" t="s">
        <v>210</v>
      </c>
      <c r="M4" s="156" t="s">
        <v>209</v>
      </c>
      <c r="N4" s="156"/>
      <c r="O4" s="156"/>
      <c r="P4" s="156"/>
      <c r="Q4" s="157"/>
      <c r="R4" s="17"/>
      <c r="S4" s="158" t="s">
        <v>2069</v>
      </c>
      <c r="T4" s="159"/>
      <c r="U4" s="159"/>
      <c r="V4" s="160" t="s">
        <v>1652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387</v>
      </c>
      <c r="D6" s="162" t="s">
        <v>1651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1650</v>
      </c>
      <c r="K8" s="24" t="s">
        <v>1649</v>
      </c>
      <c r="L8" s="24" t="s">
        <v>326</v>
      </c>
      <c r="M8" s="24" t="s">
        <v>1648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1647</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1646</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1645</v>
      </c>
      <c r="C21" s="188"/>
      <c r="D21" s="188"/>
      <c r="E21" s="188"/>
      <c r="F21" s="188"/>
      <c r="G21" s="188"/>
      <c r="H21" s="188"/>
      <c r="I21" s="188"/>
      <c r="J21" s="188"/>
      <c r="K21" s="188"/>
      <c r="L21" s="188"/>
      <c r="M21" s="189" t="s">
        <v>387</v>
      </c>
      <c r="N21" s="189"/>
      <c r="O21" s="189" t="s">
        <v>48</v>
      </c>
      <c r="P21" s="189"/>
      <c r="Q21" s="190" t="s">
        <v>49</v>
      </c>
      <c r="R21" s="190"/>
      <c r="S21" s="33" t="s">
        <v>50</v>
      </c>
      <c r="T21" s="33" t="s">
        <v>50</v>
      </c>
      <c r="U21" s="33" t="s">
        <v>1644</v>
      </c>
      <c r="V21" s="33">
        <f>+IF(ISERR(U21/T21*100),"N/A",ROUND(U21/T21*100,2))</f>
        <v>179.17</v>
      </c>
      <c r="W21" s="34">
        <f>+IF(ISERR(U21/S21*100),"N/A",ROUND(U21/S21*100,2))</f>
        <v>179.17</v>
      </c>
    </row>
    <row r="22" spans="2:27" ht="56.25" customHeight="1">
      <c r="B22" s="187" t="s">
        <v>1643</v>
      </c>
      <c r="C22" s="188"/>
      <c r="D22" s="188"/>
      <c r="E22" s="188"/>
      <c r="F22" s="188"/>
      <c r="G22" s="188"/>
      <c r="H22" s="188"/>
      <c r="I22" s="188"/>
      <c r="J22" s="188"/>
      <c r="K22" s="188"/>
      <c r="L22" s="188"/>
      <c r="M22" s="189" t="s">
        <v>387</v>
      </c>
      <c r="N22" s="189"/>
      <c r="O22" s="189" t="s">
        <v>48</v>
      </c>
      <c r="P22" s="189"/>
      <c r="Q22" s="190" t="s">
        <v>49</v>
      </c>
      <c r="R22" s="190"/>
      <c r="S22" s="33" t="s">
        <v>50</v>
      </c>
      <c r="T22" s="33" t="s">
        <v>50</v>
      </c>
      <c r="U22" s="33" t="s">
        <v>1642</v>
      </c>
      <c r="V22" s="33">
        <f>+IF(ISERR(U22/T22*100),"N/A",ROUND(U22/T22*100,2))</f>
        <v>132.63999999999999</v>
      </c>
      <c r="W22" s="34">
        <f>+IF(ISERR(U22/S22*100),"N/A",ROUND(U22/S22*100,2))</f>
        <v>132.63999999999999</v>
      </c>
    </row>
    <row r="23" spans="2:27" ht="56.25" customHeight="1">
      <c r="B23" s="187" t="s">
        <v>1641</v>
      </c>
      <c r="C23" s="188"/>
      <c r="D23" s="188"/>
      <c r="E23" s="188"/>
      <c r="F23" s="188"/>
      <c r="G23" s="188"/>
      <c r="H23" s="188"/>
      <c r="I23" s="188"/>
      <c r="J23" s="188"/>
      <c r="K23" s="188"/>
      <c r="L23" s="188"/>
      <c r="M23" s="189" t="s">
        <v>387</v>
      </c>
      <c r="N23" s="189"/>
      <c r="O23" s="189" t="s">
        <v>48</v>
      </c>
      <c r="P23" s="189"/>
      <c r="Q23" s="190" t="s">
        <v>49</v>
      </c>
      <c r="R23" s="190"/>
      <c r="S23" s="33" t="s">
        <v>875</v>
      </c>
      <c r="T23" s="33" t="s">
        <v>875</v>
      </c>
      <c r="U23" s="33" t="s">
        <v>923</v>
      </c>
      <c r="V23" s="33">
        <f>+IF(ISERR(U23/T23*100),"N/A",ROUND(U23/T23*100,2))</f>
        <v>88.78</v>
      </c>
      <c r="W23" s="34">
        <f>+IF(ISERR(U23/S23*100),"N/A",ROUND(U23/S23*100,2))</f>
        <v>88.78</v>
      </c>
    </row>
    <row r="24" spans="2:27" ht="56.25" customHeight="1">
      <c r="B24" s="187" t="s">
        <v>1640</v>
      </c>
      <c r="C24" s="188"/>
      <c r="D24" s="188"/>
      <c r="E24" s="188"/>
      <c r="F24" s="188"/>
      <c r="G24" s="188"/>
      <c r="H24" s="188"/>
      <c r="I24" s="188"/>
      <c r="J24" s="188"/>
      <c r="K24" s="188"/>
      <c r="L24" s="188"/>
      <c r="M24" s="189" t="s">
        <v>387</v>
      </c>
      <c r="N24" s="189"/>
      <c r="O24" s="189" t="s">
        <v>48</v>
      </c>
      <c r="P24" s="189"/>
      <c r="Q24" s="190" t="s">
        <v>49</v>
      </c>
      <c r="R24" s="190"/>
      <c r="S24" s="33" t="s">
        <v>50</v>
      </c>
      <c r="T24" s="33" t="s">
        <v>1639</v>
      </c>
      <c r="U24" s="33" t="s">
        <v>1104</v>
      </c>
      <c r="V24" s="33">
        <f>+IF(ISERR(U24/T24*100),"N/A",ROUND(U24/T24*100,2))</f>
        <v>47.38</v>
      </c>
      <c r="W24" s="34">
        <f>+IF(ISERR(U24/S24*100),"N/A",ROUND(U24/S24*100,2))</f>
        <v>43</v>
      </c>
    </row>
    <row r="25" spans="2:27" ht="56.25" customHeight="1" thickBot="1">
      <c r="B25" s="187" t="s">
        <v>1638</v>
      </c>
      <c r="C25" s="188"/>
      <c r="D25" s="188"/>
      <c r="E25" s="188"/>
      <c r="F25" s="188"/>
      <c r="G25" s="188"/>
      <c r="H25" s="188"/>
      <c r="I25" s="188"/>
      <c r="J25" s="188"/>
      <c r="K25" s="188"/>
      <c r="L25" s="188"/>
      <c r="M25" s="189" t="s">
        <v>387</v>
      </c>
      <c r="N25" s="189"/>
      <c r="O25" s="189" t="s">
        <v>48</v>
      </c>
      <c r="P25" s="189"/>
      <c r="Q25" s="190" t="s">
        <v>49</v>
      </c>
      <c r="R25" s="190"/>
      <c r="S25" s="33" t="s">
        <v>875</v>
      </c>
      <c r="T25" s="33" t="s">
        <v>875</v>
      </c>
      <c r="U25" s="33" t="s">
        <v>1637</v>
      </c>
      <c r="V25" s="33">
        <f>+IF(ISERR(U25/T25*100),"N/A",ROUND(U25/T25*100,2))</f>
        <v>36.869999999999997</v>
      </c>
      <c r="W25" s="34">
        <f>+IF(ISERR(U25/S25*100),"N/A",ROUND(U25/S25*100,2))</f>
        <v>36.869999999999997</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382</v>
      </c>
      <c r="F29" s="40"/>
      <c r="G29" s="40"/>
      <c r="H29" s="41"/>
      <c r="I29" s="41"/>
      <c r="J29" s="41"/>
      <c r="K29" s="41"/>
      <c r="L29" s="41"/>
      <c r="M29" s="41"/>
      <c r="N29" s="41"/>
      <c r="O29" s="41"/>
      <c r="P29" s="42"/>
      <c r="Q29" s="42"/>
      <c r="R29" s="43" t="s">
        <v>1636</v>
      </c>
      <c r="S29" s="44" t="s">
        <v>10</v>
      </c>
      <c r="T29" s="42"/>
      <c r="U29" s="44" t="s">
        <v>1386</v>
      </c>
      <c r="V29" s="42"/>
      <c r="W29" s="45">
        <f>+IF(ISERR(U29/R29*100),"N/A",ROUND(U29/R29*100,2))</f>
        <v>14.8</v>
      </c>
    </row>
    <row r="30" spans="2:27" ht="26.25" customHeight="1" thickBot="1">
      <c r="B30" s="208" t="s">
        <v>70</v>
      </c>
      <c r="C30" s="209"/>
      <c r="D30" s="209"/>
      <c r="E30" s="46" t="s">
        <v>382</v>
      </c>
      <c r="F30" s="46"/>
      <c r="G30" s="46"/>
      <c r="H30" s="47"/>
      <c r="I30" s="47"/>
      <c r="J30" s="47"/>
      <c r="K30" s="47"/>
      <c r="L30" s="47"/>
      <c r="M30" s="47"/>
      <c r="N30" s="47"/>
      <c r="O30" s="47"/>
      <c r="P30" s="48"/>
      <c r="Q30" s="48"/>
      <c r="R30" s="49" t="s">
        <v>1636</v>
      </c>
      <c r="S30" s="50" t="s">
        <v>611</v>
      </c>
      <c r="T30" s="50">
        <f>+IF(ISERR(S30/R30*100),"N/A",ROUND(S30/R30*100,2))</f>
        <v>39.07</v>
      </c>
      <c r="U30" s="50" t="s">
        <v>1386</v>
      </c>
      <c r="V30" s="50">
        <f>+IF(ISERR(U30/S30*100),"N/A",ROUND(U30/S30*100,2))</f>
        <v>37.89</v>
      </c>
      <c r="W30" s="51">
        <f>+IF(ISERR(U30/R30*100),"N/A",ROUND(U30/R30*100,2))</f>
        <v>14.8</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91" t="s">
        <v>2145</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02.7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2146</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18.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2147</v>
      </c>
      <c r="C36" s="192"/>
      <c r="D36" s="192"/>
      <c r="E36" s="192"/>
      <c r="F36" s="192"/>
      <c r="G36" s="192"/>
      <c r="H36" s="192"/>
      <c r="I36" s="192"/>
      <c r="J36" s="192"/>
      <c r="K36" s="192"/>
      <c r="L36" s="192"/>
      <c r="M36" s="192"/>
      <c r="N36" s="192"/>
      <c r="O36" s="192"/>
      <c r="P36" s="192"/>
      <c r="Q36" s="192"/>
      <c r="R36" s="192"/>
      <c r="S36" s="192"/>
      <c r="T36" s="192"/>
      <c r="U36" s="192"/>
      <c r="V36" s="192"/>
      <c r="W36" s="193"/>
    </row>
    <row r="37" spans="2:23" ht="22.5" customHeight="1" thickBot="1">
      <c r="B37" s="197"/>
      <c r="C37" s="198"/>
      <c r="D37" s="198"/>
      <c r="E37" s="198"/>
      <c r="F37" s="198"/>
      <c r="G37" s="198"/>
      <c r="H37" s="198"/>
      <c r="I37" s="198"/>
      <c r="J37" s="198"/>
      <c r="K37" s="198"/>
      <c r="L37" s="198"/>
      <c r="M37" s="198"/>
      <c r="N37" s="198"/>
      <c r="O37" s="198"/>
      <c r="P37" s="198"/>
      <c r="Q37" s="198"/>
      <c r="R37" s="198"/>
      <c r="S37" s="198"/>
      <c r="T37" s="198"/>
      <c r="U37" s="198"/>
      <c r="V37" s="198"/>
      <c r="W37" s="199"/>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80.25" customHeight="1" thickTop="1" thickBot="1">
      <c r="A4" s="13"/>
      <c r="B4" s="14" t="s">
        <v>3</v>
      </c>
      <c r="C4" s="15" t="s">
        <v>1668</v>
      </c>
      <c r="D4" s="153" t="s">
        <v>1667</v>
      </c>
      <c r="E4" s="153"/>
      <c r="F4" s="153"/>
      <c r="G4" s="153"/>
      <c r="H4" s="154"/>
      <c r="I4" s="16"/>
      <c r="J4" s="155" t="s">
        <v>6</v>
      </c>
      <c r="K4" s="153"/>
      <c r="L4" s="15" t="s">
        <v>365</v>
      </c>
      <c r="M4" s="156" t="s">
        <v>1666</v>
      </c>
      <c r="N4" s="156"/>
      <c r="O4" s="156"/>
      <c r="P4" s="156"/>
      <c r="Q4" s="157"/>
      <c r="R4" s="17"/>
      <c r="S4" s="158" t="s">
        <v>2069</v>
      </c>
      <c r="T4" s="159"/>
      <c r="U4" s="159"/>
      <c r="V4" s="160" t="s">
        <v>680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1659</v>
      </c>
      <c r="D6" s="162" t="s">
        <v>1665</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1657</v>
      </c>
      <c r="D7" s="149" t="s">
        <v>1664</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1663</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1662</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1661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1660</v>
      </c>
      <c r="C21" s="188"/>
      <c r="D21" s="188"/>
      <c r="E21" s="188"/>
      <c r="F21" s="188"/>
      <c r="G21" s="188"/>
      <c r="H21" s="188"/>
      <c r="I21" s="188"/>
      <c r="J21" s="188"/>
      <c r="K21" s="188"/>
      <c r="L21" s="188"/>
      <c r="M21" s="189" t="s">
        <v>1659</v>
      </c>
      <c r="N21" s="189"/>
      <c r="O21" s="189" t="s">
        <v>48</v>
      </c>
      <c r="P21" s="189"/>
      <c r="Q21" s="190" t="s">
        <v>49</v>
      </c>
      <c r="R21" s="190"/>
      <c r="S21" s="33" t="s">
        <v>50</v>
      </c>
      <c r="T21" s="33" t="s">
        <v>62</v>
      </c>
      <c r="U21" s="33" t="s">
        <v>57</v>
      </c>
      <c r="V21" s="33">
        <f>+IF(ISERR(U21/T21*100),"N/A",ROUND(U21/T21*100,2))</f>
        <v>50</v>
      </c>
      <c r="W21" s="34">
        <f>+IF(ISERR(U21/S21*100),"N/A",ROUND(U21/S21*100,2))</f>
        <v>5</v>
      </c>
    </row>
    <row r="22" spans="2:27" ht="56.25" customHeight="1" thickBot="1">
      <c r="B22" s="187" t="s">
        <v>1658</v>
      </c>
      <c r="C22" s="188"/>
      <c r="D22" s="188"/>
      <c r="E22" s="188"/>
      <c r="F22" s="188"/>
      <c r="G22" s="188"/>
      <c r="H22" s="188"/>
      <c r="I22" s="188"/>
      <c r="J22" s="188"/>
      <c r="K22" s="188"/>
      <c r="L22" s="188"/>
      <c r="M22" s="189" t="s">
        <v>1657</v>
      </c>
      <c r="N22" s="189"/>
      <c r="O22" s="189" t="s">
        <v>48</v>
      </c>
      <c r="P22" s="189"/>
      <c r="Q22" s="190" t="s">
        <v>49</v>
      </c>
      <c r="R22" s="190"/>
      <c r="S22" s="33" t="s">
        <v>50</v>
      </c>
      <c r="T22" s="33" t="s">
        <v>1656</v>
      </c>
      <c r="U22" s="33" t="s">
        <v>51</v>
      </c>
      <c r="V22" s="33">
        <f>+IF(ISERR(U22/T22*100),"N/A",ROUND(U22/T22*100,2))</f>
        <v>0</v>
      </c>
      <c r="W22" s="34">
        <f>+IF(ISERR(U22/S22*100),"N/A",ROUND(U22/S22*100,2))</f>
        <v>0</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1655</v>
      </c>
      <c r="F26" s="40"/>
      <c r="G26" s="40"/>
      <c r="H26" s="41"/>
      <c r="I26" s="41"/>
      <c r="J26" s="41"/>
      <c r="K26" s="41"/>
      <c r="L26" s="41"/>
      <c r="M26" s="41"/>
      <c r="N26" s="41"/>
      <c r="O26" s="41"/>
      <c r="P26" s="42"/>
      <c r="Q26" s="42"/>
      <c r="R26" s="43" t="s">
        <v>611</v>
      </c>
      <c r="S26" s="44" t="s">
        <v>10</v>
      </c>
      <c r="T26" s="42"/>
      <c r="U26" s="44" t="s">
        <v>51</v>
      </c>
      <c r="V26" s="42"/>
      <c r="W26" s="45">
        <f>+IF(ISERR(U26/R26*100),"N/A",ROUND(U26/R26*100,2))</f>
        <v>0</v>
      </c>
    </row>
    <row r="27" spans="2:27" ht="26.25" customHeight="1">
      <c r="B27" s="208" t="s">
        <v>70</v>
      </c>
      <c r="C27" s="209"/>
      <c r="D27" s="209"/>
      <c r="E27" s="46" t="s">
        <v>1655</v>
      </c>
      <c r="F27" s="46"/>
      <c r="G27" s="46"/>
      <c r="H27" s="47"/>
      <c r="I27" s="47"/>
      <c r="J27" s="47"/>
      <c r="K27" s="47"/>
      <c r="L27" s="47"/>
      <c r="M27" s="47"/>
      <c r="N27" s="47"/>
      <c r="O27" s="47"/>
      <c r="P27" s="48"/>
      <c r="Q27" s="48"/>
      <c r="R27" s="49" t="s">
        <v>611</v>
      </c>
      <c r="S27" s="50" t="s">
        <v>51</v>
      </c>
      <c r="T27" s="50">
        <f>+IF(ISERR(S27/R27*100),"N/A",ROUND(S27/R27*100,2))</f>
        <v>0</v>
      </c>
      <c r="U27" s="50" t="s">
        <v>51</v>
      </c>
      <c r="V27" s="50" t="str">
        <f>+IF(ISERR(U27/S27*100),"N/A",ROUND(U27/S27*100,2))</f>
        <v>N/A</v>
      </c>
      <c r="W27" s="51">
        <f>+IF(ISERR(U27/R27*100),"N/A",ROUND(U27/R27*100,2))</f>
        <v>0</v>
      </c>
    </row>
    <row r="28" spans="2:27" ht="23.25" customHeight="1" thickBot="1">
      <c r="B28" s="206" t="s">
        <v>68</v>
      </c>
      <c r="C28" s="207"/>
      <c r="D28" s="207"/>
      <c r="E28" s="40" t="s">
        <v>1654</v>
      </c>
      <c r="F28" s="40"/>
      <c r="G28" s="40"/>
      <c r="H28" s="41"/>
      <c r="I28" s="41"/>
      <c r="J28" s="41"/>
      <c r="K28" s="41"/>
      <c r="L28" s="41"/>
      <c r="M28" s="41"/>
      <c r="N28" s="41"/>
      <c r="O28" s="41"/>
      <c r="P28" s="42"/>
      <c r="Q28" s="42"/>
      <c r="R28" s="43" t="s">
        <v>1653</v>
      </c>
      <c r="S28" s="44" t="s">
        <v>10</v>
      </c>
      <c r="T28" s="42"/>
      <c r="U28" s="44" t="s">
        <v>51</v>
      </c>
      <c r="V28" s="42"/>
      <c r="W28" s="45">
        <f>+IF(ISERR(U28/R28*100),"N/A",ROUND(U28/R28*100,2))</f>
        <v>0</v>
      </c>
    </row>
    <row r="29" spans="2:27" ht="26.25" customHeight="1" thickBot="1">
      <c r="B29" s="208" t="s">
        <v>70</v>
      </c>
      <c r="C29" s="209"/>
      <c r="D29" s="209"/>
      <c r="E29" s="46" t="s">
        <v>1654</v>
      </c>
      <c r="F29" s="46"/>
      <c r="G29" s="46"/>
      <c r="H29" s="47"/>
      <c r="I29" s="47"/>
      <c r="J29" s="47"/>
      <c r="K29" s="47"/>
      <c r="L29" s="47"/>
      <c r="M29" s="47"/>
      <c r="N29" s="47"/>
      <c r="O29" s="47"/>
      <c r="P29" s="48"/>
      <c r="Q29" s="48"/>
      <c r="R29" s="49" t="s">
        <v>1653</v>
      </c>
      <c r="S29" s="50" t="s">
        <v>51</v>
      </c>
      <c r="T29" s="50">
        <f>+IF(ISERR(S29/R29*100),"N/A",ROUND(S29/R29*100,2))</f>
        <v>0</v>
      </c>
      <c r="U29" s="50" t="s">
        <v>51</v>
      </c>
      <c r="V29" s="50" t="str">
        <f>+IF(ISERR(U29/S29*100),"N/A",ROUND(U29/S29*100,2))</f>
        <v>N/A</v>
      </c>
      <c r="W29" s="51">
        <f>+IF(ISERR(U29/R29*100),"N/A",ROUND(U29/R29*100,2))</f>
        <v>0</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2142</v>
      </c>
      <c r="C31" s="192"/>
      <c r="D31" s="192"/>
      <c r="E31" s="192"/>
      <c r="F31" s="192"/>
      <c r="G31" s="192"/>
      <c r="H31" s="192"/>
      <c r="I31" s="192"/>
      <c r="J31" s="192"/>
      <c r="K31" s="192"/>
      <c r="L31" s="192"/>
      <c r="M31" s="192"/>
      <c r="N31" s="192"/>
      <c r="O31" s="192"/>
      <c r="P31" s="192"/>
      <c r="Q31" s="192"/>
      <c r="R31" s="192"/>
      <c r="S31" s="192"/>
      <c r="T31" s="192"/>
      <c r="U31" s="192"/>
      <c r="V31" s="192"/>
      <c r="W31" s="193"/>
    </row>
    <row r="32" spans="2:27" ht="88.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2143</v>
      </c>
      <c r="C33" s="192"/>
      <c r="D33" s="192"/>
      <c r="E33" s="192"/>
      <c r="F33" s="192"/>
      <c r="G33" s="192"/>
      <c r="H33" s="192"/>
      <c r="I33" s="192"/>
      <c r="J33" s="192"/>
      <c r="K33" s="192"/>
      <c r="L33" s="192"/>
      <c r="M33" s="192"/>
      <c r="N33" s="192"/>
      <c r="O33" s="192"/>
      <c r="P33" s="192"/>
      <c r="Q33" s="192"/>
      <c r="R33" s="192"/>
      <c r="S33" s="192"/>
      <c r="T33" s="192"/>
      <c r="U33" s="192"/>
      <c r="V33" s="192"/>
      <c r="W33" s="193"/>
    </row>
    <row r="34" spans="2:23" ht="179.2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2144</v>
      </c>
      <c r="C35" s="192"/>
      <c r="D35" s="192"/>
      <c r="E35" s="192"/>
      <c r="F35" s="192"/>
      <c r="G35" s="192"/>
      <c r="H35" s="192"/>
      <c r="I35" s="192"/>
      <c r="J35" s="192"/>
      <c r="K35" s="192"/>
      <c r="L35" s="192"/>
      <c r="M35" s="192"/>
      <c r="N35" s="192"/>
      <c r="O35" s="192"/>
      <c r="P35" s="192"/>
      <c r="Q35" s="192"/>
      <c r="R35" s="192"/>
      <c r="S35" s="192"/>
      <c r="T35" s="192"/>
      <c r="U35" s="192"/>
      <c r="V35" s="192"/>
      <c r="W35" s="193"/>
    </row>
    <row r="36" spans="2:23" ht="83.25"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1688</v>
      </c>
      <c r="D4" s="153" t="s">
        <v>1687</v>
      </c>
      <c r="E4" s="153"/>
      <c r="F4" s="153"/>
      <c r="G4" s="153"/>
      <c r="H4" s="154"/>
      <c r="I4" s="16"/>
      <c r="J4" s="155" t="s">
        <v>6</v>
      </c>
      <c r="K4" s="153"/>
      <c r="L4" s="15" t="s">
        <v>1686</v>
      </c>
      <c r="M4" s="156" t="s">
        <v>1685</v>
      </c>
      <c r="N4" s="156"/>
      <c r="O4" s="156"/>
      <c r="P4" s="156"/>
      <c r="Q4" s="157"/>
      <c r="R4" s="17"/>
      <c r="S4" s="158" t="s">
        <v>2069</v>
      </c>
      <c r="T4" s="159"/>
      <c r="U4" s="159"/>
      <c r="V4" s="160" t="s">
        <v>1684</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1671</v>
      </c>
      <c r="D6" s="162" t="s">
        <v>1683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1682</v>
      </c>
      <c r="K8" s="24" t="s">
        <v>18</v>
      </c>
      <c r="L8" s="24" t="s">
        <v>1681</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29.5" customHeight="1" thickTop="1" thickBot="1">
      <c r="B10" s="25" t="s">
        <v>21</v>
      </c>
      <c r="C10" s="160" t="s">
        <v>1680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1679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1678</v>
      </c>
      <c r="C21" s="188"/>
      <c r="D21" s="188"/>
      <c r="E21" s="188"/>
      <c r="F21" s="188"/>
      <c r="G21" s="188"/>
      <c r="H21" s="188"/>
      <c r="I21" s="188"/>
      <c r="J21" s="188"/>
      <c r="K21" s="188"/>
      <c r="L21" s="188"/>
      <c r="M21" s="189" t="s">
        <v>1671</v>
      </c>
      <c r="N21" s="189"/>
      <c r="O21" s="189" t="s">
        <v>48</v>
      </c>
      <c r="P21" s="189"/>
      <c r="Q21" s="190" t="s">
        <v>386</v>
      </c>
      <c r="R21" s="190"/>
      <c r="S21" s="33" t="s">
        <v>1677</v>
      </c>
      <c r="T21" s="33" t="s">
        <v>1104</v>
      </c>
      <c r="U21" s="33" t="s">
        <v>1104</v>
      </c>
      <c r="V21" s="33">
        <f>+IF(ISERR(U21/T21*100),"N/A",ROUND(U21/T21*100,2))</f>
        <v>100</v>
      </c>
      <c r="W21" s="34">
        <f>+IF(ISERR(U21/S21*100),"N/A",ROUND(U21/S21*100,2))</f>
        <v>50</v>
      </c>
    </row>
    <row r="22" spans="2:27" ht="56.25" customHeight="1">
      <c r="B22" s="187" t="s">
        <v>1676</v>
      </c>
      <c r="C22" s="188"/>
      <c r="D22" s="188"/>
      <c r="E22" s="188"/>
      <c r="F22" s="188"/>
      <c r="G22" s="188"/>
      <c r="H22" s="188"/>
      <c r="I22" s="188"/>
      <c r="J22" s="188"/>
      <c r="K22" s="188"/>
      <c r="L22" s="188"/>
      <c r="M22" s="189" t="s">
        <v>1671</v>
      </c>
      <c r="N22" s="189"/>
      <c r="O22" s="189" t="s">
        <v>48</v>
      </c>
      <c r="P22" s="189"/>
      <c r="Q22" s="190" t="s">
        <v>53</v>
      </c>
      <c r="R22" s="190"/>
      <c r="S22" s="33" t="s">
        <v>385</v>
      </c>
      <c r="T22" s="33" t="s">
        <v>55</v>
      </c>
      <c r="U22" s="33" t="s">
        <v>55</v>
      </c>
      <c r="V22" s="33" t="str">
        <f>+IF(ISERR(U22/T22*100),"N/A",ROUND(U22/T22*100,2))</f>
        <v>N/A</v>
      </c>
      <c r="W22" s="34" t="str">
        <f>+IF(ISERR(U22/S22*100),"N/A",ROUND(U22/S22*100,2))</f>
        <v>N/A</v>
      </c>
    </row>
    <row r="23" spans="2:27" ht="56.25" customHeight="1">
      <c r="B23" s="187" t="s">
        <v>1675</v>
      </c>
      <c r="C23" s="188"/>
      <c r="D23" s="188"/>
      <c r="E23" s="188"/>
      <c r="F23" s="188"/>
      <c r="G23" s="188"/>
      <c r="H23" s="188"/>
      <c r="I23" s="188"/>
      <c r="J23" s="188"/>
      <c r="K23" s="188"/>
      <c r="L23" s="188"/>
      <c r="M23" s="189" t="s">
        <v>1671</v>
      </c>
      <c r="N23" s="189"/>
      <c r="O23" s="189" t="s">
        <v>48</v>
      </c>
      <c r="P23" s="189"/>
      <c r="Q23" s="190" t="s">
        <v>53</v>
      </c>
      <c r="R23" s="190"/>
      <c r="S23" s="33" t="s">
        <v>1673</v>
      </c>
      <c r="T23" s="33" t="s">
        <v>55</v>
      </c>
      <c r="U23" s="33" t="s">
        <v>55</v>
      </c>
      <c r="V23" s="33" t="str">
        <f>+IF(ISERR(U23/T23*100),"N/A",ROUND(U23/T23*100,2))</f>
        <v>N/A</v>
      </c>
      <c r="W23" s="34" t="str">
        <f>+IF(ISERR(U23/S23*100),"N/A",ROUND(U23/S23*100,2))</f>
        <v>N/A</v>
      </c>
    </row>
    <row r="24" spans="2:27" ht="56.25" customHeight="1">
      <c r="B24" s="187" t="s">
        <v>1674</v>
      </c>
      <c r="C24" s="188"/>
      <c r="D24" s="188"/>
      <c r="E24" s="188"/>
      <c r="F24" s="188"/>
      <c r="G24" s="188"/>
      <c r="H24" s="188"/>
      <c r="I24" s="188"/>
      <c r="J24" s="188"/>
      <c r="K24" s="188"/>
      <c r="L24" s="188"/>
      <c r="M24" s="189" t="s">
        <v>1671</v>
      </c>
      <c r="N24" s="189"/>
      <c r="O24" s="189" t="s">
        <v>48</v>
      </c>
      <c r="P24" s="189"/>
      <c r="Q24" s="190" t="s">
        <v>53</v>
      </c>
      <c r="R24" s="190"/>
      <c r="S24" s="33" t="s">
        <v>1673</v>
      </c>
      <c r="T24" s="33" t="s">
        <v>55</v>
      </c>
      <c r="U24" s="33" t="s">
        <v>55</v>
      </c>
      <c r="V24" s="33" t="str">
        <f>+IF(ISERR(U24/T24*100),"N/A",ROUND(U24/T24*100,2))</f>
        <v>N/A</v>
      </c>
      <c r="W24" s="34" t="str">
        <f>+IF(ISERR(U24/S24*100),"N/A",ROUND(U24/S24*100,2))</f>
        <v>N/A</v>
      </c>
    </row>
    <row r="25" spans="2:27" ht="56.25" customHeight="1" thickBot="1">
      <c r="B25" s="187" t="s">
        <v>1672</v>
      </c>
      <c r="C25" s="188"/>
      <c r="D25" s="188"/>
      <c r="E25" s="188"/>
      <c r="F25" s="188"/>
      <c r="G25" s="188"/>
      <c r="H25" s="188"/>
      <c r="I25" s="188"/>
      <c r="J25" s="188"/>
      <c r="K25" s="188"/>
      <c r="L25" s="188"/>
      <c r="M25" s="189" t="s">
        <v>1671</v>
      </c>
      <c r="N25" s="189"/>
      <c r="O25" s="189" t="s">
        <v>48</v>
      </c>
      <c r="P25" s="189"/>
      <c r="Q25" s="190" t="s">
        <v>53</v>
      </c>
      <c r="R25" s="190"/>
      <c r="S25" s="33" t="s">
        <v>740</v>
      </c>
      <c r="T25" s="33" t="s">
        <v>55</v>
      </c>
      <c r="U25" s="33" t="s">
        <v>55</v>
      </c>
      <c r="V25" s="33" t="str">
        <f>+IF(ISERR(U25/T25*100),"N/A",ROUND(U25/T25*100,2))</f>
        <v>N/A</v>
      </c>
      <c r="W25" s="34" t="str">
        <f>+IF(ISERR(U25/S25*100),"N/A",ROUND(U25/S25*100,2))</f>
        <v>N/A</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1670</v>
      </c>
      <c r="F29" s="40"/>
      <c r="G29" s="40"/>
      <c r="H29" s="41"/>
      <c r="I29" s="41"/>
      <c r="J29" s="41"/>
      <c r="K29" s="41"/>
      <c r="L29" s="41"/>
      <c r="M29" s="41"/>
      <c r="N29" s="41"/>
      <c r="O29" s="41"/>
      <c r="P29" s="42"/>
      <c r="Q29" s="42"/>
      <c r="R29" s="43" t="s">
        <v>1669</v>
      </c>
      <c r="S29" s="44" t="s">
        <v>10</v>
      </c>
      <c r="T29" s="42"/>
      <c r="U29" s="44" t="s">
        <v>1669</v>
      </c>
      <c r="V29" s="42"/>
      <c r="W29" s="45">
        <f>+IF(ISERR(U29/R29*100),"N/A",ROUND(U29/R29*100,2))</f>
        <v>100</v>
      </c>
    </row>
    <row r="30" spans="2:27" ht="26.25" customHeight="1" thickBot="1">
      <c r="B30" s="208" t="s">
        <v>70</v>
      </c>
      <c r="C30" s="209"/>
      <c r="D30" s="209"/>
      <c r="E30" s="46" t="s">
        <v>1670</v>
      </c>
      <c r="F30" s="46"/>
      <c r="G30" s="46"/>
      <c r="H30" s="47"/>
      <c r="I30" s="47"/>
      <c r="J30" s="47"/>
      <c r="K30" s="47"/>
      <c r="L30" s="47"/>
      <c r="M30" s="47"/>
      <c r="N30" s="47"/>
      <c r="O30" s="47"/>
      <c r="P30" s="48"/>
      <c r="Q30" s="48"/>
      <c r="R30" s="49" t="s">
        <v>1669</v>
      </c>
      <c r="S30" s="50" t="s">
        <v>1669</v>
      </c>
      <c r="T30" s="50">
        <f>+IF(ISERR(S30/R30*100),"N/A",ROUND(S30/R30*100,2))</f>
        <v>100</v>
      </c>
      <c r="U30" s="50" t="s">
        <v>1669</v>
      </c>
      <c r="V30" s="50">
        <f>+IF(ISERR(U30/S30*100),"N/A",ROUND(U30/S30*100,2))</f>
        <v>100</v>
      </c>
      <c r="W30" s="51">
        <f>+IF(ISERR(U30/R30*100),"N/A",ROUND(U30/R30*100,2))</f>
        <v>100</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91" t="s">
        <v>2139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87"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2140</v>
      </c>
      <c r="C34" s="192"/>
      <c r="D34" s="192"/>
      <c r="E34" s="192"/>
      <c r="F34" s="192"/>
      <c r="G34" s="192"/>
      <c r="H34" s="192"/>
      <c r="I34" s="192"/>
      <c r="J34" s="192"/>
      <c r="K34" s="192"/>
      <c r="L34" s="192"/>
      <c r="M34" s="192"/>
      <c r="N34" s="192"/>
      <c r="O34" s="192"/>
      <c r="P34" s="192"/>
      <c r="Q34" s="192"/>
      <c r="R34" s="192"/>
      <c r="S34" s="192"/>
      <c r="T34" s="192"/>
      <c r="U34" s="192"/>
      <c r="V34" s="192"/>
      <c r="W34" s="193"/>
    </row>
    <row r="35" spans="2:23" ht="42"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2141</v>
      </c>
      <c r="C36" s="192"/>
      <c r="D36" s="192"/>
      <c r="E36" s="192"/>
      <c r="F36" s="192"/>
      <c r="G36" s="192"/>
      <c r="H36" s="192"/>
      <c r="I36" s="192"/>
      <c r="J36" s="192"/>
      <c r="K36" s="192"/>
      <c r="L36" s="192"/>
      <c r="M36" s="192"/>
      <c r="N36" s="192"/>
      <c r="O36" s="192"/>
      <c r="P36" s="192"/>
      <c r="Q36" s="192"/>
      <c r="R36" s="192"/>
      <c r="S36" s="192"/>
      <c r="T36" s="192"/>
      <c r="U36" s="192"/>
      <c r="V36" s="192"/>
      <c r="W36" s="193"/>
    </row>
    <row r="37" spans="2:23" ht="15.75" thickBot="1">
      <c r="B37" s="197"/>
      <c r="C37" s="198"/>
      <c r="D37" s="198"/>
      <c r="E37" s="198"/>
      <c r="F37" s="198"/>
      <c r="G37" s="198"/>
      <c r="H37" s="198"/>
      <c r="I37" s="198"/>
      <c r="J37" s="198"/>
      <c r="K37" s="198"/>
      <c r="L37" s="198"/>
      <c r="M37" s="198"/>
      <c r="N37" s="198"/>
      <c r="O37" s="198"/>
      <c r="P37" s="198"/>
      <c r="Q37" s="198"/>
      <c r="R37" s="198"/>
      <c r="S37" s="198"/>
      <c r="T37" s="198"/>
      <c r="U37" s="198"/>
      <c r="V37" s="198"/>
      <c r="W37" s="199"/>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1688</v>
      </c>
      <c r="D4" s="153" t="s">
        <v>1687</v>
      </c>
      <c r="E4" s="153"/>
      <c r="F4" s="153"/>
      <c r="G4" s="153"/>
      <c r="H4" s="154"/>
      <c r="I4" s="16"/>
      <c r="J4" s="155" t="s">
        <v>6</v>
      </c>
      <c r="K4" s="153"/>
      <c r="L4" s="15" t="s">
        <v>1705</v>
      </c>
      <c r="M4" s="156" t="s">
        <v>1704</v>
      </c>
      <c r="N4" s="156"/>
      <c r="O4" s="156"/>
      <c r="P4" s="156"/>
      <c r="Q4" s="157"/>
      <c r="R4" s="17"/>
      <c r="S4" s="158" t="s">
        <v>2069</v>
      </c>
      <c r="T4" s="159"/>
      <c r="U4" s="159"/>
      <c r="V4" s="160" t="s">
        <v>1703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1671</v>
      </c>
      <c r="D6" s="162" t="s">
        <v>1683</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1702</v>
      </c>
      <c r="K8" s="24" t="s">
        <v>1701</v>
      </c>
      <c r="L8" s="24" t="s">
        <v>1700</v>
      </c>
      <c r="M8" s="24" t="s">
        <v>1699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35" customHeight="1" thickTop="1" thickBot="1">
      <c r="B10" s="25" t="s">
        <v>21</v>
      </c>
      <c r="C10" s="160" t="s">
        <v>1698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1679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1697</v>
      </c>
      <c r="C21" s="188"/>
      <c r="D21" s="188"/>
      <c r="E21" s="188"/>
      <c r="F21" s="188"/>
      <c r="G21" s="188"/>
      <c r="H21" s="188"/>
      <c r="I21" s="188"/>
      <c r="J21" s="188"/>
      <c r="K21" s="188"/>
      <c r="L21" s="188"/>
      <c r="M21" s="189" t="s">
        <v>1671</v>
      </c>
      <c r="N21" s="189"/>
      <c r="O21" s="189" t="s">
        <v>48</v>
      </c>
      <c r="P21" s="189"/>
      <c r="Q21" s="190" t="s">
        <v>49</v>
      </c>
      <c r="R21" s="190"/>
      <c r="S21" s="33" t="s">
        <v>794</v>
      </c>
      <c r="T21" s="33" t="s">
        <v>1696</v>
      </c>
      <c r="U21" s="33" t="s">
        <v>1695</v>
      </c>
      <c r="V21" s="33">
        <f>+IF(ISERR(U21/T21*100),"N/A",ROUND(U21/T21*100,2))</f>
        <v>101.24</v>
      </c>
      <c r="W21" s="34">
        <f>+IF(ISERR(U21/S21*100),"N/A",ROUND(U21/S21*100,2))</f>
        <v>49.9</v>
      </c>
    </row>
    <row r="22" spans="2:27" ht="56.25" customHeight="1">
      <c r="B22" s="187" t="s">
        <v>1694</v>
      </c>
      <c r="C22" s="188"/>
      <c r="D22" s="188"/>
      <c r="E22" s="188"/>
      <c r="F22" s="188"/>
      <c r="G22" s="188"/>
      <c r="H22" s="188"/>
      <c r="I22" s="188"/>
      <c r="J22" s="188"/>
      <c r="K22" s="188"/>
      <c r="L22" s="188"/>
      <c r="M22" s="189" t="s">
        <v>1671</v>
      </c>
      <c r="N22" s="189"/>
      <c r="O22" s="189" t="s">
        <v>48</v>
      </c>
      <c r="P22" s="189"/>
      <c r="Q22" s="190" t="s">
        <v>49</v>
      </c>
      <c r="R22" s="190"/>
      <c r="S22" s="33" t="s">
        <v>235</v>
      </c>
      <c r="T22" s="33" t="s">
        <v>1354</v>
      </c>
      <c r="U22" s="33" t="s">
        <v>1673</v>
      </c>
      <c r="V22" s="33">
        <f>+IF(ISERR(U22/T22*100),"N/A",ROUND(U22/T22*100,2))</f>
        <v>104.35</v>
      </c>
      <c r="W22" s="34">
        <f>+IF(ISERR(U22/S22*100),"N/A",ROUND(U22/S22*100,2))</f>
        <v>102.13</v>
      </c>
    </row>
    <row r="23" spans="2:27" ht="56.25" customHeight="1" thickBot="1">
      <c r="B23" s="187" t="s">
        <v>1693</v>
      </c>
      <c r="C23" s="188"/>
      <c r="D23" s="188"/>
      <c r="E23" s="188"/>
      <c r="F23" s="188"/>
      <c r="G23" s="188"/>
      <c r="H23" s="188"/>
      <c r="I23" s="188"/>
      <c r="J23" s="188"/>
      <c r="K23" s="188"/>
      <c r="L23" s="188"/>
      <c r="M23" s="189" t="s">
        <v>1671</v>
      </c>
      <c r="N23" s="189"/>
      <c r="O23" s="189" t="s">
        <v>48</v>
      </c>
      <c r="P23" s="189"/>
      <c r="Q23" s="190" t="s">
        <v>49</v>
      </c>
      <c r="R23" s="190"/>
      <c r="S23" s="33" t="s">
        <v>1354</v>
      </c>
      <c r="T23" s="33" t="s">
        <v>1692</v>
      </c>
      <c r="U23" s="33" t="s">
        <v>1691</v>
      </c>
      <c r="V23" s="33">
        <f>+IF(ISERR(U23/T23*100),"N/A",ROUND(U23/T23*100,2))</f>
        <v>110.95</v>
      </c>
      <c r="W23" s="34">
        <f>+IF(ISERR(U23/S23*100),"N/A",ROUND(U23/S23*100,2))</f>
        <v>101.3</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1670</v>
      </c>
      <c r="F27" s="40"/>
      <c r="G27" s="40"/>
      <c r="H27" s="41"/>
      <c r="I27" s="41"/>
      <c r="J27" s="41"/>
      <c r="K27" s="41"/>
      <c r="L27" s="41"/>
      <c r="M27" s="41"/>
      <c r="N27" s="41"/>
      <c r="O27" s="41"/>
      <c r="P27" s="42"/>
      <c r="Q27" s="42"/>
      <c r="R27" s="43" t="s">
        <v>1690</v>
      </c>
      <c r="S27" s="44" t="s">
        <v>10</v>
      </c>
      <c r="T27" s="42"/>
      <c r="U27" s="44" t="s">
        <v>1689</v>
      </c>
      <c r="V27" s="42"/>
      <c r="W27" s="45">
        <f>+IF(ISERR(U27/R27*100),"N/A",ROUND(U27/R27*100,2))</f>
        <v>51.49</v>
      </c>
    </row>
    <row r="28" spans="2:27" ht="26.25" customHeight="1" thickBot="1">
      <c r="B28" s="208" t="s">
        <v>70</v>
      </c>
      <c r="C28" s="209"/>
      <c r="D28" s="209"/>
      <c r="E28" s="46" t="s">
        <v>1670</v>
      </c>
      <c r="F28" s="46"/>
      <c r="G28" s="46"/>
      <c r="H28" s="47"/>
      <c r="I28" s="47"/>
      <c r="J28" s="47"/>
      <c r="K28" s="47"/>
      <c r="L28" s="47"/>
      <c r="M28" s="47"/>
      <c r="N28" s="47"/>
      <c r="O28" s="47"/>
      <c r="P28" s="48"/>
      <c r="Q28" s="48"/>
      <c r="R28" s="49" t="s">
        <v>1690</v>
      </c>
      <c r="S28" s="50" t="s">
        <v>1689</v>
      </c>
      <c r="T28" s="50">
        <f>+IF(ISERR(S28/R28*100),"N/A",ROUND(S28/R28*100,2))</f>
        <v>51.49</v>
      </c>
      <c r="U28" s="50" t="s">
        <v>1689</v>
      </c>
      <c r="V28" s="50">
        <f>+IF(ISERR(U28/S28*100),"N/A",ROUND(U28/S28*100,2))</f>
        <v>100</v>
      </c>
      <c r="W28" s="51">
        <f>+IF(ISERR(U28/R28*100),"N/A",ROUND(U28/R28*100,2))</f>
        <v>51.49</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2136</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23"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2137</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7"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2138</v>
      </c>
      <c r="C34" s="192"/>
      <c r="D34" s="192"/>
      <c r="E34" s="192"/>
      <c r="F34" s="192"/>
      <c r="G34" s="192"/>
      <c r="H34" s="192"/>
      <c r="I34" s="192"/>
      <c r="J34" s="192"/>
      <c r="K34" s="192"/>
      <c r="L34" s="192"/>
      <c r="M34" s="192"/>
      <c r="N34" s="192"/>
      <c r="O34" s="192"/>
      <c r="P34" s="192"/>
      <c r="Q34" s="192"/>
      <c r="R34" s="192"/>
      <c r="S34" s="192"/>
      <c r="T34" s="192"/>
      <c r="U34" s="192"/>
      <c r="V34" s="192"/>
      <c r="W34" s="193"/>
    </row>
    <row r="35" spans="2:23" ht="84.75"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1725</v>
      </c>
      <c r="D4" s="153" t="s">
        <v>1724</v>
      </c>
      <c r="E4" s="153"/>
      <c r="F4" s="153"/>
      <c r="G4" s="153"/>
      <c r="H4" s="154"/>
      <c r="I4" s="16"/>
      <c r="J4" s="155" t="s">
        <v>6</v>
      </c>
      <c r="K4" s="153"/>
      <c r="L4" s="15" t="s">
        <v>1268</v>
      </c>
      <c r="M4" s="156" t="s">
        <v>1723</v>
      </c>
      <c r="N4" s="156"/>
      <c r="O4" s="156"/>
      <c r="P4" s="156"/>
      <c r="Q4" s="157"/>
      <c r="R4" s="17"/>
      <c r="S4" s="158" t="s">
        <v>2069</v>
      </c>
      <c r="T4" s="159"/>
      <c r="U4" s="159"/>
      <c r="V4" s="160" t="s">
        <v>1722</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1709</v>
      </c>
      <c r="D6" s="162" t="s">
        <v>1721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1720</v>
      </c>
      <c r="K8" s="24" t="s">
        <v>1719</v>
      </c>
      <c r="L8" s="24" t="s">
        <v>1720</v>
      </c>
      <c r="M8" s="24" t="s">
        <v>1719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1718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1717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1716</v>
      </c>
      <c r="C21" s="188"/>
      <c r="D21" s="188"/>
      <c r="E21" s="188"/>
      <c r="F21" s="188"/>
      <c r="G21" s="188"/>
      <c r="H21" s="188"/>
      <c r="I21" s="188"/>
      <c r="J21" s="188"/>
      <c r="K21" s="188"/>
      <c r="L21" s="188"/>
      <c r="M21" s="189" t="s">
        <v>1709</v>
      </c>
      <c r="N21" s="189"/>
      <c r="O21" s="189" t="s">
        <v>48</v>
      </c>
      <c r="P21" s="189"/>
      <c r="Q21" s="190" t="s">
        <v>49</v>
      </c>
      <c r="R21" s="190"/>
      <c r="S21" s="33" t="s">
        <v>50</v>
      </c>
      <c r="T21" s="33" t="s">
        <v>77</v>
      </c>
      <c r="U21" s="33" t="s">
        <v>77</v>
      </c>
      <c r="V21" s="33">
        <f t="shared" ref="V21:V27" si="0">+IF(ISERR(U21/T21*100),"N/A",ROUND(U21/T21*100,2))</f>
        <v>100</v>
      </c>
      <c r="W21" s="34">
        <f t="shared" ref="W21:W27" si="1">+IF(ISERR(U21/S21*100),"N/A",ROUND(U21/S21*100,2))</f>
        <v>50</v>
      </c>
    </row>
    <row r="22" spans="2:27" ht="56.25" customHeight="1">
      <c r="B22" s="187" t="s">
        <v>1715</v>
      </c>
      <c r="C22" s="188"/>
      <c r="D22" s="188"/>
      <c r="E22" s="188"/>
      <c r="F22" s="188"/>
      <c r="G22" s="188"/>
      <c r="H22" s="188"/>
      <c r="I22" s="188"/>
      <c r="J22" s="188"/>
      <c r="K22" s="188"/>
      <c r="L22" s="188"/>
      <c r="M22" s="189" t="s">
        <v>1709</v>
      </c>
      <c r="N22" s="189"/>
      <c r="O22" s="189" t="s">
        <v>48</v>
      </c>
      <c r="P22" s="189"/>
      <c r="Q22" s="190" t="s">
        <v>49</v>
      </c>
      <c r="R22" s="190"/>
      <c r="S22" s="33" t="s">
        <v>50</v>
      </c>
      <c r="T22" s="33" t="s">
        <v>77</v>
      </c>
      <c r="U22" s="33" t="s">
        <v>77</v>
      </c>
      <c r="V22" s="33">
        <f t="shared" si="0"/>
        <v>100</v>
      </c>
      <c r="W22" s="34">
        <f t="shared" si="1"/>
        <v>50</v>
      </c>
    </row>
    <row r="23" spans="2:27" ht="56.25" customHeight="1">
      <c r="B23" s="187" t="s">
        <v>1714</v>
      </c>
      <c r="C23" s="188"/>
      <c r="D23" s="188"/>
      <c r="E23" s="188"/>
      <c r="F23" s="188"/>
      <c r="G23" s="188"/>
      <c r="H23" s="188"/>
      <c r="I23" s="188"/>
      <c r="J23" s="188"/>
      <c r="K23" s="188"/>
      <c r="L23" s="188"/>
      <c r="M23" s="189" t="s">
        <v>1709</v>
      </c>
      <c r="N23" s="189"/>
      <c r="O23" s="189" t="s">
        <v>48</v>
      </c>
      <c r="P23" s="189"/>
      <c r="Q23" s="190" t="s">
        <v>49</v>
      </c>
      <c r="R23" s="190"/>
      <c r="S23" s="33" t="s">
        <v>50</v>
      </c>
      <c r="T23" s="33" t="s">
        <v>77</v>
      </c>
      <c r="U23" s="33" t="s">
        <v>77</v>
      </c>
      <c r="V23" s="33">
        <f t="shared" si="0"/>
        <v>100</v>
      </c>
      <c r="W23" s="34">
        <f t="shared" si="1"/>
        <v>50</v>
      </c>
    </row>
    <row r="24" spans="2:27" ht="56.25" customHeight="1">
      <c r="B24" s="187" t="s">
        <v>1713</v>
      </c>
      <c r="C24" s="188"/>
      <c r="D24" s="188"/>
      <c r="E24" s="188"/>
      <c r="F24" s="188"/>
      <c r="G24" s="188"/>
      <c r="H24" s="188"/>
      <c r="I24" s="188"/>
      <c r="J24" s="188"/>
      <c r="K24" s="188"/>
      <c r="L24" s="188"/>
      <c r="M24" s="189" t="s">
        <v>1709</v>
      </c>
      <c r="N24" s="189"/>
      <c r="O24" s="189" t="s">
        <v>48</v>
      </c>
      <c r="P24" s="189"/>
      <c r="Q24" s="190" t="s">
        <v>49</v>
      </c>
      <c r="R24" s="190"/>
      <c r="S24" s="33" t="s">
        <v>50</v>
      </c>
      <c r="T24" s="33" t="s">
        <v>77</v>
      </c>
      <c r="U24" s="33" t="s">
        <v>77</v>
      </c>
      <c r="V24" s="33">
        <f t="shared" si="0"/>
        <v>100</v>
      </c>
      <c r="W24" s="34">
        <f t="shared" si="1"/>
        <v>50</v>
      </c>
    </row>
    <row r="25" spans="2:27" ht="56.25" customHeight="1">
      <c r="B25" s="187" t="s">
        <v>1712</v>
      </c>
      <c r="C25" s="188"/>
      <c r="D25" s="188"/>
      <c r="E25" s="188"/>
      <c r="F25" s="188"/>
      <c r="G25" s="188"/>
      <c r="H25" s="188"/>
      <c r="I25" s="188"/>
      <c r="J25" s="188"/>
      <c r="K25" s="188"/>
      <c r="L25" s="188"/>
      <c r="M25" s="189" t="s">
        <v>1709</v>
      </c>
      <c r="N25" s="189"/>
      <c r="O25" s="189" t="s">
        <v>48</v>
      </c>
      <c r="P25" s="189"/>
      <c r="Q25" s="190" t="s">
        <v>49</v>
      </c>
      <c r="R25" s="190"/>
      <c r="S25" s="33" t="s">
        <v>50</v>
      </c>
      <c r="T25" s="33" t="s">
        <v>77</v>
      </c>
      <c r="U25" s="33" t="s">
        <v>77</v>
      </c>
      <c r="V25" s="33">
        <f t="shared" si="0"/>
        <v>100</v>
      </c>
      <c r="W25" s="34">
        <f t="shared" si="1"/>
        <v>50</v>
      </c>
    </row>
    <row r="26" spans="2:27" ht="56.25" customHeight="1">
      <c r="B26" s="187" t="s">
        <v>1711</v>
      </c>
      <c r="C26" s="188"/>
      <c r="D26" s="188"/>
      <c r="E26" s="188"/>
      <c r="F26" s="188"/>
      <c r="G26" s="188"/>
      <c r="H26" s="188"/>
      <c r="I26" s="188"/>
      <c r="J26" s="188"/>
      <c r="K26" s="188"/>
      <c r="L26" s="188"/>
      <c r="M26" s="189" t="s">
        <v>1709</v>
      </c>
      <c r="N26" s="189"/>
      <c r="O26" s="189" t="s">
        <v>48</v>
      </c>
      <c r="P26" s="189"/>
      <c r="Q26" s="190" t="s">
        <v>49</v>
      </c>
      <c r="R26" s="190"/>
      <c r="S26" s="33" t="s">
        <v>50</v>
      </c>
      <c r="T26" s="33" t="s">
        <v>77</v>
      </c>
      <c r="U26" s="33" t="s">
        <v>77</v>
      </c>
      <c r="V26" s="33">
        <f t="shared" si="0"/>
        <v>100</v>
      </c>
      <c r="W26" s="34">
        <f t="shared" si="1"/>
        <v>50</v>
      </c>
    </row>
    <row r="27" spans="2:27" ht="56.25" customHeight="1" thickBot="1">
      <c r="B27" s="187" t="s">
        <v>1710</v>
      </c>
      <c r="C27" s="188"/>
      <c r="D27" s="188"/>
      <c r="E27" s="188"/>
      <c r="F27" s="188"/>
      <c r="G27" s="188"/>
      <c r="H27" s="188"/>
      <c r="I27" s="188"/>
      <c r="J27" s="188"/>
      <c r="K27" s="188"/>
      <c r="L27" s="188"/>
      <c r="M27" s="189" t="s">
        <v>1709</v>
      </c>
      <c r="N27" s="189"/>
      <c r="O27" s="189" t="s">
        <v>48</v>
      </c>
      <c r="P27" s="189"/>
      <c r="Q27" s="190" t="s">
        <v>49</v>
      </c>
      <c r="R27" s="190"/>
      <c r="S27" s="33" t="s">
        <v>50</v>
      </c>
      <c r="T27" s="33" t="s">
        <v>77</v>
      </c>
      <c r="U27" s="33" t="s">
        <v>77</v>
      </c>
      <c r="V27" s="33">
        <f t="shared" si="0"/>
        <v>100</v>
      </c>
      <c r="W27" s="34">
        <f t="shared" si="1"/>
        <v>50</v>
      </c>
    </row>
    <row r="28" spans="2:27" ht="21.75" customHeight="1" thickTop="1" thickBot="1">
      <c r="B28" s="9" t="s">
        <v>63</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200" t="s">
        <v>2349</v>
      </c>
      <c r="C29" s="201"/>
      <c r="D29" s="201"/>
      <c r="E29" s="201"/>
      <c r="F29" s="201"/>
      <c r="G29" s="201"/>
      <c r="H29" s="201"/>
      <c r="I29" s="201"/>
      <c r="J29" s="201"/>
      <c r="K29" s="201"/>
      <c r="L29" s="201"/>
      <c r="M29" s="201"/>
      <c r="N29" s="201"/>
      <c r="O29" s="201"/>
      <c r="P29" s="201"/>
      <c r="Q29" s="202"/>
      <c r="R29" s="36" t="s">
        <v>41</v>
      </c>
      <c r="S29" s="174" t="s">
        <v>42</v>
      </c>
      <c r="T29" s="174"/>
      <c r="U29" s="37" t="s">
        <v>64</v>
      </c>
      <c r="V29" s="173" t="s">
        <v>65</v>
      </c>
      <c r="W29" s="175"/>
    </row>
    <row r="30" spans="2:27" ht="30.75" customHeight="1" thickBot="1">
      <c r="B30" s="203"/>
      <c r="C30" s="204"/>
      <c r="D30" s="204"/>
      <c r="E30" s="204"/>
      <c r="F30" s="204"/>
      <c r="G30" s="204"/>
      <c r="H30" s="204"/>
      <c r="I30" s="204"/>
      <c r="J30" s="204"/>
      <c r="K30" s="204"/>
      <c r="L30" s="204"/>
      <c r="M30" s="204"/>
      <c r="N30" s="204"/>
      <c r="O30" s="204"/>
      <c r="P30" s="204"/>
      <c r="Q30" s="205"/>
      <c r="R30" s="38" t="s">
        <v>66</v>
      </c>
      <c r="S30" s="38" t="s">
        <v>66</v>
      </c>
      <c r="T30" s="38" t="s">
        <v>48</v>
      </c>
      <c r="U30" s="38" t="s">
        <v>66</v>
      </c>
      <c r="V30" s="38" t="s">
        <v>67</v>
      </c>
      <c r="W30" s="39" t="s">
        <v>53</v>
      </c>
      <c r="Y30" s="35"/>
    </row>
    <row r="31" spans="2:27" ht="23.25" customHeight="1" thickBot="1">
      <c r="B31" s="206" t="s">
        <v>68</v>
      </c>
      <c r="C31" s="207"/>
      <c r="D31" s="207"/>
      <c r="E31" s="40" t="s">
        <v>1708</v>
      </c>
      <c r="F31" s="40"/>
      <c r="G31" s="40"/>
      <c r="H31" s="41"/>
      <c r="I31" s="41"/>
      <c r="J31" s="41"/>
      <c r="K31" s="41"/>
      <c r="L31" s="41"/>
      <c r="M31" s="41"/>
      <c r="N31" s="41"/>
      <c r="O31" s="41"/>
      <c r="P31" s="42"/>
      <c r="Q31" s="42"/>
      <c r="R31" s="43" t="s">
        <v>1707</v>
      </c>
      <c r="S31" s="44" t="s">
        <v>10</v>
      </c>
      <c r="T31" s="42"/>
      <c r="U31" s="44" t="s">
        <v>1706</v>
      </c>
      <c r="V31" s="42"/>
      <c r="W31" s="45">
        <f>+IF(ISERR(U31/R31*100),"N/A",ROUND(U31/R31*100,2))</f>
        <v>23.25</v>
      </c>
    </row>
    <row r="32" spans="2:27" ht="26.25" customHeight="1" thickBot="1">
      <c r="B32" s="208" t="s">
        <v>70</v>
      </c>
      <c r="C32" s="209"/>
      <c r="D32" s="209"/>
      <c r="E32" s="46" t="s">
        <v>1708</v>
      </c>
      <c r="F32" s="46"/>
      <c r="G32" s="46"/>
      <c r="H32" s="47"/>
      <c r="I32" s="47"/>
      <c r="J32" s="47"/>
      <c r="K32" s="47"/>
      <c r="L32" s="47"/>
      <c r="M32" s="47"/>
      <c r="N32" s="47"/>
      <c r="O32" s="47"/>
      <c r="P32" s="48"/>
      <c r="Q32" s="48"/>
      <c r="R32" s="49" t="s">
        <v>1707</v>
      </c>
      <c r="S32" s="50" t="s">
        <v>1706</v>
      </c>
      <c r="T32" s="50">
        <f>+IF(ISERR(S32/R32*100),"N/A",ROUND(S32/R32*100,2))</f>
        <v>23.25</v>
      </c>
      <c r="U32" s="50" t="s">
        <v>1706</v>
      </c>
      <c r="V32" s="50">
        <f>+IF(ISERR(U32/S32*100),"N/A",ROUND(U32/S32*100,2))</f>
        <v>100</v>
      </c>
      <c r="W32" s="51">
        <f>+IF(ISERR(U32/R32*100),"N/A",ROUND(U32/R32*100,2))</f>
        <v>23.25</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91" t="s">
        <v>2133</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3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2134</v>
      </c>
      <c r="C36" s="192"/>
      <c r="D36" s="192"/>
      <c r="E36" s="192"/>
      <c r="F36" s="192"/>
      <c r="G36" s="192"/>
      <c r="H36" s="192"/>
      <c r="I36" s="192"/>
      <c r="J36" s="192"/>
      <c r="K36" s="192"/>
      <c r="L36" s="192"/>
      <c r="M36" s="192"/>
      <c r="N36" s="192"/>
      <c r="O36" s="192"/>
      <c r="P36" s="192"/>
      <c r="Q36" s="192"/>
      <c r="R36" s="192"/>
      <c r="S36" s="192"/>
      <c r="T36" s="192"/>
      <c r="U36" s="192"/>
      <c r="V36" s="192"/>
      <c r="W36" s="193"/>
    </row>
    <row r="37" spans="2:23" ht="24.75" customHeight="1" thickBot="1">
      <c r="B37" s="194"/>
      <c r="C37" s="195"/>
      <c r="D37" s="195"/>
      <c r="E37" s="195"/>
      <c r="F37" s="195"/>
      <c r="G37" s="195"/>
      <c r="H37" s="195"/>
      <c r="I37" s="195"/>
      <c r="J37" s="195"/>
      <c r="K37" s="195"/>
      <c r="L37" s="195"/>
      <c r="M37" s="195"/>
      <c r="N37" s="195"/>
      <c r="O37" s="195"/>
      <c r="P37" s="195"/>
      <c r="Q37" s="195"/>
      <c r="R37" s="195"/>
      <c r="S37" s="195"/>
      <c r="T37" s="195"/>
      <c r="U37" s="195"/>
      <c r="V37" s="195"/>
      <c r="W37" s="196"/>
    </row>
    <row r="38" spans="2:23" ht="37.5" customHeight="1" thickTop="1">
      <c r="B38" s="191" t="s">
        <v>2135</v>
      </c>
      <c r="C38" s="192"/>
      <c r="D38" s="192"/>
      <c r="E38" s="192"/>
      <c r="F38" s="192"/>
      <c r="G38" s="192"/>
      <c r="H38" s="192"/>
      <c r="I38" s="192"/>
      <c r="J38" s="192"/>
      <c r="K38" s="192"/>
      <c r="L38" s="192"/>
      <c r="M38" s="192"/>
      <c r="N38" s="192"/>
      <c r="O38" s="192"/>
      <c r="P38" s="192"/>
      <c r="Q38" s="192"/>
      <c r="R38" s="192"/>
      <c r="S38" s="192"/>
      <c r="T38" s="192"/>
      <c r="U38" s="192"/>
      <c r="V38" s="192"/>
      <c r="W38" s="193"/>
    </row>
    <row r="39" spans="2:23" ht="20.25" customHeight="1" thickBot="1">
      <c r="B39" s="197"/>
      <c r="C39" s="198"/>
      <c r="D39" s="198"/>
      <c r="E39" s="198"/>
      <c r="F39" s="198"/>
      <c r="G39" s="198"/>
      <c r="H39" s="198"/>
      <c r="I39" s="198"/>
      <c r="J39" s="198"/>
      <c r="K39" s="198"/>
      <c r="L39" s="198"/>
      <c r="M39" s="198"/>
      <c r="N39" s="198"/>
      <c r="O39" s="198"/>
      <c r="P39" s="198"/>
      <c r="Q39" s="198"/>
      <c r="R39" s="198"/>
      <c r="S39" s="198"/>
      <c r="T39" s="198"/>
      <c r="U39" s="198"/>
      <c r="V39" s="198"/>
      <c r="W39" s="199"/>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1743</v>
      </c>
      <c r="D4" s="153" t="s">
        <v>1742</v>
      </c>
      <c r="E4" s="153"/>
      <c r="F4" s="153"/>
      <c r="G4" s="153"/>
      <c r="H4" s="154"/>
      <c r="I4" s="16"/>
      <c r="J4" s="155" t="s">
        <v>6</v>
      </c>
      <c r="K4" s="153"/>
      <c r="L4" s="15" t="s">
        <v>210</v>
      </c>
      <c r="M4" s="156" t="s">
        <v>209</v>
      </c>
      <c r="N4" s="156"/>
      <c r="O4" s="156"/>
      <c r="P4" s="156"/>
      <c r="Q4" s="157"/>
      <c r="R4" s="17"/>
      <c r="S4" s="158" t="s">
        <v>2069</v>
      </c>
      <c r="T4" s="159"/>
      <c r="U4" s="159"/>
      <c r="V4" s="160" t="s">
        <v>1741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1730</v>
      </c>
      <c r="D6" s="162" t="s">
        <v>1740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1739</v>
      </c>
      <c r="K8" s="24" t="s">
        <v>1738</v>
      </c>
      <c r="L8" s="24" t="s">
        <v>205</v>
      </c>
      <c r="M8" s="24" t="s">
        <v>1737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89.75" customHeight="1" thickTop="1" thickBot="1">
      <c r="B10" s="25" t="s">
        <v>21</v>
      </c>
      <c r="C10" s="160" t="s">
        <v>1736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1735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1734</v>
      </c>
      <c r="C21" s="188"/>
      <c r="D21" s="188"/>
      <c r="E21" s="188"/>
      <c r="F21" s="188"/>
      <c r="G21" s="188"/>
      <c r="H21" s="188"/>
      <c r="I21" s="188"/>
      <c r="J21" s="188"/>
      <c r="K21" s="188"/>
      <c r="L21" s="188"/>
      <c r="M21" s="189" t="s">
        <v>1730</v>
      </c>
      <c r="N21" s="189"/>
      <c r="O21" s="189" t="s">
        <v>48</v>
      </c>
      <c r="P21" s="189"/>
      <c r="Q21" s="190" t="s">
        <v>49</v>
      </c>
      <c r="R21" s="190"/>
      <c r="S21" s="33" t="s">
        <v>50</v>
      </c>
      <c r="T21" s="33" t="s">
        <v>51</v>
      </c>
      <c r="U21" s="33" t="s">
        <v>911</v>
      </c>
      <c r="V21" s="33" t="str">
        <f>+IF(ISERR(U21/T21*100),"N/A",ROUND(U21/T21*100,2))</f>
        <v>N/A</v>
      </c>
      <c r="W21" s="34">
        <f>+IF(ISERR(U21/S21*100),"N/A",ROUND(U21/S21*100,2))</f>
        <v>13.8</v>
      </c>
    </row>
    <row r="22" spans="2:27" ht="56.25" customHeight="1">
      <c r="B22" s="187" t="s">
        <v>1733</v>
      </c>
      <c r="C22" s="188"/>
      <c r="D22" s="188"/>
      <c r="E22" s="188"/>
      <c r="F22" s="188"/>
      <c r="G22" s="188"/>
      <c r="H22" s="188"/>
      <c r="I22" s="188"/>
      <c r="J22" s="188"/>
      <c r="K22" s="188"/>
      <c r="L22" s="188"/>
      <c r="M22" s="189" t="s">
        <v>1730</v>
      </c>
      <c r="N22" s="189"/>
      <c r="O22" s="189" t="s">
        <v>48</v>
      </c>
      <c r="P22" s="189"/>
      <c r="Q22" s="190" t="s">
        <v>49</v>
      </c>
      <c r="R22" s="190"/>
      <c r="S22" s="33" t="s">
        <v>50</v>
      </c>
      <c r="T22" s="33" t="s">
        <v>138</v>
      </c>
      <c r="U22" s="33" t="s">
        <v>1732</v>
      </c>
      <c r="V22" s="33">
        <f>+IF(ISERR(U22/T22*100),"N/A",ROUND(U22/T22*100,2))</f>
        <v>103</v>
      </c>
      <c r="W22" s="34">
        <f>+IF(ISERR(U22/S22*100),"N/A",ROUND(U22/S22*100,2))</f>
        <v>30.9</v>
      </c>
    </row>
    <row r="23" spans="2:27" ht="56.25" customHeight="1" thickBot="1">
      <c r="B23" s="187" t="s">
        <v>1731</v>
      </c>
      <c r="C23" s="188"/>
      <c r="D23" s="188"/>
      <c r="E23" s="188"/>
      <c r="F23" s="188"/>
      <c r="G23" s="188"/>
      <c r="H23" s="188"/>
      <c r="I23" s="188"/>
      <c r="J23" s="188"/>
      <c r="K23" s="188"/>
      <c r="L23" s="188"/>
      <c r="M23" s="189" t="s">
        <v>1730</v>
      </c>
      <c r="N23" s="189"/>
      <c r="O23" s="189" t="s">
        <v>48</v>
      </c>
      <c r="P23" s="189"/>
      <c r="Q23" s="190" t="s">
        <v>49</v>
      </c>
      <c r="R23" s="190"/>
      <c r="S23" s="33" t="s">
        <v>50</v>
      </c>
      <c r="T23" s="33" t="s">
        <v>232</v>
      </c>
      <c r="U23" s="33" t="s">
        <v>232</v>
      </c>
      <c r="V23" s="33">
        <f>+IF(ISERR(U23/T23*100),"N/A",ROUND(U23/T23*100,2))</f>
        <v>100</v>
      </c>
      <c r="W23" s="34">
        <f>+IF(ISERR(U23/S23*100),"N/A",ROUND(U23/S23*100,2))</f>
        <v>20</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1729</v>
      </c>
      <c r="F27" s="40"/>
      <c r="G27" s="40"/>
      <c r="H27" s="41"/>
      <c r="I27" s="41"/>
      <c r="J27" s="41"/>
      <c r="K27" s="41"/>
      <c r="L27" s="41"/>
      <c r="M27" s="41"/>
      <c r="N27" s="41"/>
      <c r="O27" s="41"/>
      <c r="P27" s="42"/>
      <c r="Q27" s="42"/>
      <c r="R27" s="43" t="s">
        <v>614</v>
      </c>
      <c r="S27" s="44" t="s">
        <v>10</v>
      </c>
      <c r="T27" s="42"/>
      <c r="U27" s="44" t="s">
        <v>1726</v>
      </c>
      <c r="V27" s="42"/>
      <c r="W27" s="45">
        <f>+IF(ISERR(U27/R27*100),"N/A",ROUND(U27/R27*100,2))</f>
        <v>28.85</v>
      </c>
    </row>
    <row r="28" spans="2:27" ht="26.25" customHeight="1" thickBot="1">
      <c r="B28" s="208" t="s">
        <v>70</v>
      </c>
      <c r="C28" s="209"/>
      <c r="D28" s="209"/>
      <c r="E28" s="46" t="s">
        <v>1729</v>
      </c>
      <c r="F28" s="46"/>
      <c r="G28" s="46"/>
      <c r="H28" s="47"/>
      <c r="I28" s="47"/>
      <c r="J28" s="47"/>
      <c r="K28" s="47"/>
      <c r="L28" s="47"/>
      <c r="M28" s="47"/>
      <c r="N28" s="47"/>
      <c r="O28" s="47"/>
      <c r="P28" s="48"/>
      <c r="Q28" s="48"/>
      <c r="R28" s="49" t="s">
        <v>1728</v>
      </c>
      <c r="S28" s="50" t="s">
        <v>1727</v>
      </c>
      <c r="T28" s="50">
        <f>+IF(ISERR(S28/R28*100),"N/A",ROUND(S28/R28*100,2))</f>
        <v>52.83</v>
      </c>
      <c r="U28" s="50" t="s">
        <v>1726</v>
      </c>
      <c r="V28" s="50">
        <f>+IF(ISERR(U28/S28*100),"N/A",ROUND(U28/S28*100,2))</f>
        <v>52.21</v>
      </c>
      <c r="W28" s="51">
        <f>+IF(ISERR(U28/R28*100),"N/A",ROUND(U28/R28*100,2))</f>
        <v>27.58</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2130</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9"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2131</v>
      </c>
      <c r="C32" s="192"/>
      <c r="D32" s="192"/>
      <c r="E32" s="192"/>
      <c r="F32" s="192"/>
      <c r="G32" s="192"/>
      <c r="H32" s="192"/>
      <c r="I32" s="192"/>
      <c r="J32" s="192"/>
      <c r="K32" s="192"/>
      <c r="L32" s="192"/>
      <c r="M32" s="192"/>
      <c r="N32" s="192"/>
      <c r="O32" s="192"/>
      <c r="P32" s="192"/>
      <c r="Q32" s="192"/>
      <c r="R32" s="192"/>
      <c r="S32" s="192"/>
      <c r="T32" s="192"/>
      <c r="U32" s="192"/>
      <c r="V32" s="192"/>
      <c r="W32" s="193"/>
    </row>
    <row r="33" spans="2:23" ht="39"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2132</v>
      </c>
      <c r="C34" s="192"/>
      <c r="D34" s="192"/>
      <c r="E34" s="192"/>
      <c r="F34" s="192"/>
      <c r="G34" s="192"/>
      <c r="H34" s="192"/>
      <c r="I34" s="192"/>
      <c r="J34" s="192"/>
      <c r="K34" s="192"/>
      <c r="L34" s="192"/>
      <c r="M34" s="192"/>
      <c r="N34" s="192"/>
      <c r="O34" s="192"/>
      <c r="P34" s="192"/>
      <c r="Q34" s="192"/>
      <c r="R34" s="192"/>
      <c r="S34" s="192"/>
      <c r="T34" s="192"/>
      <c r="U34" s="192"/>
      <c r="V34" s="192"/>
      <c r="W34" s="193"/>
    </row>
    <row r="35" spans="2:23" ht="39"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1491</v>
      </c>
      <c r="D4" s="153" t="s">
        <v>1754</v>
      </c>
      <c r="E4" s="153"/>
      <c r="F4" s="153"/>
      <c r="G4" s="153"/>
      <c r="H4" s="154"/>
      <c r="I4" s="16"/>
      <c r="J4" s="155" t="s">
        <v>6</v>
      </c>
      <c r="K4" s="153"/>
      <c r="L4" s="15" t="s">
        <v>1753</v>
      </c>
      <c r="M4" s="156" t="s">
        <v>1752</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1745</v>
      </c>
      <c r="D6" s="162" t="s">
        <v>1751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1750</v>
      </c>
      <c r="K8" s="24" t="s">
        <v>1749</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01.25" customHeight="1" thickTop="1" thickBot="1">
      <c r="B10" s="25" t="s">
        <v>21</v>
      </c>
      <c r="C10" s="160" t="s">
        <v>1748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1747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74.25" customHeight="1" thickBot="1">
      <c r="B21" s="187" t="s">
        <v>1746</v>
      </c>
      <c r="C21" s="188"/>
      <c r="D21" s="188"/>
      <c r="E21" s="188"/>
      <c r="F21" s="188"/>
      <c r="G21" s="188"/>
      <c r="H21" s="188"/>
      <c r="I21" s="188"/>
      <c r="J21" s="188"/>
      <c r="K21" s="188"/>
      <c r="L21" s="188"/>
      <c r="M21" s="189" t="s">
        <v>1745</v>
      </c>
      <c r="N21" s="189"/>
      <c r="O21" s="189" t="s">
        <v>48</v>
      </c>
      <c r="P21" s="189"/>
      <c r="Q21" s="190" t="s">
        <v>53</v>
      </c>
      <c r="R21" s="190"/>
      <c r="S21" s="33" t="s">
        <v>77</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1744</v>
      </c>
      <c r="F25" s="40"/>
      <c r="G25" s="40"/>
      <c r="H25" s="41"/>
      <c r="I25" s="41"/>
      <c r="J25" s="41"/>
      <c r="K25" s="41"/>
      <c r="L25" s="41"/>
      <c r="M25" s="41"/>
      <c r="N25" s="41"/>
      <c r="O25" s="41"/>
      <c r="P25" s="42"/>
      <c r="Q25" s="42"/>
      <c r="R25" s="43" t="s">
        <v>966</v>
      </c>
      <c r="S25" s="44" t="s">
        <v>10</v>
      </c>
      <c r="T25" s="42"/>
      <c r="U25" s="44" t="s">
        <v>51</v>
      </c>
      <c r="V25" s="42"/>
      <c r="W25" s="45">
        <f>+IF(ISERR(U25/R25*100),"N/A",ROUND(U25/R25*100,2))</f>
        <v>0</v>
      </c>
    </row>
    <row r="26" spans="2:27" ht="26.25" customHeight="1" thickBot="1">
      <c r="B26" s="208" t="s">
        <v>70</v>
      </c>
      <c r="C26" s="209"/>
      <c r="D26" s="209"/>
      <c r="E26" s="46" t="s">
        <v>1744</v>
      </c>
      <c r="F26" s="46"/>
      <c r="G26" s="46"/>
      <c r="H26" s="47"/>
      <c r="I26" s="47"/>
      <c r="J26" s="47"/>
      <c r="K26" s="47"/>
      <c r="L26" s="47"/>
      <c r="M26" s="47"/>
      <c r="N26" s="47"/>
      <c r="O26" s="47"/>
      <c r="P26" s="48"/>
      <c r="Q26" s="48"/>
      <c r="R26" s="49" t="s">
        <v>966</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2127</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6"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2128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2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2129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v>
      </c>
      <c r="D4" s="153" t="s">
        <v>194</v>
      </c>
      <c r="E4" s="153"/>
      <c r="F4" s="153"/>
      <c r="G4" s="153"/>
      <c r="H4" s="154"/>
      <c r="I4" s="16"/>
      <c r="J4" s="155" t="s">
        <v>6</v>
      </c>
      <c r="K4" s="153"/>
      <c r="L4" s="15" t="s">
        <v>193</v>
      </c>
      <c r="M4" s="156" t="s">
        <v>192</v>
      </c>
      <c r="N4" s="156"/>
      <c r="O4" s="156"/>
      <c r="P4" s="156"/>
      <c r="Q4" s="157"/>
      <c r="R4" s="17"/>
      <c r="S4" s="158" t="s">
        <v>2069</v>
      </c>
      <c r="T4" s="159"/>
      <c r="U4" s="159"/>
      <c r="V4" s="160" t="s">
        <v>170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174</v>
      </c>
      <c r="D6" s="162" t="s">
        <v>191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190</v>
      </c>
      <c r="K8" s="24" t="s">
        <v>189</v>
      </c>
      <c r="L8" s="24" t="s">
        <v>188</v>
      </c>
      <c r="M8" s="24" t="s">
        <v>187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186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184</v>
      </c>
      <c r="C21" s="188"/>
      <c r="D21" s="188"/>
      <c r="E21" s="188"/>
      <c r="F21" s="188"/>
      <c r="G21" s="188"/>
      <c r="H21" s="188"/>
      <c r="I21" s="188"/>
      <c r="J21" s="188"/>
      <c r="K21" s="188"/>
      <c r="L21" s="188"/>
      <c r="M21" s="189" t="s">
        <v>174</v>
      </c>
      <c r="N21" s="189"/>
      <c r="O21" s="189" t="s">
        <v>48</v>
      </c>
      <c r="P21" s="189"/>
      <c r="Q21" s="190" t="s">
        <v>49</v>
      </c>
      <c r="R21" s="190"/>
      <c r="S21" s="33" t="s">
        <v>183</v>
      </c>
      <c r="T21" s="33" t="s">
        <v>77</v>
      </c>
      <c r="U21" s="33" t="s">
        <v>182</v>
      </c>
      <c r="V21" s="33">
        <f>+IF(ISERR(U21/T21*100),"N/A",ROUND(U21/T21*100,2))</f>
        <v>54</v>
      </c>
      <c r="W21" s="34">
        <f>+IF(ISERR(U21/S21*100),"N/A",ROUND(U21/S21*100,2))</f>
        <v>1.5</v>
      </c>
    </row>
    <row r="22" spans="2:27" ht="56.25" customHeight="1">
      <c r="B22" s="187" t="s">
        <v>181</v>
      </c>
      <c r="C22" s="188"/>
      <c r="D22" s="188"/>
      <c r="E22" s="188"/>
      <c r="F22" s="188"/>
      <c r="G22" s="188"/>
      <c r="H22" s="188"/>
      <c r="I22" s="188"/>
      <c r="J22" s="188"/>
      <c r="K22" s="188"/>
      <c r="L22" s="188"/>
      <c r="M22" s="189" t="s">
        <v>174</v>
      </c>
      <c r="N22" s="189"/>
      <c r="O22" s="189" t="s">
        <v>48</v>
      </c>
      <c r="P22" s="189"/>
      <c r="Q22" s="190" t="s">
        <v>49</v>
      </c>
      <c r="R22" s="190"/>
      <c r="S22" s="33" t="s">
        <v>180</v>
      </c>
      <c r="T22" s="33" t="s">
        <v>77</v>
      </c>
      <c r="U22" s="33" t="s">
        <v>179</v>
      </c>
      <c r="V22" s="33">
        <f>+IF(ISERR(U22/T22*100),"N/A",ROUND(U22/T22*100,2))</f>
        <v>58</v>
      </c>
      <c r="W22" s="34">
        <f>+IF(ISERR(U22/S22*100),"N/A",ROUND(U22/S22*100,2))</f>
        <v>1.26</v>
      </c>
    </row>
    <row r="23" spans="2:27" ht="56.25" customHeight="1">
      <c r="B23" s="187" t="s">
        <v>178</v>
      </c>
      <c r="C23" s="188"/>
      <c r="D23" s="188"/>
      <c r="E23" s="188"/>
      <c r="F23" s="188"/>
      <c r="G23" s="188"/>
      <c r="H23" s="188"/>
      <c r="I23" s="188"/>
      <c r="J23" s="188"/>
      <c r="K23" s="188"/>
      <c r="L23" s="188"/>
      <c r="M23" s="189" t="s">
        <v>174</v>
      </c>
      <c r="N23" s="189"/>
      <c r="O23" s="189" t="s">
        <v>48</v>
      </c>
      <c r="P23" s="189"/>
      <c r="Q23" s="190" t="s">
        <v>49</v>
      </c>
      <c r="R23" s="190"/>
      <c r="S23" s="33" t="s">
        <v>177</v>
      </c>
      <c r="T23" s="33" t="s">
        <v>77</v>
      </c>
      <c r="U23" s="33" t="s">
        <v>176</v>
      </c>
      <c r="V23" s="33">
        <f>+IF(ISERR(U23/T23*100),"N/A",ROUND(U23/T23*100,2))</f>
        <v>70</v>
      </c>
      <c r="W23" s="34">
        <f>+IF(ISERR(U23/S23*100),"N/A",ROUND(U23/S23*100,2))</f>
        <v>3.89</v>
      </c>
    </row>
    <row r="24" spans="2:27" ht="56.25" customHeight="1" thickBot="1">
      <c r="B24" s="187" t="s">
        <v>175</v>
      </c>
      <c r="C24" s="188"/>
      <c r="D24" s="188"/>
      <c r="E24" s="188"/>
      <c r="F24" s="188"/>
      <c r="G24" s="188"/>
      <c r="H24" s="188"/>
      <c r="I24" s="188"/>
      <c r="J24" s="188"/>
      <c r="K24" s="188"/>
      <c r="L24" s="188"/>
      <c r="M24" s="189" t="s">
        <v>174</v>
      </c>
      <c r="N24" s="189"/>
      <c r="O24" s="189" t="s">
        <v>48</v>
      </c>
      <c r="P24" s="189"/>
      <c r="Q24" s="190" t="s">
        <v>49</v>
      </c>
      <c r="R24" s="190"/>
      <c r="S24" s="33" t="s">
        <v>173</v>
      </c>
      <c r="T24" s="33" t="s">
        <v>77</v>
      </c>
      <c r="U24" s="33" t="s">
        <v>172</v>
      </c>
      <c r="V24" s="33">
        <f>+IF(ISERR(U24/T24*100),"N/A",ROUND(U24/T24*100,2))</f>
        <v>150</v>
      </c>
      <c r="W24" s="34">
        <f>+IF(ISERR(U24/S24*100),"N/A",ROUND(U24/S24*100,2))</f>
        <v>7.5</v>
      </c>
    </row>
    <row r="25" spans="2:27" ht="21.75" customHeight="1" thickTop="1" thickBot="1">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00" t="s">
        <v>2349</v>
      </c>
      <c r="C26" s="201"/>
      <c r="D26" s="201"/>
      <c r="E26" s="201"/>
      <c r="F26" s="201"/>
      <c r="G26" s="201"/>
      <c r="H26" s="201"/>
      <c r="I26" s="201"/>
      <c r="J26" s="201"/>
      <c r="K26" s="201"/>
      <c r="L26" s="201"/>
      <c r="M26" s="201"/>
      <c r="N26" s="201"/>
      <c r="O26" s="201"/>
      <c r="P26" s="201"/>
      <c r="Q26" s="202"/>
      <c r="R26" s="36" t="s">
        <v>41</v>
      </c>
      <c r="S26" s="174" t="s">
        <v>42</v>
      </c>
      <c r="T26" s="174"/>
      <c r="U26" s="37" t="s">
        <v>64</v>
      </c>
      <c r="V26" s="173" t="s">
        <v>65</v>
      </c>
      <c r="W26" s="175"/>
    </row>
    <row r="27" spans="2:27" ht="30.75" customHeight="1" thickBot="1">
      <c r="B27" s="203"/>
      <c r="C27" s="204"/>
      <c r="D27" s="204"/>
      <c r="E27" s="204"/>
      <c r="F27" s="204"/>
      <c r="G27" s="204"/>
      <c r="H27" s="204"/>
      <c r="I27" s="204"/>
      <c r="J27" s="204"/>
      <c r="K27" s="204"/>
      <c r="L27" s="204"/>
      <c r="M27" s="204"/>
      <c r="N27" s="204"/>
      <c r="O27" s="204"/>
      <c r="P27" s="204"/>
      <c r="Q27" s="205"/>
      <c r="R27" s="38" t="s">
        <v>66</v>
      </c>
      <c r="S27" s="38" t="s">
        <v>66</v>
      </c>
      <c r="T27" s="38" t="s">
        <v>48</v>
      </c>
      <c r="U27" s="38" t="s">
        <v>66</v>
      </c>
      <c r="V27" s="38" t="s">
        <v>67</v>
      </c>
      <c r="W27" s="39" t="s">
        <v>53</v>
      </c>
      <c r="Y27" s="35"/>
    </row>
    <row r="28" spans="2:27" ht="23.25" customHeight="1" thickBot="1">
      <c r="B28" s="206" t="s">
        <v>68</v>
      </c>
      <c r="C28" s="207"/>
      <c r="D28" s="207"/>
      <c r="E28" s="40" t="s">
        <v>171</v>
      </c>
      <c r="F28" s="40"/>
      <c r="G28" s="40"/>
      <c r="H28" s="41"/>
      <c r="I28" s="41"/>
      <c r="J28" s="41"/>
      <c r="K28" s="41"/>
      <c r="L28" s="41"/>
      <c r="M28" s="41"/>
      <c r="N28" s="41"/>
      <c r="O28" s="41"/>
      <c r="P28" s="42"/>
      <c r="Q28" s="42"/>
      <c r="R28" s="43" t="s">
        <v>170</v>
      </c>
      <c r="S28" s="44" t="s">
        <v>10</v>
      </c>
      <c r="T28" s="42"/>
      <c r="U28" s="44" t="s">
        <v>168</v>
      </c>
      <c r="V28" s="42"/>
      <c r="W28" s="45">
        <f>+IF(ISERR(U28/R28*100),"N/A",ROUND(U28/R28*100,2))</f>
        <v>99.83</v>
      </c>
    </row>
    <row r="29" spans="2:27" ht="26.25" customHeight="1" thickBot="1">
      <c r="B29" s="208" t="s">
        <v>70</v>
      </c>
      <c r="C29" s="209"/>
      <c r="D29" s="209"/>
      <c r="E29" s="46" t="s">
        <v>171</v>
      </c>
      <c r="F29" s="46"/>
      <c r="G29" s="46"/>
      <c r="H29" s="47"/>
      <c r="I29" s="47"/>
      <c r="J29" s="47"/>
      <c r="K29" s="47"/>
      <c r="L29" s="47"/>
      <c r="M29" s="47"/>
      <c r="N29" s="47"/>
      <c r="O29" s="47"/>
      <c r="P29" s="48"/>
      <c r="Q29" s="48"/>
      <c r="R29" s="49" t="s">
        <v>170</v>
      </c>
      <c r="S29" s="50" t="s">
        <v>169</v>
      </c>
      <c r="T29" s="50">
        <f>+IF(ISERR(S29/R29*100),"N/A",ROUND(S29/R29*100,2))</f>
        <v>100</v>
      </c>
      <c r="U29" s="50" t="s">
        <v>168</v>
      </c>
      <c r="V29" s="50">
        <f>+IF(ISERR(U29/S29*100),"N/A",ROUND(U29/S29*100,2))</f>
        <v>99.83</v>
      </c>
      <c r="W29" s="51">
        <f>+IF(ISERR(U29/R29*100),"N/A",ROUND(U29/R29*100,2))</f>
        <v>99.83</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2333</v>
      </c>
      <c r="C31" s="192"/>
      <c r="D31" s="192"/>
      <c r="E31" s="192"/>
      <c r="F31" s="192"/>
      <c r="G31" s="192"/>
      <c r="H31" s="192"/>
      <c r="I31" s="192"/>
      <c r="J31" s="192"/>
      <c r="K31" s="192"/>
      <c r="L31" s="192"/>
      <c r="M31" s="192"/>
      <c r="N31" s="192"/>
      <c r="O31" s="192"/>
      <c r="P31" s="192"/>
      <c r="Q31" s="192"/>
      <c r="R31" s="192"/>
      <c r="S31" s="192"/>
      <c r="T31" s="192"/>
      <c r="U31" s="192"/>
      <c r="V31" s="192"/>
      <c r="W31" s="193"/>
    </row>
    <row r="32" spans="2:27" ht="98.2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2334</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3.2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2335</v>
      </c>
      <c r="C35" s="192"/>
      <c r="D35" s="192"/>
      <c r="E35" s="192"/>
      <c r="F35" s="192"/>
      <c r="G35" s="192"/>
      <c r="H35" s="192"/>
      <c r="I35" s="192"/>
      <c r="J35" s="192"/>
      <c r="K35" s="192"/>
      <c r="L35" s="192"/>
      <c r="M35" s="192"/>
      <c r="N35" s="192"/>
      <c r="O35" s="192"/>
      <c r="P35" s="192"/>
      <c r="Q35" s="192"/>
      <c r="R35" s="192"/>
      <c r="S35" s="192"/>
      <c r="T35" s="192"/>
      <c r="U35" s="192"/>
      <c r="V35" s="192"/>
      <c r="W35" s="193"/>
    </row>
    <row r="36" spans="2:23" ht="51"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indexed="53"/>
  </sheetPr>
  <dimension ref="A1:AC33"/>
  <sheetViews>
    <sheetView view="pageBreakPreview" topLeftCell="A19"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1491</v>
      </c>
      <c r="D4" s="153" t="s">
        <v>1754</v>
      </c>
      <c r="E4" s="153"/>
      <c r="F4" s="153"/>
      <c r="G4" s="153"/>
      <c r="H4" s="154"/>
      <c r="I4" s="16"/>
      <c r="J4" s="155" t="s">
        <v>6</v>
      </c>
      <c r="K4" s="153"/>
      <c r="L4" s="15" t="s">
        <v>1757</v>
      </c>
      <c r="M4" s="156" t="s">
        <v>1756</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1745</v>
      </c>
      <c r="D6" s="162" t="s">
        <v>1751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1750</v>
      </c>
      <c r="K8" s="24" t="s">
        <v>1749</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93.75" customHeight="1" thickTop="1" thickBot="1">
      <c r="B10" s="25" t="s">
        <v>21</v>
      </c>
      <c r="C10" s="160" t="s">
        <v>1755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1747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66.75" customHeight="1" thickBot="1">
      <c r="B21" s="187" t="s">
        <v>1746</v>
      </c>
      <c r="C21" s="188"/>
      <c r="D21" s="188"/>
      <c r="E21" s="188"/>
      <c r="F21" s="188"/>
      <c r="G21" s="188"/>
      <c r="H21" s="188"/>
      <c r="I21" s="188"/>
      <c r="J21" s="188"/>
      <c r="K21" s="188"/>
      <c r="L21" s="188"/>
      <c r="M21" s="189" t="s">
        <v>1745</v>
      </c>
      <c r="N21" s="189"/>
      <c r="O21" s="189" t="s">
        <v>48</v>
      </c>
      <c r="P21" s="189"/>
      <c r="Q21" s="190" t="s">
        <v>53</v>
      </c>
      <c r="R21" s="190"/>
      <c r="S21" s="33" t="s">
        <v>77</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1744</v>
      </c>
      <c r="F25" s="40"/>
      <c r="G25" s="40"/>
      <c r="H25" s="41"/>
      <c r="I25" s="41"/>
      <c r="J25" s="41"/>
      <c r="K25" s="41"/>
      <c r="L25" s="41"/>
      <c r="M25" s="41"/>
      <c r="N25" s="41"/>
      <c r="O25" s="41"/>
      <c r="P25" s="42"/>
      <c r="Q25" s="42"/>
      <c r="R25" s="43" t="s">
        <v>966</v>
      </c>
      <c r="S25" s="44" t="s">
        <v>10</v>
      </c>
      <c r="T25" s="42"/>
      <c r="U25" s="44" t="s">
        <v>51</v>
      </c>
      <c r="V25" s="42"/>
      <c r="W25" s="45">
        <f>+IF(ISERR(U25/R25*100),"N/A",ROUND(U25/R25*100,2))</f>
        <v>0</v>
      </c>
    </row>
    <row r="26" spans="2:27" ht="26.25" customHeight="1" thickBot="1">
      <c r="B26" s="208" t="s">
        <v>70</v>
      </c>
      <c r="C26" s="209"/>
      <c r="D26" s="209"/>
      <c r="E26" s="46" t="s">
        <v>1744</v>
      </c>
      <c r="F26" s="46"/>
      <c r="G26" s="46"/>
      <c r="H26" s="47"/>
      <c r="I26" s="47"/>
      <c r="J26" s="47"/>
      <c r="K26" s="47"/>
      <c r="L26" s="47"/>
      <c r="M26" s="47"/>
      <c r="N26" s="47"/>
      <c r="O26" s="47"/>
      <c r="P26" s="48"/>
      <c r="Q26" s="48"/>
      <c r="R26" s="49" t="s">
        <v>966</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2127</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4.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2128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2129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1491</v>
      </c>
      <c r="D4" s="153" t="s">
        <v>1754</v>
      </c>
      <c r="E4" s="153"/>
      <c r="F4" s="153"/>
      <c r="G4" s="153"/>
      <c r="H4" s="154"/>
      <c r="I4" s="16"/>
      <c r="J4" s="155" t="s">
        <v>6</v>
      </c>
      <c r="K4" s="153"/>
      <c r="L4" s="15" t="s">
        <v>210</v>
      </c>
      <c r="M4" s="156" t="s">
        <v>209</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1759</v>
      </c>
      <c r="D6" s="162" t="s">
        <v>461</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1750</v>
      </c>
      <c r="K8" s="24" t="s">
        <v>1749</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96.75" customHeight="1" thickTop="1" thickBot="1">
      <c r="B10" s="25" t="s">
        <v>21</v>
      </c>
      <c r="C10" s="160" t="s">
        <v>1762</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1747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1761</v>
      </c>
      <c r="C21" s="188"/>
      <c r="D21" s="188"/>
      <c r="E21" s="188"/>
      <c r="F21" s="188"/>
      <c r="G21" s="188"/>
      <c r="H21" s="188"/>
      <c r="I21" s="188"/>
      <c r="J21" s="188"/>
      <c r="K21" s="188"/>
      <c r="L21" s="188"/>
      <c r="M21" s="189" t="s">
        <v>1759</v>
      </c>
      <c r="N21" s="189"/>
      <c r="O21" s="189" t="s">
        <v>48</v>
      </c>
      <c r="P21" s="189"/>
      <c r="Q21" s="190" t="s">
        <v>53</v>
      </c>
      <c r="R21" s="190"/>
      <c r="S21" s="33" t="s">
        <v>740</v>
      </c>
      <c r="T21" s="33" t="s">
        <v>55</v>
      </c>
      <c r="U21" s="33" t="s">
        <v>55</v>
      </c>
      <c r="V21" s="33" t="str">
        <f>+IF(ISERR(U21/T21*100),"N/A",ROUND(U21/T21*100,2))</f>
        <v>N/A</v>
      </c>
      <c r="W21" s="34" t="str">
        <f>+IF(ISERR(U21/S21*100),"N/A",ROUND(U21/S21*100,2))</f>
        <v>N/A</v>
      </c>
    </row>
    <row r="22" spans="2:27" ht="56.25" customHeight="1" thickBot="1">
      <c r="B22" s="187" t="s">
        <v>1760</v>
      </c>
      <c r="C22" s="188"/>
      <c r="D22" s="188"/>
      <c r="E22" s="188"/>
      <c r="F22" s="188"/>
      <c r="G22" s="188"/>
      <c r="H22" s="188"/>
      <c r="I22" s="188"/>
      <c r="J22" s="188"/>
      <c r="K22" s="188"/>
      <c r="L22" s="188"/>
      <c r="M22" s="189" t="s">
        <v>1759</v>
      </c>
      <c r="N22" s="189"/>
      <c r="O22" s="189" t="s">
        <v>48</v>
      </c>
      <c r="P22" s="189"/>
      <c r="Q22" s="190" t="s">
        <v>53</v>
      </c>
      <c r="R22" s="190"/>
      <c r="S22" s="33" t="s">
        <v>77</v>
      </c>
      <c r="T22" s="33" t="s">
        <v>55</v>
      </c>
      <c r="U22" s="33" t="s">
        <v>55</v>
      </c>
      <c r="V22" s="33" t="str">
        <f>+IF(ISERR(U22/T22*100),"N/A",ROUND(U22/T22*100,2))</f>
        <v>N/A</v>
      </c>
      <c r="W22" s="34" t="str">
        <f>+IF(ISERR(U22/S22*100),"N/A",ROUND(U22/S22*100,2))</f>
        <v>N/A</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1758</v>
      </c>
      <c r="F26" s="40"/>
      <c r="G26" s="40"/>
      <c r="H26" s="41"/>
      <c r="I26" s="41"/>
      <c r="J26" s="41"/>
      <c r="K26" s="41"/>
      <c r="L26" s="41"/>
      <c r="M26" s="41"/>
      <c r="N26" s="41"/>
      <c r="O26" s="41"/>
      <c r="P26" s="42"/>
      <c r="Q26" s="42"/>
      <c r="R26" s="43" t="s">
        <v>1341</v>
      </c>
      <c r="S26" s="44" t="s">
        <v>10</v>
      </c>
      <c r="T26" s="42"/>
      <c r="U26" s="44" t="s">
        <v>51</v>
      </c>
      <c r="V26" s="42"/>
      <c r="W26" s="45">
        <f>+IF(ISERR(U26/R26*100),"N/A",ROUND(U26/R26*100,2))</f>
        <v>0</v>
      </c>
    </row>
    <row r="27" spans="2:27" ht="26.25" customHeight="1" thickBot="1">
      <c r="B27" s="208" t="s">
        <v>70</v>
      </c>
      <c r="C27" s="209"/>
      <c r="D27" s="209"/>
      <c r="E27" s="46" t="s">
        <v>1758</v>
      </c>
      <c r="F27" s="46"/>
      <c r="G27" s="46"/>
      <c r="H27" s="47"/>
      <c r="I27" s="47"/>
      <c r="J27" s="47"/>
      <c r="K27" s="47"/>
      <c r="L27" s="47"/>
      <c r="M27" s="47"/>
      <c r="N27" s="47"/>
      <c r="O27" s="47"/>
      <c r="P27" s="48"/>
      <c r="Q27" s="48"/>
      <c r="R27" s="49" t="s">
        <v>1341</v>
      </c>
      <c r="S27" s="50" t="s">
        <v>51</v>
      </c>
      <c r="T27" s="50">
        <f>+IF(ISERR(S27/R27*100),"N/A",ROUND(S27/R27*100,2))</f>
        <v>0</v>
      </c>
      <c r="U27" s="50" t="s">
        <v>51</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2124</v>
      </c>
      <c r="C29" s="192"/>
      <c r="D29" s="192"/>
      <c r="E29" s="192"/>
      <c r="F29" s="192"/>
      <c r="G29" s="192"/>
      <c r="H29" s="192"/>
      <c r="I29" s="192"/>
      <c r="J29" s="192"/>
      <c r="K29" s="192"/>
      <c r="L29" s="192"/>
      <c r="M29" s="192"/>
      <c r="N29" s="192"/>
      <c r="O29" s="192"/>
      <c r="P29" s="192"/>
      <c r="Q29" s="192"/>
      <c r="R29" s="192"/>
      <c r="S29" s="192"/>
      <c r="T29" s="192"/>
      <c r="U29" s="192"/>
      <c r="V29" s="192"/>
      <c r="W29" s="193"/>
    </row>
    <row r="30" spans="2:27" ht="43.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2125</v>
      </c>
      <c r="C31" s="192"/>
      <c r="D31" s="192"/>
      <c r="E31" s="192"/>
      <c r="F31" s="192"/>
      <c r="G31" s="192"/>
      <c r="H31" s="192"/>
      <c r="I31" s="192"/>
      <c r="J31" s="192"/>
      <c r="K31" s="192"/>
      <c r="L31" s="192"/>
      <c r="M31" s="192"/>
      <c r="N31" s="192"/>
      <c r="O31" s="192"/>
      <c r="P31" s="192"/>
      <c r="Q31" s="192"/>
      <c r="R31" s="192"/>
      <c r="S31" s="192"/>
      <c r="T31" s="192"/>
      <c r="U31" s="192"/>
      <c r="V31" s="192"/>
      <c r="W31" s="193"/>
    </row>
    <row r="32" spans="2:27" ht="24.7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2126</v>
      </c>
      <c r="C33" s="192"/>
      <c r="D33" s="192"/>
      <c r="E33" s="192"/>
      <c r="F33" s="192"/>
      <c r="G33" s="192"/>
      <c r="H33" s="192"/>
      <c r="I33" s="192"/>
      <c r="J33" s="192"/>
      <c r="K33" s="192"/>
      <c r="L33" s="192"/>
      <c r="M33" s="192"/>
      <c r="N33" s="192"/>
      <c r="O33" s="192"/>
      <c r="P33" s="192"/>
      <c r="Q33" s="192"/>
      <c r="R33" s="192"/>
      <c r="S33" s="192"/>
      <c r="T33" s="192"/>
      <c r="U33" s="192"/>
      <c r="V33" s="192"/>
      <c r="W33" s="193"/>
    </row>
    <row r="34" spans="2:23" ht="22.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1780</v>
      </c>
      <c r="D4" s="153" t="s">
        <v>1779</v>
      </c>
      <c r="E4" s="153"/>
      <c r="F4" s="153"/>
      <c r="G4" s="153"/>
      <c r="H4" s="154"/>
      <c r="I4" s="16"/>
      <c r="J4" s="155" t="s">
        <v>6</v>
      </c>
      <c r="K4" s="153"/>
      <c r="L4" s="15" t="s">
        <v>1778</v>
      </c>
      <c r="M4" s="156" t="s">
        <v>1777</v>
      </c>
      <c r="N4" s="156"/>
      <c r="O4" s="156"/>
      <c r="P4" s="156"/>
      <c r="Q4" s="157"/>
      <c r="R4" s="17"/>
      <c r="S4" s="158" t="s">
        <v>2069</v>
      </c>
      <c r="T4" s="159"/>
      <c r="U4" s="159"/>
      <c r="V4" s="160" t="s">
        <v>1776</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1767</v>
      </c>
      <c r="D6" s="162" t="s">
        <v>1775</v>
      </c>
      <c r="E6" s="162"/>
      <c r="F6" s="162"/>
      <c r="G6" s="162"/>
      <c r="H6" s="162"/>
      <c r="I6" s="20"/>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20"/>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20"/>
      <c r="J8" s="24" t="s">
        <v>1774</v>
      </c>
      <c r="K8" s="24" t="s">
        <v>1773</v>
      </c>
      <c r="L8" s="24" t="s">
        <v>1772</v>
      </c>
      <c r="M8" s="24" t="s">
        <v>1171</v>
      </c>
      <c r="N8" s="23"/>
      <c r="O8" s="20"/>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101.25" customHeight="1" thickTop="1" thickBot="1">
      <c r="B10" s="25" t="s">
        <v>21</v>
      </c>
      <c r="C10" s="160" t="s">
        <v>1771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20"/>
      <c r="S14" s="30" t="s">
        <v>29</v>
      </c>
      <c r="T14" s="213" t="s">
        <v>1770</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20"/>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69" customHeight="1">
      <c r="B21" s="222" t="s">
        <v>1769</v>
      </c>
      <c r="C21" s="188"/>
      <c r="D21" s="188"/>
      <c r="E21" s="188"/>
      <c r="F21" s="188"/>
      <c r="G21" s="188"/>
      <c r="H21" s="188"/>
      <c r="I21" s="188"/>
      <c r="J21" s="188"/>
      <c r="K21" s="188"/>
      <c r="L21" s="188"/>
      <c r="M21" s="189" t="s">
        <v>1767</v>
      </c>
      <c r="N21" s="189"/>
      <c r="O21" s="189" t="s">
        <v>48</v>
      </c>
      <c r="P21" s="189"/>
      <c r="Q21" s="190" t="s">
        <v>386</v>
      </c>
      <c r="R21" s="190"/>
      <c r="S21" s="33" t="s">
        <v>385</v>
      </c>
      <c r="T21" s="33" t="s">
        <v>62</v>
      </c>
      <c r="U21" s="33" t="s">
        <v>62</v>
      </c>
      <c r="V21" s="33">
        <f>+IF(ISERR(U21/T21*100),"N/A",ROUND(U21/T21*100,2))</f>
        <v>100</v>
      </c>
      <c r="W21" s="113">
        <f>+IF(ISERR(U21/S21*100),"N/A",ROUND(U21/S21*100,2))</f>
        <v>12.5</v>
      </c>
    </row>
    <row r="22" spans="2:27" ht="69" customHeight="1" thickBot="1">
      <c r="B22" s="222" t="s">
        <v>1768</v>
      </c>
      <c r="C22" s="188"/>
      <c r="D22" s="188"/>
      <c r="E22" s="188"/>
      <c r="F22" s="188"/>
      <c r="G22" s="188"/>
      <c r="H22" s="188"/>
      <c r="I22" s="188"/>
      <c r="J22" s="188"/>
      <c r="K22" s="188"/>
      <c r="L22" s="188"/>
      <c r="M22" s="189" t="s">
        <v>1767</v>
      </c>
      <c r="N22" s="189"/>
      <c r="O22" s="189" t="s">
        <v>48</v>
      </c>
      <c r="P22" s="189"/>
      <c r="Q22" s="190" t="s">
        <v>386</v>
      </c>
      <c r="R22" s="190"/>
      <c r="S22" s="33" t="s">
        <v>698</v>
      </c>
      <c r="T22" s="33" t="s">
        <v>62</v>
      </c>
      <c r="U22" s="33" t="s">
        <v>62</v>
      </c>
      <c r="V22" s="33">
        <f>+IF(ISERR(U22/T22*100),"N/A",ROUND(U22/T22*100,2))</f>
        <v>100</v>
      </c>
      <c r="W22" s="113">
        <f>+IF(ISERR(U22/S22*100),"N/A",ROUND(U22/S22*100,2))</f>
        <v>14.29</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25"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216"/>
    </row>
    <row r="25" spans="2:27" ht="30.75" customHeight="1" thickBot="1">
      <c r="B25" s="226"/>
      <c r="C25" s="227"/>
      <c r="D25" s="227"/>
      <c r="E25" s="227"/>
      <c r="F25" s="227"/>
      <c r="G25" s="227"/>
      <c r="H25" s="227"/>
      <c r="I25" s="227"/>
      <c r="J25" s="227"/>
      <c r="K25" s="227"/>
      <c r="L25" s="227"/>
      <c r="M25" s="227"/>
      <c r="N25" s="227"/>
      <c r="O25" s="227"/>
      <c r="P25" s="227"/>
      <c r="Q25" s="228"/>
      <c r="R25" s="114" t="s">
        <v>66</v>
      </c>
      <c r="S25" s="114" t="s">
        <v>66</v>
      </c>
      <c r="T25" s="114" t="s">
        <v>48</v>
      </c>
      <c r="U25" s="114" t="s">
        <v>66</v>
      </c>
      <c r="V25" s="114" t="s">
        <v>67</v>
      </c>
      <c r="W25" s="115" t="s">
        <v>53</v>
      </c>
      <c r="Y25" s="35"/>
    </row>
    <row r="26" spans="2:27" ht="23.25" customHeight="1" thickBot="1">
      <c r="B26" s="236" t="s">
        <v>68</v>
      </c>
      <c r="C26" s="207"/>
      <c r="D26" s="207"/>
      <c r="E26" s="40" t="s">
        <v>1765</v>
      </c>
      <c r="F26" s="40"/>
      <c r="G26" s="40"/>
      <c r="H26" s="41"/>
      <c r="I26" s="41"/>
      <c r="J26" s="41"/>
      <c r="K26" s="41"/>
      <c r="L26" s="41"/>
      <c r="M26" s="41"/>
      <c r="N26" s="41"/>
      <c r="O26" s="41"/>
      <c r="P26" s="42"/>
      <c r="Q26" s="42"/>
      <c r="R26" s="43" t="s">
        <v>1766</v>
      </c>
      <c r="S26" s="44" t="s">
        <v>10</v>
      </c>
      <c r="T26" s="42"/>
      <c r="U26" s="44" t="s">
        <v>1763</v>
      </c>
      <c r="V26" s="42"/>
      <c r="W26" s="116">
        <f>+IF(ISERR(U26/R26*100),"N/A",ROUND(U26/R26*100,2))</f>
        <v>23.42</v>
      </c>
    </row>
    <row r="27" spans="2:27" ht="26.25" customHeight="1" thickBot="1">
      <c r="B27" s="237" t="s">
        <v>70</v>
      </c>
      <c r="C27" s="238"/>
      <c r="D27" s="238"/>
      <c r="E27" s="117" t="s">
        <v>1765</v>
      </c>
      <c r="F27" s="117"/>
      <c r="G27" s="117"/>
      <c r="H27" s="118"/>
      <c r="I27" s="118"/>
      <c r="J27" s="118"/>
      <c r="K27" s="118"/>
      <c r="L27" s="118"/>
      <c r="M27" s="118"/>
      <c r="N27" s="118"/>
      <c r="O27" s="118"/>
      <c r="P27" s="119"/>
      <c r="Q27" s="119"/>
      <c r="R27" s="120" t="s">
        <v>1764</v>
      </c>
      <c r="S27" s="121" t="s">
        <v>1763</v>
      </c>
      <c r="T27" s="121">
        <f>+IF(ISERR(S27/R27*100),"N/A",ROUND(S27/R27*100,2))</f>
        <v>82.73</v>
      </c>
      <c r="U27" s="121" t="s">
        <v>1763</v>
      </c>
      <c r="V27" s="121">
        <f>+IF(ISERR(U27/S27*100),"N/A",ROUND(U27/S27*100,2))</f>
        <v>100</v>
      </c>
      <c r="W27" s="122">
        <f>+IF(ISERR(U27/R27*100),"N/A",ROUND(U27/R27*100,2))</f>
        <v>82.73</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29" t="s">
        <v>2121</v>
      </c>
      <c r="C29" s="192"/>
      <c r="D29" s="192"/>
      <c r="E29" s="192"/>
      <c r="F29" s="192"/>
      <c r="G29" s="192"/>
      <c r="H29" s="192"/>
      <c r="I29" s="192"/>
      <c r="J29" s="192"/>
      <c r="K29" s="192"/>
      <c r="L29" s="192"/>
      <c r="M29" s="192"/>
      <c r="N29" s="192"/>
      <c r="O29" s="192"/>
      <c r="P29" s="192"/>
      <c r="Q29" s="192"/>
      <c r="R29" s="192"/>
      <c r="S29" s="192"/>
      <c r="T29" s="192"/>
      <c r="U29" s="192"/>
      <c r="V29" s="192"/>
      <c r="W29" s="230"/>
    </row>
    <row r="30" spans="2:27" ht="108.75" customHeight="1" thickBot="1">
      <c r="B30" s="231"/>
      <c r="C30" s="195"/>
      <c r="D30" s="195"/>
      <c r="E30" s="195"/>
      <c r="F30" s="195"/>
      <c r="G30" s="195"/>
      <c r="H30" s="195"/>
      <c r="I30" s="195"/>
      <c r="J30" s="195"/>
      <c r="K30" s="195"/>
      <c r="L30" s="195"/>
      <c r="M30" s="195"/>
      <c r="N30" s="195"/>
      <c r="O30" s="195"/>
      <c r="P30" s="195"/>
      <c r="Q30" s="195"/>
      <c r="R30" s="195"/>
      <c r="S30" s="195"/>
      <c r="T30" s="195"/>
      <c r="U30" s="195"/>
      <c r="V30" s="195"/>
      <c r="W30" s="232"/>
    </row>
    <row r="31" spans="2:27" ht="37.5" customHeight="1" thickTop="1">
      <c r="B31" s="229" t="s">
        <v>2122</v>
      </c>
      <c r="C31" s="192"/>
      <c r="D31" s="192"/>
      <c r="E31" s="192"/>
      <c r="F31" s="192"/>
      <c r="G31" s="192"/>
      <c r="H31" s="192"/>
      <c r="I31" s="192"/>
      <c r="J31" s="192"/>
      <c r="K31" s="192"/>
      <c r="L31" s="192"/>
      <c r="M31" s="192"/>
      <c r="N31" s="192"/>
      <c r="O31" s="192"/>
      <c r="P31" s="192"/>
      <c r="Q31" s="192"/>
      <c r="R31" s="192"/>
      <c r="S31" s="192"/>
      <c r="T31" s="192"/>
      <c r="U31" s="192"/>
      <c r="V31" s="192"/>
      <c r="W31" s="230"/>
    </row>
    <row r="32" spans="2:27" ht="22.5" customHeight="1" thickBot="1">
      <c r="B32" s="231"/>
      <c r="C32" s="195"/>
      <c r="D32" s="195"/>
      <c r="E32" s="195"/>
      <c r="F32" s="195"/>
      <c r="G32" s="195"/>
      <c r="H32" s="195"/>
      <c r="I32" s="195"/>
      <c r="J32" s="195"/>
      <c r="K32" s="195"/>
      <c r="L32" s="195"/>
      <c r="M32" s="195"/>
      <c r="N32" s="195"/>
      <c r="O32" s="195"/>
      <c r="P32" s="195"/>
      <c r="Q32" s="195"/>
      <c r="R32" s="195"/>
      <c r="S32" s="195"/>
      <c r="T32" s="195"/>
      <c r="U32" s="195"/>
      <c r="V32" s="195"/>
      <c r="W32" s="232"/>
    </row>
    <row r="33" spans="2:23" ht="37.5" customHeight="1" thickTop="1">
      <c r="B33" s="229" t="s">
        <v>2123</v>
      </c>
      <c r="C33" s="192"/>
      <c r="D33" s="192"/>
      <c r="E33" s="192"/>
      <c r="F33" s="192"/>
      <c r="G33" s="192"/>
      <c r="H33" s="192"/>
      <c r="I33" s="192"/>
      <c r="J33" s="192"/>
      <c r="K33" s="192"/>
      <c r="L33" s="192"/>
      <c r="M33" s="192"/>
      <c r="N33" s="192"/>
      <c r="O33" s="192"/>
      <c r="P33" s="192"/>
      <c r="Q33" s="192"/>
      <c r="R33" s="192"/>
      <c r="S33" s="192"/>
      <c r="T33" s="192"/>
      <c r="U33" s="192"/>
      <c r="V33" s="192"/>
      <c r="W33" s="230"/>
    </row>
    <row r="34" spans="2:23" ht="54.7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1780</v>
      </c>
      <c r="D4" s="153" t="s">
        <v>1779</v>
      </c>
      <c r="E4" s="153"/>
      <c r="F4" s="153"/>
      <c r="G4" s="153"/>
      <c r="H4" s="154"/>
      <c r="I4" s="16"/>
      <c r="J4" s="155" t="s">
        <v>6</v>
      </c>
      <c r="K4" s="153"/>
      <c r="L4" s="15" t="s">
        <v>2371</v>
      </c>
      <c r="M4" s="156" t="s">
        <v>2370</v>
      </c>
      <c r="N4" s="156"/>
      <c r="O4" s="156"/>
      <c r="P4" s="156"/>
      <c r="Q4" s="157"/>
      <c r="R4" s="17"/>
      <c r="S4" s="158" t="s">
        <v>2069</v>
      </c>
      <c r="T4" s="159"/>
      <c r="U4" s="159"/>
      <c r="V4" s="160" t="s">
        <v>2369</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2355</v>
      </c>
      <c r="D6" s="162" t="s">
        <v>2368</v>
      </c>
      <c r="E6" s="162"/>
      <c r="F6" s="162"/>
      <c r="G6" s="162"/>
      <c r="H6" s="162"/>
      <c r="I6" s="20"/>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20"/>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20"/>
      <c r="J8" s="24" t="s">
        <v>18</v>
      </c>
      <c r="K8" s="24" t="s">
        <v>18</v>
      </c>
      <c r="L8" s="24" t="s">
        <v>1657</v>
      </c>
      <c r="M8" s="24" t="s">
        <v>2367</v>
      </c>
      <c r="N8" s="23"/>
      <c r="O8" s="20"/>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93.75" customHeight="1" thickTop="1" thickBot="1">
      <c r="B10" s="25" t="s">
        <v>21</v>
      </c>
      <c r="C10" s="160" t="s">
        <v>2366</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20"/>
      <c r="S14" s="30" t="s">
        <v>29</v>
      </c>
      <c r="T14" s="213" t="s">
        <v>2365</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20"/>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56.25" customHeight="1">
      <c r="B21" s="222" t="s">
        <v>2364</v>
      </c>
      <c r="C21" s="188"/>
      <c r="D21" s="188"/>
      <c r="E21" s="188"/>
      <c r="F21" s="188"/>
      <c r="G21" s="188"/>
      <c r="H21" s="188"/>
      <c r="I21" s="188"/>
      <c r="J21" s="188"/>
      <c r="K21" s="188"/>
      <c r="L21" s="188"/>
      <c r="M21" s="189" t="s">
        <v>2355</v>
      </c>
      <c r="N21" s="189"/>
      <c r="O21" s="189" t="s">
        <v>48</v>
      </c>
      <c r="P21" s="189"/>
      <c r="Q21" s="190" t="s">
        <v>49</v>
      </c>
      <c r="R21" s="190"/>
      <c r="S21" s="33" t="s">
        <v>385</v>
      </c>
      <c r="T21" s="33" t="s">
        <v>51</v>
      </c>
      <c r="U21" s="33" t="s">
        <v>231</v>
      </c>
      <c r="V21" s="33" t="str">
        <f t="shared" ref="V21:V26" si="0">+IF(ISERR(U21/T21*100),"N/A",ROUND(U21/T21*100,2))</f>
        <v>N/A</v>
      </c>
      <c r="W21" s="113">
        <f t="shared" ref="W21:W26" si="1">+IF(ISERR(U21/S21*100),"N/A",ROUND(U21/S21*100,2))</f>
        <v>50</v>
      </c>
    </row>
    <row r="22" spans="2:27" ht="56.25" customHeight="1">
      <c r="B22" s="222" t="s">
        <v>2363</v>
      </c>
      <c r="C22" s="188"/>
      <c r="D22" s="188"/>
      <c r="E22" s="188"/>
      <c r="F22" s="188"/>
      <c r="G22" s="188"/>
      <c r="H22" s="188"/>
      <c r="I22" s="188"/>
      <c r="J22" s="188"/>
      <c r="K22" s="188"/>
      <c r="L22" s="188"/>
      <c r="M22" s="189" t="s">
        <v>2355</v>
      </c>
      <c r="N22" s="189"/>
      <c r="O22" s="189" t="s">
        <v>48</v>
      </c>
      <c r="P22" s="189"/>
      <c r="Q22" s="190" t="s">
        <v>49</v>
      </c>
      <c r="R22" s="190"/>
      <c r="S22" s="33" t="s">
        <v>50</v>
      </c>
      <c r="T22" s="33" t="s">
        <v>54</v>
      </c>
      <c r="U22" s="33" t="s">
        <v>2362</v>
      </c>
      <c r="V22" s="33">
        <f t="shared" si="0"/>
        <v>305.04000000000002</v>
      </c>
      <c r="W22" s="113">
        <f t="shared" si="1"/>
        <v>76.260000000000005</v>
      </c>
    </row>
    <row r="23" spans="2:27" ht="56.25" customHeight="1">
      <c r="B23" s="222" t="s">
        <v>2361</v>
      </c>
      <c r="C23" s="188"/>
      <c r="D23" s="188"/>
      <c r="E23" s="188"/>
      <c r="F23" s="188"/>
      <c r="G23" s="188"/>
      <c r="H23" s="188"/>
      <c r="I23" s="188"/>
      <c r="J23" s="188"/>
      <c r="K23" s="188"/>
      <c r="L23" s="188"/>
      <c r="M23" s="189" t="s">
        <v>2355</v>
      </c>
      <c r="N23" s="189"/>
      <c r="O23" s="189" t="s">
        <v>48</v>
      </c>
      <c r="P23" s="189"/>
      <c r="Q23" s="190" t="s">
        <v>49</v>
      </c>
      <c r="R23" s="190"/>
      <c r="S23" s="33" t="s">
        <v>50</v>
      </c>
      <c r="T23" s="33" t="s">
        <v>2360</v>
      </c>
      <c r="U23" s="33" t="s">
        <v>2359</v>
      </c>
      <c r="V23" s="33">
        <f t="shared" si="0"/>
        <v>50</v>
      </c>
      <c r="W23" s="113">
        <f t="shared" si="1"/>
        <v>36.36</v>
      </c>
    </row>
    <row r="24" spans="2:27" ht="56.25" customHeight="1">
      <c r="B24" s="222" t="s">
        <v>2358</v>
      </c>
      <c r="C24" s="188"/>
      <c r="D24" s="188"/>
      <c r="E24" s="188"/>
      <c r="F24" s="188"/>
      <c r="G24" s="188"/>
      <c r="H24" s="188"/>
      <c r="I24" s="188"/>
      <c r="J24" s="188"/>
      <c r="K24" s="188"/>
      <c r="L24" s="188"/>
      <c r="M24" s="189" t="s">
        <v>2355</v>
      </c>
      <c r="N24" s="189"/>
      <c r="O24" s="189" t="s">
        <v>48</v>
      </c>
      <c r="P24" s="189"/>
      <c r="Q24" s="190" t="s">
        <v>49</v>
      </c>
      <c r="R24" s="190"/>
      <c r="S24" s="33" t="s">
        <v>50</v>
      </c>
      <c r="T24" s="33" t="s">
        <v>740</v>
      </c>
      <c r="U24" s="33" t="s">
        <v>231</v>
      </c>
      <c r="V24" s="33">
        <f t="shared" si="0"/>
        <v>66.67</v>
      </c>
      <c r="W24" s="113">
        <f t="shared" si="1"/>
        <v>40</v>
      </c>
    </row>
    <row r="25" spans="2:27" ht="56.25" customHeight="1">
      <c r="B25" s="222" t="s">
        <v>2357</v>
      </c>
      <c r="C25" s="188"/>
      <c r="D25" s="188"/>
      <c r="E25" s="188"/>
      <c r="F25" s="188"/>
      <c r="G25" s="188"/>
      <c r="H25" s="188"/>
      <c r="I25" s="188"/>
      <c r="J25" s="188"/>
      <c r="K25" s="188"/>
      <c r="L25" s="188"/>
      <c r="M25" s="189" t="s">
        <v>2355</v>
      </c>
      <c r="N25" s="189"/>
      <c r="O25" s="189" t="s">
        <v>48</v>
      </c>
      <c r="P25" s="189"/>
      <c r="Q25" s="190" t="s">
        <v>49</v>
      </c>
      <c r="R25" s="190"/>
      <c r="S25" s="33" t="s">
        <v>50</v>
      </c>
      <c r="T25" s="33" t="s">
        <v>77</v>
      </c>
      <c r="U25" s="33" t="s">
        <v>77</v>
      </c>
      <c r="V25" s="33">
        <f t="shared" si="0"/>
        <v>100</v>
      </c>
      <c r="W25" s="113">
        <f t="shared" si="1"/>
        <v>50</v>
      </c>
    </row>
    <row r="26" spans="2:27" ht="56.25" customHeight="1" thickBot="1">
      <c r="B26" s="222" t="s">
        <v>2356</v>
      </c>
      <c r="C26" s="188"/>
      <c r="D26" s="188"/>
      <c r="E26" s="188"/>
      <c r="F26" s="188"/>
      <c r="G26" s="188"/>
      <c r="H26" s="188"/>
      <c r="I26" s="188"/>
      <c r="J26" s="188"/>
      <c r="K26" s="188"/>
      <c r="L26" s="188"/>
      <c r="M26" s="189" t="s">
        <v>2355</v>
      </c>
      <c r="N26" s="189"/>
      <c r="O26" s="189" t="s">
        <v>48</v>
      </c>
      <c r="P26" s="189"/>
      <c r="Q26" s="190" t="s">
        <v>49</v>
      </c>
      <c r="R26" s="190"/>
      <c r="S26" s="33" t="s">
        <v>50</v>
      </c>
      <c r="T26" s="33" t="s">
        <v>1181</v>
      </c>
      <c r="U26" s="33" t="s">
        <v>1181</v>
      </c>
      <c r="V26" s="33">
        <f t="shared" si="0"/>
        <v>100</v>
      </c>
      <c r="W26" s="113">
        <f t="shared" si="1"/>
        <v>33.33</v>
      </c>
    </row>
    <row r="27" spans="2:27" ht="21.75" customHeight="1" thickTop="1" thickBot="1">
      <c r="B27" s="9" t="s">
        <v>63</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c r="B28" s="225" t="s">
        <v>2349</v>
      </c>
      <c r="C28" s="201"/>
      <c r="D28" s="201"/>
      <c r="E28" s="201"/>
      <c r="F28" s="201"/>
      <c r="G28" s="201"/>
      <c r="H28" s="201"/>
      <c r="I28" s="201"/>
      <c r="J28" s="201"/>
      <c r="K28" s="201"/>
      <c r="L28" s="201"/>
      <c r="M28" s="201"/>
      <c r="N28" s="201"/>
      <c r="O28" s="201"/>
      <c r="P28" s="201"/>
      <c r="Q28" s="202"/>
      <c r="R28" s="36" t="s">
        <v>41</v>
      </c>
      <c r="S28" s="174" t="s">
        <v>42</v>
      </c>
      <c r="T28" s="174"/>
      <c r="U28" s="37" t="s">
        <v>64</v>
      </c>
      <c r="V28" s="173" t="s">
        <v>65</v>
      </c>
      <c r="W28" s="216"/>
    </row>
    <row r="29" spans="2:27" ht="30.75" customHeight="1" thickBot="1">
      <c r="B29" s="226"/>
      <c r="C29" s="227"/>
      <c r="D29" s="227"/>
      <c r="E29" s="227"/>
      <c r="F29" s="227"/>
      <c r="G29" s="227"/>
      <c r="H29" s="227"/>
      <c r="I29" s="227"/>
      <c r="J29" s="227"/>
      <c r="K29" s="227"/>
      <c r="L29" s="227"/>
      <c r="M29" s="227"/>
      <c r="N29" s="227"/>
      <c r="O29" s="227"/>
      <c r="P29" s="227"/>
      <c r="Q29" s="228"/>
      <c r="R29" s="114" t="s">
        <v>66</v>
      </c>
      <c r="S29" s="114" t="s">
        <v>66</v>
      </c>
      <c r="T29" s="114" t="s">
        <v>48</v>
      </c>
      <c r="U29" s="114" t="s">
        <v>66</v>
      </c>
      <c r="V29" s="114" t="s">
        <v>67</v>
      </c>
      <c r="W29" s="115" t="s">
        <v>53</v>
      </c>
      <c r="Y29" s="35"/>
    </row>
    <row r="30" spans="2:27" ht="23.25" customHeight="1" thickBot="1">
      <c r="B30" s="236" t="s">
        <v>68</v>
      </c>
      <c r="C30" s="207"/>
      <c r="D30" s="207"/>
      <c r="E30" s="40" t="s">
        <v>2353</v>
      </c>
      <c r="F30" s="40"/>
      <c r="G30" s="40"/>
      <c r="H30" s="41"/>
      <c r="I30" s="41"/>
      <c r="J30" s="41"/>
      <c r="K30" s="41"/>
      <c r="L30" s="41"/>
      <c r="M30" s="41"/>
      <c r="N30" s="41"/>
      <c r="O30" s="41"/>
      <c r="P30" s="42"/>
      <c r="Q30" s="42"/>
      <c r="R30" s="43" t="s">
        <v>2354</v>
      </c>
      <c r="S30" s="44" t="s">
        <v>10</v>
      </c>
      <c r="T30" s="42"/>
      <c r="U30" s="44" t="s">
        <v>2350</v>
      </c>
      <c r="V30" s="42"/>
      <c r="W30" s="116">
        <f>+IF(ISERR(U30/R30*100),"N/A",ROUND(U30/R30*100,2))</f>
        <v>21.52</v>
      </c>
    </row>
    <row r="31" spans="2:27" ht="26.25" customHeight="1" thickBot="1">
      <c r="B31" s="237" t="s">
        <v>70</v>
      </c>
      <c r="C31" s="238"/>
      <c r="D31" s="238"/>
      <c r="E31" s="117" t="s">
        <v>2353</v>
      </c>
      <c r="F31" s="117"/>
      <c r="G31" s="117"/>
      <c r="H31" s="118"/>
      <c r="I31" s="118"/>
      <c r="J31" s="118"/>
      <c r="K31" s="118"/>
      <c r="L31" s="118"/>
      <c r="M31" s="118"/>
      <c r="N31" s="118"/>
      <c r="O31" s="118"/>
      <c r="P31" s="119"/>
      <c r="Q31" s="119"/>
      <c r="R31" s="120" t="s">
        <v>2352</v>
      </c>
      <c r="S31" s="121" t="s">
        <v>2351</v>
      </c>
      <c r="T31" s="121">
        <f>+IF(ISERR(S31/R31*100),"N/A",ROUND(S31/R31*100,2))</f>
        <v>62.55</v>
      </c>
      <c r="U31" s="121" t="s">
        <v>2350</v>
      </c>
      <c r="V31" s="121">
        <f>+IF(ISERR(U31/S31*100),"N/A",ROUND(U31/S31*100,2))</f>
        <v>50.33</v>
      </c>
      <c r="W31" s="122">
        <f>+IF(ISERR(U31/R31*100),"N/A",ROUND(U31/R31*100,2))</f>
        <v>31.48</v>
      </c>
    </row>
    <row r="32" spans="2:27" ht="22.5" customHeight="1" thickTop="1" thickBot="1">
      <c r="B32" s="9" t="s">
        <v>72</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229" t="s">
        <v>2423</v>
      </c>
      <c r="C33" s="192"/>
      <c r="D33" s="192"/>
      <c r="E33" s="192"/>
      <c r="F33" s="192"/>
      <c r="G33" s="192"/>
      <c r="H33" s="192"/>
      <c r="I33" s="192"/>
      <c r="J33" s="192"/>
      <c r="K33" s="192"/>
      <c r="L33" s="192"/>
      <c r="M33" s="192"/>
      <c r="N33" s="192"/>
      <c r="O33" s="192"/>
      <c r="P33" s="192"/>
      <c r="Q33" s="192"/>
      <c r="R33" s="192"/>
      <c r="S33" s="192"/>
      <c r="T33" s="192"/>
      <c r="U33" s="192"/>
      <c r="V33" s="192"/>
      <c r="W33" s="230"/>
    </row>
    <row r="34" spans="2:23" ht="138" customHeight="1" thickBot="1">
      <c r="B34" s="231"/>
      <c r="C34" s="195"/>
      <c r="D34" s="195"/>
      <c r="E34" s="195"/>
      <c r="F34" s="195"/>
      <c r="G34" s="195"/>
      <c r="H34" s="195"/>
      <c r="I34" s="195"/>
      <c r="J34" s="195"/>
      <c r="K34" s="195"/>
      <c r="L34" s="195"/>
      <c r="M34" s="195"/>
      <c r="N34" s="195"/>
      <c r="O34" s="195"/>
      <c r="P34" s="195"/>
      <c r="Q34" s="195"/>
      <c r="R34" s="195"/>
      <c r="S34" s="195"/>
      <c r="T34" s="195"/>
      <c r="U34" s="195"/>
      <c r="V34" s="195"/>
      <c r="W34" s="232"/>
    </row>
    <row r="35" spans="2:23" ht="37.5" customHeight="1" thickTop="1">
      <c r="B35" s="229" t="s">
        <v>2424</v>
      </c>
      <c r="C35" s="192"/>
      <c r="D35" s="192"/>
      <c r="E35" s="192"/>
      <c r="F35" s="192"/>
      <c r="G35" s="192"/>
      <c r="H35" s="192"/>
      <c r="I35" s="192"/>
      <c r="J35" s="192"/>
      <c r="K35" s="192"/>
      <c r="L35" s="192"/>
      <c r="M35" s="192"/>
      <c r="N35" s="192"/>
      <c r="O35" s="192"/>
      <c r="P35" s="192"/>
      <c r="Q35" s="192"/>
      <c r="R35" s="192"/>
      <c r="S35" s="192"/>
      <c r="T35" s="192"/>
      <c r="U35" s="192"/>
      <c r="V35" s="192"/>
      <c r="W35" s="230"/>
    </row>
    <row r="36" spans="2:23" ht="122.25" customHeight="1" thickBot="1">
      <c r="B36" s="231"/>
      <c r="C36" s="195"/>
      <c r="D36" s="195"/>
      <c r="E36" s="195"/>
      <c r="F36" s="195"/>
      <c r="G36" s="195"/>
      <c r="H36" s="195"/>
      <c r="I36" s="195"/>
      <c r="J36" s="195"/>
      <c r="K36" s="195"/>
      <c r="L36" s="195"/>
      <c r="M36" s="195"/>
      <c r="N36" s="195"/>
      <c r="O36" s="195"/>
      <c r="P36" s="195"/>
      <c r="Q36" s="195"/>
      <c r="R36" s="195"/>
      <c r="S36" s="195"/>
      <c r="T36" s="195"/>
      <c r="U36" s="195"/>
      <c r="V36" s="195"/>
      <c r="W36" s="232"/>
    </row>
    <row r="37" spans="2:23" ht="37.5" customHeight="1" thickTop="1">
      <c r="B37" s="229" t="s">
        <v>2425</v>
      </c>
      <c r="C37" s="192"/>
      <c r="D37" s="192"/>
      <c r="E37" s="192"/>
      <c r="F37" s="192"/>
      <c r="G37" s="192"/>
      <c r="H37" s="192"/>
      <c r="I37" s="192"/>
      <c r="J37" s="192"/>
      <c r="K37" s="192"/>
      <c r="L37" s="192"/>
      <c r="M37" s="192"/>
      <c r="N37" s="192"/>
      <c r="O37" s="192"/>
      <c r="P37" s="192"/>
      <c r="Q37" s="192"/>
      <c r="R37" s="192"/>
      <c r="S37" s="192"/>
      <c r="T37" s="192"/>
      <c r="U37" s="192"/>
      <c r="V37" s="192"/>
      <c r="W37" s="230"/>
    </row>
    <row r="38" spans="2:23" ht="24" customHeight="1" thickBot="1">
      <c r="B38" s="233"/>
      <c r="C38" s="234"/>
      <c r="D38" s="234"/>
      <c r="E38" s="234"/>
      <c r="F38" s="234"/>
      <c r="G38" s="234"/>
      <c r="H38" s="234"/>
      <c r="I38" s="234"/>
      <c r="J38" s="234"/>
      <c r="K38" s="234"/>
      <c r="L38" s="234"/>
      <c r="M38" s="234"/>
      <c r="N38" s="234"/>
      <c r="O38" s="234"/>
      <c r="P38" s="234"/>
      <c r="Q38" s="234"/>
      <c r="R38" s="234"/>
      <c r="S38" s="234"/>
      <c r="T38" s="234"/>
      <c r="U38" s="234"/>
      <c r="V38" s="234"/>
      <c r="W38" s="235"/>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1780</v>
      </c>
      <c r="D4" s="153" t="s">
        <v>1779</v>
      </c>
      <c r="E4" s="153"/>
      <c r="F4" s="153"/>
      <c r="G4" s="153"/>
      <c r="H4" s="154"/>
      <c r="I4" s="16"/>
      <c r="J4" s="155" t="s">
        <v>6</v>
      </c>
      <c r="K4" s="153"/>
      <c r="L4" s="15" t="s">
        <v>2382</v>
      </c>
      <c r="M4" s="156" t="s">
        <v>2381</v>
      </c>
      <c r="N4" s="156"/>
      <c r="O4" s="156"/>
      <c r="P4" s="156"/>
      <c r="Q4" s="157"/>
      <c r="R4" s="17"/>
      <c r="S4" s="158" t="s">
        <v>2069</v>
      </c>
      <c r="T4" s="159"/>
      <c r="U4" s="159"/>
      <c r="V4" s="160" t="s">
        <v>2380</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2355</v>
      </c>
      <c r="D6" s="162" t="s">
        <v>2368</v>
      </c>
      <c r="E6" s="162"/>
      <c r="F6" s="162"/>
      <c r="G6" s="162"/>
      <c r="H6" s="162"/>
      <c r="I6" s="20"/>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20"/>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20"/>
      <c r="J8" s="24" t="s">
        <v>18</v>
      </c>
      <c r="K8" s="24" t="s">
        <v>18</v>
      </c>
      <c r="L8" s="24" t="s">
        <v>18</v>
      </c>
      <c r="M8" s="24" t="s">
        <v>18</v>
      </c>
      <c r="N8" s="23"/>
      <c r="O8" s="20"/>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154.5" customHeight="1" thickTop="1" thickBot="1">
      <c r="B10" s="25" t="s">
        <v>21</v>
      </c>
      <c r="C10" s="160" t="s">
        <v>2379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20"/>
      <c r="S14" s="30" t="s">
        <v>29</v>
      </c>
      <c r="T14" s="213" t="s">
        <v>2365</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20"/>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56.25" customHeight="1">
      <c r="B21" s="222" t="s">
        <v>2378</v>
      </c>
      <c r="C21" s="188"/>
      <c r="D21" s="188"/>
      <c r="E21" s="188"/>
      <c r="F21" s="188"/>
      <c r="G21" s="188"/>
      <c r="H21" s="188"/>
      <c r="I21" s="188"/>
      <c r="J21" s="188"/>
      <c r="K21" s="188"/>
      <c r="L21" s="188"/>
      <c r="M21" s="189" t="s">
        <v>2355</v>
      </c>
      <c r="N21" s="189"/>
      <c r="O21" s="189" t="s">
        <v>48</v>
      </c>
      <c r="P21" s="189"/>
      <c r="Q21" s="190" t="s">
        <v>386</v>
      </c>
      <c r="R21" s="190"/>
      <c r="S21" s="33" t="s">
        <v>796</v>
      </c>
      <c r="T21" s="33" t="s">
        <v>51</v>
      </c>
      <c r="U21" s="33" t="s">
        <v>51</v>
      </c>
      <c r="V21" s="33" t="str">
        <f>+IF(ISERR(U21/T21*100),"N/A",ROUND(U21/T21*100,2))</f>
        <v>N/A</v>
      </c>
      <c r="W21" s="113">
        <f>+IF(ISERR(U21/S21*100),"N/A",ROUND(U21/S21*100,2))</f>
        <v>0</v>
      </c>
    </row>
    <row r="22" spans="2:27" ht="56.25" customHeight="1" thickBot="1">
      <c r="B22" s="222" t="s">
        <v>2377</v>
      </c>
      <c r="C22" s="188"/>
      <c r="D22" s="188"/>
      <c r="E22" s="188"/>
      <c r="F22" s="188"/>
      <c r="G22" s="188"/>
      <c r="H22" s="188"/>
      <c r="I22" s="188"/>
      <c r="J22" s="188"/>
      <c r="K22" s="188"/>
      <c r="L22" s="188"/>
      <c r="M22" s="189" t="s">
        <v>2355</v>
      </c>
      <c r="N22" s="189"/>
      <c r="O22" s="189" t="s">
        <v>2376</v>
      </c>
      <c r="P22" s="189"/>
      <c r="Q22" s="190" t="s">
        <v>49</v>
      </c>
      <c r="R22" s="190"/>
      <c r="S22" s="33" t="s">
        <v>2375</v>
      </c>
      <c r="T22" s="33" t="s">
        <v>2374</v>
      </c>
      <c r="U22" s="33" t="s">
        <v>51</v>
      </c>
      <c r="V22" s="33">
        <f>+IF(ISERR(U22/T22*100),"N/A",ROUND(U22/T22*100,2))</f>
        <v>0</v>
      </c>
      <c r="W22" s="113">
        <f>+IF(ISERR(U22/S22*100),"N/A",ROUND(U22/S22*100,2))</f>
        <v>0</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25"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216"/>
    </row>
    <row r="25" spans="2:27" ht="30.75" customHeight="1" thickBot="1">
      <c r="B25" s="226"/>
      <c r="C25" s="227"/>
      <c r="D25" s="227"/>
      <c r="E25" s="227"/>
      <c r="F25" s="227"/>
      <c r="G25" s="227"/>
      <c r="H25" s="227"/>
      <c r="I25" s="227"/>
      <c r="J25" s="227"/>
      <c r="K25" s="227"/>
      <c r="L25" s="227"/>
      <c r="M25" s="227"/>
      <c r="N25" s="227"/>
      <c r="O25" s="227"/>
      <c r="P25" s="227"/>
      <c r="Q25" s="228"/>
      <c r="R25" s="114" t="s">
        <v>66</v>
      </c>
      <c r="S25" s="114" t="s">
        <v>66</v>
      </c>
      <c r="T25" s="114" t="s">
        <v>48</v>
      </c>
      <c r="U25" s="114" t="s">
        <v>66</v>
      </c>
      <c r="V25" s="114" t="s">
        <v>67</v>
      </c>
      <c r="W25" s="115" t="s">
        <v>53</v>
      </c>
      <c r="Y25" s="35"/>
    </row>
    <row r="26" spans="2:27" ht="23.25" customHeight="1" thickBot="1">
      <c r="B26" s="236" t="s">
        <v>68</v>
      </c>
      <c r="C26" s="207"/>
      <c r="D26" s="207"/>
      <c r="E26" s="40" t="s">
        <v>2353</v>
      </c>
      <c r="F26" s="40"/>
      <c r="G26" s="40"/>
      <c r="H26" s="41"/>
      <c r="I26" s="41"/>
      <c r="J26" s="41"/>
      <c r="K26" s="41"/>
      <c r="L26" s="41"/>
      <c r="M26" s="41"/>
      <c r="N26" s="41"/>
      <c r="O26" s="41"/>
      <c r="P26" s="42"/>
      <c r="Q26" s="42"/>
      <c r="R26" s="43" t="s">
        <v>2373</v>
      </c>
      <c r="S26" s="44" t="s">
        <v>10</v>
      </c>
      <c r="T26" s="42"/>
      <c r="U26" s="44" t="s">
        <v>51</v>
      </c>
      <c r="V26" s="42"/>
      <c r="W26" s="116">
        <f>+IF(ISERR(U26/R26*100),"N/A",ROUND(U26/R26*100,2))</f>
        <v>0</v>
      </c>
    </row>
    <row r="27" spans="2:27" ht="26.25" customHeight="1" thickBot="1">
      <c r="B27" s="237" t="s">
        <v>70</v>
      </c>
      <c r="C27" s="238"/>
      <c r="D27" s="238"/>
      <c r="E27" s="117" t="s">
        <v>2353</v>
      </c>
      <c r="F27" s="117"/>
      <c r="G27" s="117"/>
      <c r="H27" s="118"/>
      <c r="I27" s="118"/>
      <c r="J27" s="118"/>
      <c r="K27" s="118"/>
      <c r="L27" s="118"/>
      <c r="M27" s="118"/>
      <c r="N27" s="118"/>
      <c r="O27" s="118"/>
      <c r="P27" s="119"/>
      <c r="Q27" s="119"/>
      <c r="R27" s="120" t="s">
        <v>2373</v>
      </c>
      <c r="S27" s="121" t="s">
        <v>2372</v>
      </c>
      <c r="T27" s="121">
        <f>+IF(ISERR(S27/R27*100),"N/A",ROUND(S27/R27*100,2))</f>
        <v>98.98</v>
      </c>
      <c r="U27" s="121" t="s">
        <v>51</v>
      </c>
      <c r="V27" s="121">
        <f>+IF(ISERR(U27/S27*100),"N/A",ROUND(U27/S27*100,2))</f>
        <v>0</v>
      </c>
      <c r="W27" s="122">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29" t="s">
        <v>2420</v>
      </c>
      <c r="C29" s="192"/>
      <c r="D29" s="192"/>
      <c r="E29" s="192"/>
      <c r="F29" s="192"/>
      <c r="G29" s="192"/>
      <c r="H29" s="192"/>
      <c r="I29" s="192"/>
      <c r="J29" s="192"/>
      <c r="K29" s="192"/>
      <c r="L29" s="192"/>
      <c r="M29" s="192"/>
      <c r="N29" s="192"/>
      <c r="O29" s="192"/>
      <c r="P29" s="192"/>
      <c r="Q29" s="192"/>
      <c r="R29" s="192"/>
      <c r="S29" s="192"/>
      <c r="T29" s="192"/>
      <c r="U29" s="192"/>
      <c r="V29" s="192"/>
      <c r="W29" s="230"/>
    </row>
    <row r="30" spans="2:27" ht="45" customHeight="1" thickBot="1">
      <c r="B30" s="231"/>
      <c r="C30" s="195"/>
      <c r="D30" s="195"/>
      <c r="E30" s="195"/>
      <c r="F30" s="195"/>
      <c r="G30" s="195"/>
      <c r="H30" s="195"/>
      <c r="I30" s="195"/>
      <c r="J30" s="195"/>
      <c r="K30" s="195"/>
      <c r="L30" s="195"/>
      <c r="M30" s="195"/>
      <c r="N30" s="195"/>
      <c r="O30" s="195"/>
      <c r="P30" s="195"/>
      <c r="Q30" s="195"/>
      <c r="R30" s="195"/>
      <c r="S30" s="195"/>
      <c r="T30" s="195"/>
      <c r="U30" s="195"/>
      <c r="V30" s="195"/>
      <c r="W30" s="232"/>
    </row>
    <row r="31" spans="2:27" ht="37.5" customHeight="1" thickTop="1">
      <c r="B31" s="229" t="s">
        <v>2421</v>
      </c>
      <c r="C31" s="192"/>
      <c r="D31" s="192"/>
      <c r="E31" s="192"/>
      <c r="F31" s="192"/>
      <c r="G31" s="192"/>
      <c r="H31" s="192"/>
      <c r="I31" s="192"/>
      <c r="J31" s="192"/>
      <c r="K31" s="192"/>
      <c r="L31" s="192"/>
      <c r="M31" s="192"/>
      <c r="N31" s="192"/>
      <c r="O31" s="192"/>
      <c r="P31" s="192"/>
      <c r="Q31" s="192"/>
      <c r="R31" s="192"/>
      <c r="S31" s="192"/>
      <c r="T31" s="192"/>
      <c r="U31" s="192"/>
      <c r="V31" s="192"/>
      <c r="W31" s="230"/>
    </row>
    <row r="32" spans="2:27" ht="87.75" customHeight="1" thickBot="1">
      <c r="B32" s="231"/>
      <c r="C32" s="195"/>
      <c r="D32" s="195"/>
      <c r="E32" s="195"/>
      <c r="F32" s="195"/>
      <c r="G32" s="195"/>
      <c r="H32" s="195"/>
      <c r="I32" s="195"/>
      <c r="J32" s="195"/>
      <c r="K32" s="195"/>
      <c r="L32" s="195"/>
      <c r="M32" s="195"/>
      <c r="N32" s="195"/>
      <c r="O32" s="195"/>
      <c r="P32" s="195"/>
      <c r="Q32" s="195"/>
      <c r="R32" s="195"/>
      <c r="S32" s="195"/>
      <c r="T32" s="195"/>
      <c r="U32" s="195"/>
      <c r="V32" s="195"/>
      <c r="W32" s="232"/>
    </row>
    <row r="33" spans="2:23" ht="37.5" customHeight="1" thickTop="1">
      <c r="B33" s="229" t="s">
        <v>2422</v>
      </c>
      <c r="C33" s="192"/>
      <c r="D33" s="192"/>
      <c r="E33" s="192"/>
      <c r="F33" s="192"/>
      <c r="G33" s="192"/>
      <c r="H33" s="192"/>
      <c r="I33" s="192"/>
      <c r="J33" s="192"/>
      <c r="K33" s="192"/>
      <c r="L33" s="192"/>
      <c r="M33" s="192"/>
      <c r="N33" s="192"/>
      <c r="O33" s="192"/>
      <c r="P33" s="192"/>
      <c r="Q33" s="192"/>
      <c r="R33" s="192"/>
      <c r="S33" s="192"/>
      <c r="T33" s="192"/>
      <c r="U33" s="192"/>
      <c r="V33" s="192"/>
      <c r="W33" s="230"/>
    </row>
    <row r="34" spans="2:23" ht="26.2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1780</v>
      </c>
      <c r="D4" s="153" t="s">
        <v>1779</v>
      </c>
      <c r="E4" s="153"/>
      <c r="F4" s="153"/>
      <c r="G4" s="153"/>
      <c r="H4" s="154"/>
      <c r="I4" s="16"/>
      <c r="J4" s="155" t="s">
        <v>6</v>
      </c>
      <c r="K4" s="153"/>
      <c r="L4" s="15" t="s">
        <v>210</v>
      </c>
      <c r="M4" s="156" t="s">
        <v>2426</v>
      </c>
      <c r="N4" s="156"/>
      <c r="O4" s="156"/>
      <c r="P4" s="156"/>
      <c r="Q4" s="157"/>
      <c r="R4" s="17"/>
      <c r="S4" s="158" t="s">
        <v>2069</v>
      </c>
      <c r="T4" s="159"/>
      <c r="U4" s="159"/>
      <c r="V4" s="160">
        <v>12.625999999999999</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2355</v>
      </c>
      <c r="D6" s="162" t="s">
        <v>2368</v>
      </c>
      <c r="E6" s="162"/>
      <c r="F6" s="162"/>
      <c r="G6" s="162"/>
      <c r="H6" s="162"/>
      <c r="I6" s="125"/>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125"/>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125"/>
      <c r="J8" s="24" t="s">
        <v>18</v>
      </c>
      <c r="K8" s="24" t="s">
        <v>18</v>
      </c>
      <c r="L8" s="24" t="s">
        <v>18</v>
      </c>
      <c r="M8" s="24" t="s">
        <v>18</v>
      </c>
      <c r="N8" s="23"/>
      <c r="O8" s="125"/>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66.75" customHeight="1" thickTop="1" thickBot="1">
      <c r="B10" s="25" t="s">
        <v>21</v>
      </c>
      <c r="C10" s="160" t="s">
        <v>2427</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125"/>
      <c r="S14" s="30" t="s">
        <v>29</v>
      </c>
      <c r="T14" s="213" t="s">
        <v>2365</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125"/>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56.25" customHeight="1" thickBot="1">
      <c r="B21" s="222"/>
      <c r="C21" s="188"/>
      <c r="D21" s="188"/>
      <c r="E21" s="188"/>
      <c r="F21" s="188"/>
      <c r="G21" s="188"/>
      <c r="H21" s="188"/>
      <c r="I21" s="188"/>
      <c r="J21" s="188"/>
      <c r="K21" s="188"/>
      <c r="L21" s="188"/>
      <c r="M21" s="189"/>
      <c r="N21" s="189"/>
      <c r="O21" s="189"/>
      <c r="P21" s="189"/>
      <c r="Q21" s="190"/>
      <c r="R21" s="190"/>
      <c r="S21" s="33"/>
      <c r="T21" s="33"/>
      <c r="U21" s="33"/>
      <c r="V21" s="33"/>
      <c r="W21" s="113"/>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25" t="s">
        <v>2349</v>
      </c>
      <c r="C23" s="201"/>
      <c r="D23" s="201"/>
      <c r="E23" s="201"/>
      <c r="F23" s="201"/>
      <c r="G23" s="201"/>
      <c r="H23" s="201"/>
      <c r="I23" s="201"/>
      <c r="J23" s="201"/>
      <c r="K23" s="201"/>
      <c r="L23" s="201"/>
      <c r="M23" s="201"/>
      <c r="N23" s="201"/>
      <c r="O23" s="201"/>
      <c r="P23" s="201"/>
      <c r="Q23" s="202"/>
      <c r="R23" s="36" t="s">
        <v>41</v>
      </c>
      <c r="S23" s="174" t="s">
        <v>42</v>
      </c>
      <c r="T23" s="174"/>
      <c r="U23" s="123" t="s">
        <v>64</v>
      </c>
      <c r="V23" s="173" t="s">
        <v>65</v>
      </c>
      <c r="W23" s="216"/>
    </row>
    <row r="24" spans="2:27" ht="30.75" customHeight="1" thickBot="1">
      <c r="B24" s="226"/>
      <c r="C24" s="227"/>
      <c r="D24" s="227"/>
      <c r="E24" s="227"/>
      <c r="F24" s="227"/>
      <c r="G24" s="227"/>
      <c r="H24" s="227"/>
      <c r="I24" s="227"/>
      <c r="J24" s="227"/>
      <c r="K24" s="227"/>
      <c r="L24" s="227"/>
      <c r="M24" s="227"/>
      <c r="N24" s="227"/>
      <c r="O24" s="227"/>
      <c r="P24" s="227"/>
      <c r="Q24" s="228"/>
      <c r="R24" s="127" t="s">
        <v>66</v>
      </c>
      <c r="S24" s="127" t="s">
        <v>66</v>
      </c>
      <c r="T24" s="127" t="s">
        <v>48</v>
      </c>
      <c r="U24" s="127" t="s">
        <v>66</v>
      </c>
      <c r="V24" s="127" t="s">
        <v>67</v>
      </c>
      <c r="W24" s="115" t="s">
        <v>53</v>
      </c>
      <c r="Y24" s="35"/>
    </row>
    <row r="25" spans="2:27" ht="23.25" customHeight="1" thickBot="1">
      <c r="B25" s="236" t="s">
        <v>68</v>
      </c>
      <c r="C25" s="207"/>
      <c r="D25" s="207"/>
      <c r="E25" s="124" t="s">
        <v>2353</v>
      </c>
      <c r="F25" s="124"/>
      <c r="G25" s="124"/>
      <c r="H25" s="41"/>
      <c r="I25" s="41"/>
      <c r="J25" s="41"/>
      <c r="K25" s="41"/>
      <c r="L25" s="41"/>
      <c r="M25" s="41"/>
      <c r="N25" s="41"/>
      <c r="O25" s="41"/>
      <c r="P25" s="42"/>
      <c r="Q25" s="42"/>
      <c r="R25" s="43">
        <v>12.625999999999999</v>
      </c>
      <c r="S25" s="128" t="s">
        <v>10</v>
      </c>
      <c r="T25" s="129"/>
      <c r="U25" s="44">
        <v>0.96</v>
      </c>
      <c r="V25" s="42"/>
      <c r="W25" s="116">
        <f>+IF(ISERR(U25/R25*100),"N/A",ROUND(U25/R25*100,2))</f>
        <v>7.6</v>
      </c>
    </row>
    <row r="26" spans="2:27" ht="26.25" customHeight="1" thickBot="1">
      <c r="B26" s="237" t="s">
        <v>70</v>
      </c>
      <c r="C26" s="238"/>
      <c r="D26" s="238"/>
      <c r="E26" s="126" t="s">
        <v>2353</v>
      </c>
      <c r="F26" s="126"/>
      <c r="G26" s="126"/>
      <c r="H26" s="118"/>
      <c r="I26" s="118"/>
      <c r="J26" s="118"/>
      <c r="K26" s="118"/>
      <c r="L26" s="118"/>
      <c r="M26" s="118"/>
      <c r="N26" s="118"/>
      <c r="O26" s="118"/>
      <c r="P26" s="119"/>
      <c r="Q26" s="119"/>
      <c r="R26" s="120">
        <v>2.14</v>
      </c>
      <c r="S26" s="121">
        <v>0.99</v>
      </c>
      <c r="T26" s="121">
        <f>+IF(ISERR(S26/R26*100),"N/A",ROUND(S26/R26*100,2))</f>
        <v>46.26</v>
      </c>
      <c r="U26" s="121">
        <v>0.96</v>
      </c>
      <c r="V26" s="121">
        <f>+IF(ISERR(U26/S26*100),"N/A",ROUND(U26/S26*100,2))</f>
        <v>96.97</v>
      </c>
      <c r="W26" s="122">
        <f>+IF(ISERR(U26/R26*100),"N/A",ROUND(U26/R26*100,2))</f>
        <v>44.86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29" t="s">
        <v>2435</v>
      </c>
      <c r="C28" s="192"/>
      <c r="D28" s="192"/>
      <c r="E28" s="192"/>
      <c r="F28" s="192"/>
      <c r="G28" s="192"/>
      <c r="H28" s="192"/>
      <c r="I28" s="192"/>
      <c r="J28" s="192"/>
      <c r="K28" s="192"/>
      <c r="L28" s="192"/>
      <c r="M28" s="192"/>
      <c r="N28" s="192"/>
      <c r="O28" s="192"/>
      <c r="P28" s="192"/>
      <c r="Q28" s="192"/>
      <c r="R28" s="192"/>
      <c r="S28" s="192"/>
      <c r="T28" s="192"/>
      <c r="U28" s="192"/>
      <c r="V28" s="192"/>
      <c r="W28" s="230"/>
    </row>
    <row r="29" spans="2:27" ht="74.25" customHeight="1" thickBot="1">
      <c r="B29" s="231"/>
      <c r="C29" s="195"/>
      <c r="D29" s="195"/>
      <c r="E29" s="195"/>
      <c r="F29" s="195"/>
      <c r="G29" s="195"/>
      <c r="H29" s="195"/>
      <c r="I29" s="195"/>
      <c r="J29" s="195"/>
      <c r="K29" s="195"/>
      <c r="L29" s="195"/>
      <c r="M29" s="195"/>
      <c r="N29" s="195"/>
      <c r="O29" s="195"/>
      <c r="P29" s="195"/>
      <c r="Q29" s="195"/>
      <c r="R29" s="195"/>
      <c r="S29" s="195"/>
      <c r="T29" s="195"/>
      <c r="U29" s="195"/>
      <c r="V29" s="195"/>
      <c r="W29" s="232"/>
    </row>
    <row r="30" spans="2:27" ht="37.5" customHeight="1" thickTop="1">
      <c r="B30" s="229" t="s">
        <v>2428</v>
      </c>
      <c r="C30" s="192"/>
      <c r="D30" s="192"/>
      <c r="E30" s="192"/>
      <c r="F30" s="192"/>
      <c r="G30" s="192"/>
      <c r="H30" s="192"/>
      <c r="I30" s="192"/>
      <c r="J30" s="192"/>
      <c r="K30" s="192"/>
      <c r="L30" s="192"/>
      <c r="M30" s="192"/>
      <c r="N30" s="192"/>
      <c r="O30" s="192"/>
      <c r="P30" s="192"/>
      <c r="Q30" s="192"/>
      <c r="R30" s="192"/>
      <c r="S30" s="192"/>
      <c r="T30" s="192"/>
      <c r="U30" s="192"/>
      <c r="V30" s="192"/>
      <c r="W30" s="230"/>
    </row>
    <row r="31" spans="2:27" ht="23.25" customHeight="1" thickBot="1">
      <c r="B31" s="231"/>
      <c r="C31" s="195"/>
      <c r="D31" s="195"/>
      <c r="E31" s="195"/>
      <c r="F31" s="195"/>
      <c r="G31" s="195"/>
      <c r="H31" s="195"/>
      <c r="I31" s="195"/>
      <c r="J31" s="195"/>
      <c r="K31" s="195"/>
      <c r="L31" s="195"/>
      <c r="M31" s="195"/>
      <c r="N31" s="195"/>
      <c r="O31" s="195"/>
      <c r="P31" s="195"/>
      <c r="Q31" s="195"/>
      <c r="R31" s="195"/>
      <c r="S31" s="195"/>
      <c r="T31" s="195"/>
      <c r="U31" s="195"/>
      <c r="V31" s="195"/>
      <c r="W31" s="232"/>
    </row>
    <row r="32" spans="2:27" ht="37.5" customHeight="1" thickTop="1">
      <c r="B32" s="229" t="s">
        <v>2425</v>
      </c>
      <c r="C32" s="192"/>
      <c r="D32" s="192"/>
      <c r="E32" s="192"/>
      <c r="F32" s="192"/>
      <c r="G32" s="192"/>
      <c r="H32" s="192"/>
      <c r="I32" s="192"/>
      <c r="J32" s="192"/>
      <c r="K32" s="192"/>
      <c r="L32" s="192"/>
      <c r="M32" s="192"/>
      <c r="N32" s="192"/>
      <c r="O32" s="192"/>
      <c r="P32" s="192"/>
      <c r="Q32" s="192"/>
      <c r="R32" s="192"/>
      <c r="S32" s="192"/>
      <c r="T32" s="192"/>
      <c r="U32" s="192"/>
      <c r="V32" s="192"/>
      <c r="W32" s="230"/>
    </row>
    <row r="33" spans="2:23" ht="15.75" thickBot="1">
      <c r="B33" s="233"/>
      <c r="C33" s="234"/>
      <c r="D33" s="234"/>
      <c r="E33" s="234"/>
      <c r="F33" s="234"/>
      <c r="G33" s="234"/>
      <c r="H33" s="234"/>
      <c r="I33" s="234"/>
      <c r="J33" s="234"/>
      <c r="K33" s="234"/>
      <c r="L33" s="234"/>
      <c r="M33" s="234"/>
      <c r="N33" s="234"/>
      <c r="O33" s="234"/>
      <c r="P33" s="234"/>
      <c r="Q33" s="234"/>
      <c r="R33" s="234"/>
      <c r="S33" s="234"/>
      <c r="T33" s="234"/>
      <c r="U33" s="234"/>
      <c r="V33" s="234"/>
      <c r="W33" s="235"/>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rowBreaks count="1" manualBreakCount="1">
    <brk id="26" min="1" max="22" man="1"/>
  </rowBreaks>
  <colBreaks count="1" manualBreakCount="1">
    <brk id="23"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1780</v>
      </c>
      <c r="D4" s="153" t="s">
        <v>1779</v>
      </c>
      <c r="E4" s="153"/>
      <c r="F4" s="153"/>
      <c r="G4" s="153"/>
      <c r="H4" s="154"/>
      <c r="I4" s="16"/>
      <c r="J4" s="155" t="s">
        <v>6</v>
      </c>
      <c r="K4" s="153"/>
      <c r="L4" s="15" t="s">
        <v>2429</v>
      </c>
      <c r="M4" s="156" t="s">
        <v>2430</v>
      </c>
      <c r="N4" s="156"/>
      <c r="O4" s="156"/>
      <c r="P4" s="156"/>
      <c r="Q4" s="157"/>
      <c r="R4" s="17"/>
      <c r="S4" s="158" t="s">
        <v>2069</v>
      </c>
      <c r="T4" s="159"/>
      <c r="U4" s="159"/>
      <c r="V4" s="160">
        <v>8.26</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2355</v>
      </c>
      <c r="D6" s="162" t="s">
        <v>2368</v>
      </c>
      <c r="E6" s="162"/>
      <c r="F6" s="162"/>
      <c r="G6" s="162"/>
      <c r="H6" s="162"/>
      <c r="I6" s="125"/>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125"/>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125"/>
      <c r="J8" s="24" t="s">
        <v>18</v>
      </c>
      <c r="K8" s="24" t="s">
        <v>18</v>
      </c>
      <c r="L8" s="24" t="s">
        <v>18</v>
      </c>
      <c r="M8" s="24" t="s">
        <v>18</v>
      </c>
      <c r="N8" s="23"/>
      <c r="O8" s="125"/>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97.5" customHeight="1" thickTop="1" thickBot="1">
      <c r="B10" s="25" t="s">
        <v>21</v>
      </c>
      <c r="C10" s="160" t="s">
        <v>2431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125"/>
      <c r="S14" s="30" t="s">
        <v>29</v>
      </c>
      <c r="T14" s="213" t="s">
        <v>2365</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125"/>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56.25" customHeight="1" thickBot="1">
      <c r="B21" s="222"/>
      <c r="C21" s="188"/>
      <c r="D21" s="188"/>
      <c r="E21" s="188"/>
      <c r="F21" s="188"/>
      <c r="G21" s="188"/>
      <c r="H21" s="188"/>
      <c r="I21" s="188"/>
      <c r="J21" s="188"/>
      <c r="K21" s="188"/>
      <c r="L21" s="188"/>
      <c r="M21" s="189"/>
      <c r="N21" s="189"/>
      <c r="O21" s="189"/>
      <c r="P21" s="189"/>
      <c r="Q21" s="190"/>
      <c r="R21" s="190"/>
      <c r="S21" s="33"/>
      <c r="T21" s="33"/>
      <c r="U21" s="33"/>
      <c r="V21" s="33"/>
      <c r="W21" s="113"/>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25" t="s">
        <v>2349</v>
      </c>
      <c r="C23" s="201"/>
      <c r="D23" s="201"/>
      <c r="E23" s="201"/>
      <c r="F23" s="201"/>
      <c r="G23" s="201"/>
      <c r="H23" s="201"/>
      <c r="I23" s="201"/>
      <c r="J23" s="201"/>
      <c r="K23" s="201"/>
      <c r="L23" s="201"/>
      <c r="M23" s="201"/>
      <c r="N23" s="201"/>
      <c r="O23" s="201"/>
      <c r="P23" s="201"/>
      <c r="Q23" s="202"/>
      <c r="R23" s="36" t="s">
        <v>41</v>
      </c>
      <c r="S23" s="174" t="s">
        <v>42</v>
      </c>
      <c r="T23" s="174"/>
      <c r="U23" s="123" t="s">
        <v>64</v>
      </c>
      <c r="V23" s="173" t="s">
        <v>65</v>
      </c>
      <c r="W23" s="216"/>
    </row>
    <row r="24" spans="2:27" ht="30.75" customHeight="1" thickBot="1">
      <c r="B24" s="226"/>
      <c r="C24" s="227"/>
      <c r="D24" s="227"/>
      <c r="E24" s="227"/>
      <c r="F24" s="227"/>
      <c r="G24" s="227"/>
      <c r="H24" s="227"/>
      <c r="I24" s="227"/>
      <c r="J24" s="227"/>
      <c r="K24" s="227"/>
      <c r="L24" s="227"/>
      <c r="M24" s="227"/>
      <c r="N24" s="227"/>
      <c r="O24" s="227"/>
      <c r="P24" s="227"/>
      <c r="Q24" s="228"/>
      <c r="R24" s="127" t="s">
        <v>66</v>
      </c>
      <c r="S24" s="127" t="s">
        <v>66</v>
      </c>
      <c r="T24" s="127" t="s">
        <v>48</v>
      </c>
      <c r="U24" s="127" t="s">
        <v>66</v>
      </c>
      <c r="V24" s="127" t="s">
        <v>67</v>
      </c>
      <c r="W24" s="115" t="s">
        <v>53</v>
      </c>
      <c r="Y24" s="35"/>
    </row>
    <row r="25" spans="2:27" ht="23.25" customHeight="1" thickBot="1">
      <c r="B25" s="236" t="s">
        <v>68</v>
      </c>
      <c r="C25" s="207"/>
      <c r="D25" s="207"/>
      <c r="E25" s="124" t="s">
        <v>2353</v>
      </c>
      <c r="F25" s="124"/>
      <c r="G25" s="124"/>
      <c r="H25" s="41"/>
      <c r="I25" s="41"/>
      <c r="J25" s="41"/>
      <c r="K25" s="41"/>
      <c r="L25" s="41"/>
      <c r="M25" s="41"/>
      <c r="N25" s="41"/>
      <c r="O25" s="41"/>
      <c r="P25" s="42"/>
      <c r="Q25" s="42"/>
      <c r="R25" s="43">
        <v>8.26</v>
      </c>
      <c r="S25" s="128" t="s">
        <v>10</v>
      </c>
      <c r="T25" s="129"/>
      <c r="U25" s="44">
        <v>2.08</v>
      </c>
      <c r="V25" s="42"/>
      <c r="W25" s="116">
        <f>+IF(ISERR(U25/R25*100),"N/A",ROUND(U25/R25*100,2))</f>
        <v>25.18</v>
      </c>
    </row>
    <row r="26" spans="2:27" ht="26.25" customHeight="1" thickBot="1">
      <c r="B26" s="237" t="s">
        <v>70</v>
      </c>
      <c r="C26" s="238"/>
      <c r="D26" s="238"/>
      <c r="E26" s="126" t="s">
        <v>2353</v>
      </c>
      <c r="F26" s="126"/>
      <c r="G26" s="126"/>
      <c r="H26" s="118"/>
      <c r="I26" s="118"/>
      <c r="J26" s="118"/>
      <c r="K26" s="118"/>
      <c r="L26" s="118"/>
      <c r="M26" s="118"/>
      <c r="N26" s="118"/>
      <c r="O26" s="118"/>
      <c r="P26" s="119"/>
      <c r="Q26" s="119"/>
      <c r="R26" s="120">
        <v>6.14</v>
      </c>
      <c r="S26" s="121">
        <v>2.2000000000000002</v>
      </c>
      <c r="T26" s="121">
        <f>+IF(ISERR(S26/R26*100),"N/A",ROUND(S26/R26*100,2))</f>
        <v>35.83</v>
      </c>
      <c r="U26" s="121">
        <v>2.08</v>
      </c>
      <c r="V26" s="121">
        <f>+IF(ISERR(U26/S26*100),"N/A",ROUND(U26/S26*100,2))</f>
        <v>94.55</v>
      </c>
      <c r="W26" s="122">
        <f>+IF(ISERR(U26/R26*100),"N/A",ROUND(U26/R26*100,2))</f>
        <v>33.880000000000003</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29" t="s">
        <v>2432</v>
      </c>
      <c r="C28" s="192"/>
      <c r="D28" s="192"/>
      <c r="E28" s="192"/>
      <c r="F28" s="192"/>
      <c r="G28" s="192"/>
      <c r="H28" s="192"/>
      <c r="I28" s="192"/>
      <c r="J28" s="192"/>
      <c r="K28" s="192"/>
      <c r="L28" s="192"/>
      <c r="M28" s="192"/>
      <c r="N28" s="192"/>
      <c r="O28" s="192"/>
      <c r="P28" s="192"/>
      <c r="Q28" s="192"/>
      <c r="R28" s="192"/>
      <c r="S28" s="192"/>
      <c r="T28" s="192"/>
      <c r="U28" s="192"/>
      <c r="V28" s="192"/>
      <c r="W28" s="230"/>
    </row>
    <row r="29" spans="2:27" ht="27.75" customHeight="1" thickBot="1">
      <c r="B29" s="231"/>
      <c r="C29" s="195"/>
      <c r="D29" s="195"/>
      <c r="E29" s="195"/>
      <c r="F29" s="195"/>
      <c r="G29" s="195"/>
      <c r="H29" s="195"/>
      <c r="I29" s="195"/>
      <c r="J29" s="195"/>
      <c r="K29" s="195"/>
      <c r="L29" s="195"/>
      <c r="M29" s="195"/>
      <c r="N29" s="195"/>
      <c r="O29" s="195"/>
      <c r="P29" s="195"/>
      <c r="Q29" s="195"/>
      <c r="R29" s="195"/>
      <c r="S29" s="195"/>
      <c r="T29" s="195"/>
      <c r="U29" s="195"/>
      <c r="V29" s="195"/>
      <c r="W29" s="232"/>
    </row>
    <row r="30" spans="2:27" ht="37.5" customHeight="1" thickTop="1">
      <c r="B30" s="229" t="s">
        <v>2433</v>
      </c>
      <c r="C30" s="192"/>
      <c r="D30" s="192"/>
      <c r="E30" s="192"/>
      <c r="F30" s="192"/>
      <c r="G30" s="192"/>
      <c r="H30" s="192"/>
      <c r="I30" s="192"/>
      <c r="J30" s="192"/>
      <c r="K30" s="192"/>
      <c r="L30" s="192"/>
      <c r="M30" s="192"/>
      <c r="N30" s="192"/>
      <c r="O30" s="192"/>
      <c r="P30" s="192"/>
      <c r="Q30" s="192"/>
      <c r="R30" s="192"/>
      <c r="S30" s="192"/>
      <c r="T30" s="192"/>
      <c r="U30" s="192"/>
      <c r="V30" s="192"/>
      <c r="W30" s="230"/>
    </row>
    <row r="31" spans="2:27" ht="19.5" customHeight="1" thickBot="1">
      <c r="B31" s="231"/>
      <c r="C31" s="195"/>
      <c r="D31" s="195"/>
      <c r="E31" s="195"/>
      <c r="F31" s="195"/>
      <c r="G31" s="195"/>
      <c r="H31" s="195"/>
      <c r="I31" s="195"/>
      <c r="J31" s="195"/>
      <c r="K31" s="195"/>
      <c r="L31" s="195"/>
      <c r="M31" s="195"/>
      <c r="N31" s="195"/>
      <c r="O31" s="195"/>
      <c r="P31" s="195"/>
      <c r="Q31" s="195"/>
      <c r="R31" s="195"/>
      <c r="S31" s="195"/>
      <c r="T31" s="195"/>
      <c r="U31" s="195"/>
      <c r="V31" s="195"/>
      <c r="W31" s="232"/>
    </row>
    <row r="32" spans="2:27" ht="37.5" customHeight="1" thickTop="1">
      <c r="B32" s="229" t="s">
        <v>2434</v>
      </c>
      <c r="C32" s="192"/>
      <c r="D32" s="192"/>
      <c r="E32" s="192"/>
      <c r="F32" s="192"/>
      <c r="G32" s="192"/>
      <c r="H32" s="192"/>
      <c r="I32" s="192"/>
      <c r="J32" s="192"/>
      <c r="K32" s="192"/>
      <c r="L32" s="192"/>
      <c r="M32" s="192"/>
      <c r="N32" s="192"/>
      <c r="O32" s="192"/>
      <c r="P32" s="192"/>
      <c r="Q32" s="192"/>
      <c r="R32" s="192"/>
      <c r="S32" s="192"/>
      <c r="T32" s="192"/>
      <c r="U32" s="192"/>
      <c r="V32" s="192"/>
      <c r="W32" s="230"/>
    </row>
    <row r="33" spans="2:23" ht="22.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orientation="landscape" r:id="rId1"/>
  <rowBreaks count="1" manualBreakCount="1">
    <brk id="26" min="1" max="22"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FF6600"/>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9" customHeight="1" thickTop="1" thickBot="1">
      <c r="A4" s="13"/>
      <c r="B4" s="14" t="s">
        <v>3</v>
      </c>
      <c r="C4" s="15" t="s">
        <v>1780</v>
      </c>
      <c r="D4" s="153" t="s">
        <v>1779</v>
      </c>
      <c r="E4" s="153"/>
      <c r="F4" s="153"/>
      <c r="G4" s="153"/>
      <c r="H4" s="154"/>
      <c r="I4" s="16"/>
      <c r="J4" s="155" t="s">
        <v>6</v>
      </c>
      <c r="K4" s="153"/>
      <c r="L4" s="15" t="s">
        <v>1802</v>
      </c>
      <c r="M4" s="156" t="s">
        <v>1801</v>
      </c>
      <c r="N4" s="156"/>
      <c r="O4" s="156"/>
      <c r="P4" s="156"/>
      <c r="Q4" s="157"/>
      <c r="R4" s="17"/>
      <c r="S4" s="158" t="s">
        <v>2069</v>
      </c>
      <c r="T4" s="159"/>
      <c r="U4" s="159"/>
      <c r="V4" s="160" t="s">
        <v>1800</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1785</v>
      </c>
      <c r="D6" s="162" t="s">
        <v>1799</v>
      </c>
      <c r="E6" s="162"/>
      <c r="F6" s="162"/>
      <c r="G6" s="162"/>
      <c r="H6" s="162"/>
      <c r="I6" s="20"/>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20"/>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20"/>
      <c r="J8" s="24" t="s">
        <v>1798</v>
      </c>
      <c r="K8" s="24" t="s">
        <v>1797</v>
      </c>
      <c r="L8" s="24" t="s">
        <v>1796</v>
      </c>
      <c r="M8" s="24" t="s">
        <v>1795</v>
      </c>
      <c r="N8" s="23"/>
      <c r="O8" s="20"/>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104.25" customHeight="1" thickTop="1" thickBot="1">
      <c r="B10" s="25" t="s">
        <v>21</v>
      </c>
      <c r="C10" s="160" t="s">
        <v>1794</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20"/>
      <c r="S14" s="30" t="s">
        <v>29</v>
      </c>
      <c r="T14" s="213" t="s">
        <v>1793</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20"/>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56.25" customHeight="1">
      <c r="B21" s="222" t="s">
        <v>1792</v>
      </c>
      <c r="C21" s="188"/>
      <c r="D21" s="188"/>
      <c r="E21" s="188"/>
      <c r="F21" s="188"/>
      <c r="G21" s="188"/>
      <c r="H21" s="188"/>
      <c r="I21" s="188"/>
      <c r="J21" s="188"/>
      <c r="K21" s="188"/>
      <c r="L21" s="188"/>
      <c r="M21" s="189" t="s">
        <v>1785</v>
      </c>
      <c r="N21" s="189"/>
      <c r="O21" s="189" t="s">
        <v>48</v>
      </c>
      <c r="P21" s="189"/>
      <c r="Q21" s="190" t="s">
        <v>49</v>
      </c>
      <c r="R21" s="190"/>
      <c r="S21" s="33" t="s">
        <v>1452</v>
      </c>
      <c r="T21" s="33" t="s">
        <v>117</v>
      </c>
      <c r="U21" s="33" t="s">
        <v>1791</v>
      </c>
      <c r="V21" s="33">
        <f>+IF(ISERR(U21/T21*100),"N/A",ROUND(U21/T21*100,2))</f>
        <v>5.97</v>
      </c>
      <c r="W21" s="113">
        <f>+IF(ISERR(U21/S21*100),"N/A",ROUND(U21/S21*100,2))</f>
        <v>0.52</v>
      </c>
    </row>
    <row r="22" spans="2:27" ht="56.25" customHeight="1">
      <c r="B22" s="222" t="s">
        <v>1790</v>
      </c>
      <c r="C22" s="188"/>
      <c r="D22" s="188"/>
      <c r="E22" s="188"/>
      <c r="F22" s="188"/>
      <c r="G22" s="188"/>
      <c r="H22" s="188"/>
      <c r="I22" s="188"/>
      <c r="J22" s="188"/>
      <c r="K22" s="188"/>
      <c r="L22" s="188"/>
      <c r="M22" s="189" t="s">
        <v>1785</v>
      </c>
      <c r="N22" s="189"/>
      <c r="O22" s="189" t="s">
        <v>48</v>
      </c>
      <c r="P22" s="189"/>
      <c r="Q22" s="190" t="s">
        <v>49</v>
      </c>
      <c r="R22" s="190"/>
      <c r="S22" s="33" t="s">
        <v>1789</v>
      </c>
      <c r="T22" s="33" t="s">
        <v>1788</v>
      </c>
      <c r="U22" s="33" t="s">
        <v>1787</v>
      </c>
      <c r="V22" s="33">
        <f>+IF(ISERR(U22/T22*100),"N/A",ROUND(U22/T22*100,2))</f>
        <v>7.72</v>
      </c>
      <c r="W22" s="113">
        <f>+IF(ISERR(U22/S22*100),"N/A",ROUND(U22/S22*100,2))</f>
        <v>1.1200000000000001</v>
      </c>
    </row>
    <row r="23" spans="2:27" ht="56.25" customHeight="1" thickBot="1">
      <c r="B23" s="222" t="s">
        <v>1786</v>
      </c>
      <c r="C23" s="188"/>
      <c r="D23" s="188"/>
      <c r="E23" s="188"/>
      <c r="F23" s="188"/>
      <c r="G23" s="188"/>
      <c r="H23" s="188"/>
      <c r="I23" s="188"/>
      <c r="J23" s="188"/>
      <c r="K23" s="188"/>
      <c r="L23" s="188"/>
      <c r="M23" s="189" t="s">
        <v>1785</v>
      </c>
      <c r="N23" s="189"/>
      <c r="O23" s="189" t="s">
        <v>48</v>
      </c>
      <c r="P23" s="189"/>
      <c r="Q23" s="190" t="s">
        <v>49</v>
      </c>
      <c r="R23" s="190"/>
      <c r="S23" s="33" t="s">
        <v>50</v>
      </c>
      <c r="T23" s="33" t="s">
        <v>51</v>
      </c>
      <c r="U23" s="33" t="s">
        <v>51</v>
      </c>
      <c r="V23" s="33" t="str">
        <f>+IF(ISERR(U23/T23*100),"N/A",ROUND(U23/T23*100,2))</f>
        <v>N/A</v>
      </c>
      <c r="W23" s="113">
        <f>+IF(ISERR(U23/S23*100),"N/A",ROUND(U23/S23*100,2))</f>
        <v>0</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25"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216"/>
    </row>
    <row r="26" spans="2:27" ht="30.75" customHeight="1" thickBot="1">
      <c r="B26" s="226"/>
      <c r="C26" s="227"/>
      <c r="D26" s="227"/>
      <c r="E26" s="227"/>
      <c r="F26" s="227"/>
      <c r="G26" s="227"/>
      <c r="H26" s="227"/>
      <c r="I26" s="227"/>
      <c r="J26" s="227"/>
      <c r="K26" s="227"/>
      <c r="L26" s="227"/>
      <c r="M26" s="227"/>
      <c r="N26" s="227"/>
      <c r="O26" s="227"/>
      <c r="P26" s="227"/>
      <c r="Q26" s="228"/>
      <c r="R26" s="114" t="s">
        <v>66</v>
      </c>
      <c r="S26" s="114" t="s">
        <v>66</v>
      </c>
      <c r="T26" s="114" t="s">
        <v>48</v>
      </c>
      <c r="U26" s="114" t="s">
        <v>66</v>
      </c>
      <c r="V26" s="114" t="s">
        <v>67</v>
      </c>
      <c r="W26" s="115" t="s">
        <v>53</v>
      </c>
      <c r="Y26" s="35"/>
    </row>
    <row r="27" spans="2:27" ht="23.25" customHeight="1" thickBot="1">
      <c r="B27" s="236" t="s">
        <v>68</v>
      </c>
      <c r="C27" s="207"/>
      <c r="D27" s="207"/>
      <c r="E27" s="40" t="s">
        <v>1783</v>
      </c>
      <c r="F27" s="40"/>
      <c r="G27" s="40"/>
      <c r="H27" s="41"/>
      <c r="I27" s="41"/>
      <c r="J27" s="41"/>
      <c r="K27" s="41"/>
      <c r="L27" s="41"/>
      <c r="M27" s="41"/>
      <c r="N27" s="41"/>
      <c r="O27" s="41"/>
      <c r="P27" s="42"/>
      <c r="Q27" s="42"/>
      <c r="R27" s="43" t="s">
        <v>1784</v>
      </c>
      <c r="S27" s="44" t="s">
        <v>10</v>
      </c>
      <c r="T27" s="42"/>
      <c r="U27" s="44" t="s">
        <v>1781</v>
      </c>
      <c r="V27" s="42"/>
      <c r="W27" s="116">
        <f>+IF(ISERR(U27/R27*100),"N/A",ROUND(U27/R27*100,2))</f>
        <v>1.58</v>
      </c>
    </row>
    <row r="28" spans="2:27" ht="26.25" customHeight="1" thickBot="1">
      <c r="B28" s="237" t="s">
        <v>70</v>
      </c>
      <c r="C28" s="238"/>
      <c r="D28" s="238"/>
      <c r="E28" s="117" t="s">
        <v>1783</v>
      </c>
      <c r="F28" s="117"/>
      <c r="G28" s="117"/>
      <c r="H28" s="118"/>
      <c r="I28" s="118"/>
      <c r="J28" s="118"/>
      <c r="K28" s="118"/>
      <c r="L28" s="118"/>
      <c r="M28" s="118"/>
      <c r="N28" s="118"/>
      <c r="O28" s="118"/>
      <c r="P28" s="119"/>
      <c r="Q28" s="119"/>
      <c r="R28" s="120" t="s">
        <v>1782</v>
      </c>
      <c r="S28" s="121" t="s">
        <v>801</v>
      </c>
      <c r="T28" s="121">
        <f>+IF(ISERR(S28/R28*100),"N/A",ROUND(S28/R28*100,2))</f>
        <v>8.1199999999999992</v>
      </c>
      <c r="U28" s="121" t="s">
        <v>1781</v>
      </c>
      <c r="V28" s="121">
        <f>+IF(ISERR(U28/S28*100),"N/A",ROUND(U28/S28*100,2))</f>
        <v>17.489999999999998</v>
      </c>
      <c r="W28" s="122">
        <f>+IF(ISERR(U28/R28*100),"N/A",ROUND(U28/R28*100,2))</f>
        <v>1.42</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29" t="s">
        <v>2118</v>
      </c>
      <c r="C30" s="192"/>
      <c r="D30" s="192"/>
      <c r="E30" s="192"/>
      <c r="F30" s="192"/>
      <c r="G30" s="192"/>
      <c r="H30" s="192"/>
      <c r="I30" s="192"/>
      <c r="J30" s="192"/>
      <c r="K30" s="192"/>
      <c r="L30" s="192"/>
      <c r="M30" s="192"/>
      <c r="N30" s="192"/>
      <c r="O30" s="192"/>
      <c r="P30" s="192"/>
      <c r="Q30" s="192"/>
      <c r="R30" s="192"/>
      <c r="S30" s="192"/>
      <c r="T30" s="192"/>
      <c r="U30" s="192"/>
      <c r="V30" s="192"/>
      <c r="W30" s="230"/>
    </row>
    <row r="31" spans="2:27" ht="120.75" customHeight="1" thickBot="1">
      <c r="B31" s="231"/>
      <c r="C31" s="195"/>
      <c r="D31" s="195"/>
      <c r="E31" s="195"/>
      <c r="F31" s="195"/>
      <c r="G31" s="195"/>
      <c r="H31" s="195"/>
      <c r="I31" s="195"/>
      <c r="J31" s="195"/>
      <c r="K31" s="195"/>
      <c r="L31" s="195"/>
      <c r="M31" s="195"/>
      <c r="N31" s="195"/>
      <c r="O31" s="195"/>
      <c r="P31" s="195"/>
      <c r="Q31" s="195"/>
      <c r="R31" s="195"/>
      <c r="S31" s="195"/>
      <c r="T31" s="195"/>
      <c r="U31" s="195"/>
      <c r="V31" s="195"/>
      <c r="W31" s="232"/>
    </row>
    <row r="32" spans="2:27" ht="37.5" customHeight="1" thickTop="1">
      <c r="B32" s="229" t="s">
        <v>2119</v>
      </c>
      <c r="C32" s="192"/>
      <c r="D32" s="192"/>
      <c r="E32" s="192"/>
      <c r="F32" s="192"/>
      <c r="G32" s="192"/>
      <c r="H32" s="192"/>
      <c r="I32" s="192"/>
      <c r="J32" s="192"/>
      <c r="K32" s="192"/>
      <c r="L32" s="192"/>
      <c r="M32" s="192"/>
      <c r="N32" s="192"/>
      <c r="O32" s="192"/>
      <c r="P32" s="192"/>
      <c r="Q32" s="192"/>
      <c r="R32" s="192"/>
      <c r="S32" s="192"/>
      <c r="T32" s="192"/>
      <c r="U32" s="192"/>
      <c r="V32" s="192"/>
      <c r="W32" s="230"/>
    </row>
    <row r="33" spans="2:23" ht="107.25" customHeight="1" thickBot="1">
      <c r="B33" s="231"/>
      <c r="C33" s="195"/>
      <c r="D33" s="195"/>
      <c r="E33" s="195"/>
      <c r="F33" s="195"/>
      <c r="G33" s="195"/>
      <c r="H33" s="195"/>
      <c r="I33" s="195"/>
      <c r="J33" s="195"/>
      <c r="K33" s="195"/>
      <c r="L33" s="195"/>
      <c r="M33" s="195"/>
      <c r="N33" s="195"/>
      <c r="O33" s="195"/>
      <c r="P33" s="195"/>
      <c r="Q33" s="195"/>
      <c r="R33" s="195"/>
      <c r="S33" s="195"/>
      <c r="T33" s="195"/>
      <c r="U33" s="195"/>
      <c r="V33" s="195"/>
      <c r="W33" s="232"/>
    </row>
    <row r="34" spans="2:23" ht="37.5" customHeight="1" thickTop="1">
      <c r="B34" s="229" t="s">
        <v>2120</v>
      </c>
      <c r="C34" s="192"/>
      <c r="D34" s="192"/>
      <c r="E34" s="192"/>
      <c r="F34" s="192"/>
      <c r="G34" s="192"/>
      <c r="H34" s="192"/>
      <c r="I34" s="192"/>
      <c r="J34" s="192"/>
      <c r="K34" s="192"/>
      <c r="L34" s="192"/>
      <c r="M34" s="192"/>
      <c r="N34" s="192"/>
      <c r="O34" s="192"/>
      <c r="P34" s="192"/>
      <c r="Q34" s="192"/>
      <c r="R34" s="192"/>
      <c r="S34" s="192"/>
      <c r="T34" s="192"/>
      <c r="U34" s="192"/>
      <c r="V34" s="192"/>
      <c r="W34" s="230"/>
    </row>
    <row r="35" spans="2:23" ht="43.5"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1780</v>
      </c>
      <c r="D4" s="153" t="s">
        <v>1779</v>
      </c>
      <c r="E4" s="153"/>
      <c r="F4" s="153"/>
      <c r="G4" s="153"/>
      <c r="H4" s="154"/>
      <c r="I4" s="16"/>
      <c r="J4" s="155" t="s">
        <v>6</v>
      </c>
      <c r="K4" s="153"/>
      <c r="L4" s="15" t="s">
        <v>1817</v>
      </c>
      <c r="M4" s="156" t="s">
        <v>1816</v>
      </c>
      <c r="N4" s="156"/>
      <c r="O4" s="156"/>
      <c r="P4" s="156"/>
      <c r="Q4" s="157"/>
      <c r="R4" s="17"/>
      <c r="S4" s="158" t="s">
        <v>2069</v>
      </c>
      <c r="T4" s="159"/>
      <c r="U4" s="159"/>
      <c r="V4" s="160" t="s">
        <v>1815</v>
      </c>
      <c r="W4" s="161"/>
    </row>
    <row r="5" spans="1:29" ht="15.75" customHeight="1" thickTop="1">
      <c r="B5" s="110" t="s">
        <v>10</v>
      </c>
      <c r="C5" s="149" t="s">
        <v>10</v>
      </c>
      <c r="D5" s="149"/>
      <c r="E5" s="149"/>
      <c r="F5" s="149"/>
      <c r="G5" s="149"/>
      <c r="H5" s="149"/>
      <c r="I5" s="149"/>
      <c r="J5" s="149"/>
      <c r="K5" s="149"/>
      <c r="L5" s="149"/>
      <c r="M5" s="149"/>
      <c r="N5" s="149"/>
      <c r="O5" s="149"/>
      <c r="P5" s="149"/>
      <c r="Q5" s="149"/>
      <c r="R5" s="149"/>
      <c r="S5" s="149"/>
      <c r="T5" s="149"/>
      <c r="U5" s="149"/>
      <c r="V5" s="149"/>
      <c r="W5" s="210"/>
    </row>
    <row r="6" spans="1:29" ht="30" customHeight="1" thickBot="1">
      <c r="B6" s="110" t="s">
        <v>11</v>
      </c>
      <c r="C6" s="19" t="s">
        <v>1785</v>
      </c>
      <c r="D6" s="162" t="s">
        <v>1799</v>
      </c>
      <c r="E6" s="162"/>
      <c r="F6" s="162"/>
      <c r="G6" s="162"/>
      <c r="H6" s="162"/>
      <c r="I6" s="20"/>
      <c r="J6" s="163" t="s">
        <v>14</v>
      </c>
      <c r="K6" s="163"/>
      <c r="L6" s="163" t="s">
        <v>15</v>
      </c>
      <c r="M6" s="163"/>
      <c r="N6" s="210" t="s">
        <v>10</v>
      </c>
      <c r="O6" s="210"/>
      <c r="P6" s="210"/>
      <c r="Q6" s="210"/>
      <c r="R6" s="210"/>
      <c r="S6" s="210"/>
      <c r="T6" s="210"/>
      <c r="U6" s="210"/>
      <c r="V6" s="210"/>
      <c r="W6" s="210"/>
    </row>
    <row r="7" spans="1:29" ht="30" customHeight="1" thickBot="1">
      <c r="B7" s="111"/>
      <c r="C7" s="19" t="s">
        <v>10</v>
      </c>
      <c r="D7" s="149" t="s">
        <v>10</v>
      </c>
      <c r="E7" s="149"/>
      <c r="F7" s="149"/>
      <c r="G7" s="149"/>
      <c r="H7" s="149"/>
      <c r="I7" s="20"/>
      <c r="J7" s="22" t="s">
        <v>16</v>
      </c>
      <c r="K7" s="22" t="s">
        <v>17</v>
      </c>
      <c r="L7" s="22" t="s">
        <v>16</v>
      </c>
      <c r="M7" s="22" t="s">
        <v>17</v>
      </c>
      <c r="N7" s="23"/>
      <c r="O7" s="210" t="s">
        <v>10</v>
      </c>
      <c r="P7" s="210"/>
      <c r="Q7" s="210"/>
      <c r="R7" s="210"/>
      <c r="S7" s="210"/>
      <c r="T7" s="210"/>
      <c r="U7" s="210"/>
      <c r="V7" s="210"/>
      <c r="W7" s="210"/>
    </row>
    <row r="8" spans="1:29" ht="30" customHeight="1" thickBot="1">
      <c r="B8" s="111"/>
      <c r="C8" s="19" t="s">
        <v>10</v>
      </c>
      <c r="D8" s="149" t="s">
        <v>10</v>
      </c>
      <c r="E8" s="149"/>
      <c r="F8" s="149"/>
      <c r="G8" s="149"/>
      <c r="H8" s="149"/>
      <c r="I8" s="20"/>
      <c r="J8" s="24" t="s">
        <v>1814</v>
      </c>
      <c r="K8" s="24" t="s">
        <v>1813</v>
      </c>
      <c r="L8" s="24" t="s">
        <v>1812</v>
      </c>
      <c r="M8" s="24" t="s">
        <v>18</v>
      </c>
      <c r="N8" s="23"/>
      <c r="O8" s="20"/>
      <c r="P8" s="210" t="s">
        <v>10</v>
      </c>
      <c r="Q8" s="210"/>
      <c r="R8" s="210"/>
      <c r="S8" s="210"/>
      <c r="T8" s="210"/>
      <c r="U8" s="210"/>
      <c r="V8" s="210"/>
      <c r="W8" s="210"/>
    </row>
    <row r="9" spans="1:29" ht="25.5" customHeight="1" thickBot="1">
      <c r="B9" s="111"/>
      <c r="C9" s="149" t="s">
        <v>10</v>
      </c>
      <c r="D9" s="149"/>
      <c r="E9" s="149"/>
      <c r="F9" s="149"/>
      <c r="G9" s="149"/>
      <c r="H9" s="149"/>
      <c r="I9" s="149"/>
      <c r="J9" s="149"/>
      <c r="K9" s="149"/>
      <c r="L9" s="149"/>
      <c r="M9" s="149"/>
      <c r="N9" s="149"/>
      <c r="O9" s="149"/>
      <c r="P9" s="149"/>
      <c r="Q9" s="149"/>
      <c r="R9" s="149"/>
      <c r="S9" s="149"/>
      <c r="T9" s="149"/>
      <c r="U9" s="149"/>
      <c r="V9" s="149"/>
      <c r="W9" s="210"/>
    </row>
    <row r="10" spans="1:29" ht="211.5" customHeight="1" thickTop="1" thickBot="1">
      <c r="B10" s="25" t="s">
        <v>21</v>
      </c>
      <c r="C10" s="160" t="s">
        <v>1811</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11" t="s">
        <v>24</v>
      </c>
      <c r="C13" s="165"/>
      <c r="D13" s="165"/>
      <c r="E13" s="165"/>
      <c r="F13" s="165"/>
      <c r="G13" s="165"/>
      <c r="H13" s="165"/>
      <c r="I13" s="165"/>
      <c r="J13" s="28"/>
      <c r="K13" s="165" t="s">
        <v>25</v>
      </c>
      <c r="L13" s="165"/>
      <c r="M13" s="165"/>
      <c r="N13" s="165"/>
      <c r="O13" s="165"/>
      <c r="P13" s="165"/>
      <c r="Q13" s="165"/>
      <c r="R13" s="29"/>
      <c r="S13" s="165" t="s">
        <v>26</v>
      </c>
      <c r="T13" s="165"/>
      <c r="U13" s="165"/>
      <c r="V13" s="165"/>
      <c r="W13" s="212"/>
    </row>
    <row r="14" spans="1:29" ht="69" customHeight="1">
      <c r="B14" s="110" t="s">
        <v>27</v>
      </c>
      <c r="C14" s="162" t="s">
        <v>10</v>
      </c>
      <c r="D14" s="162"/>
      <c r="E14" s="162"/>
      <c r="F14" s="162"/>
      <c r="G14" s="162"/>
      <c r="H14" s="162"/>
      <c r="I14" s="162"/>
      <c r="J14" s="30"/>
      <c r="K14" s="30" t="s">
        <v>28</v>
      </c>
      <c r="L14" s="162" t="s">
        <v>10</v>
      </c>
      <c r="M14" s="162"/>
      <c r="N14" s="162"/>
      <c r="O14" s="162"/>
      <c r="P14" s="162"/>
      <c r="Q14" s="162"/>
      <c r="R14" s="20"/>
      <c r="S14" s="30" t="s">
        <v>29</v>
      </c>
      <c r="T14" s="213" t="s">
        <v>1793</v>
      </c>
      <c r="U14" s="213"/>
      <c r="V14" s="213"/>
      <c r="W14" s="213"/>
    </row>
    <row r="15" spans="1:29" ht="86.25" customHeight="1">
      <c r="B15" s="110" t="s">
        <v>31</v>
      </c>
      <c r="C15" s="162" t="s">
        <v>10</v>
      </c>
      <c r="D15" s="162"/>
      <c r="E15" s="162"/>
      <c r="F15" s="162"/>
      <c r="G15" s="162"/>
      <c r="H15" s="162"/>
      <c r="I15" s="162"/>
      <c r="J15" s="30"/>
      <c r="K15" s="30" t="s">
        <v>31</v>
      </c>
      <c r="L15" s="162" t="s">
        <v>10</v>
      </c>
      <c r="M15" s="162"/>
      <c r="N15" s="162"/>
      <c r="O15" s="162"/>
      <c r="P15" s="162"/>
      <c r="Q15" s="162"/>
      <c r="R15" s="20"/>
      <c r="S15" s="30" t="s">
        <v>32</v>
      </c>
      <c r="T15" s="213" t="s">
        <v>10</v>
      </c>
      <c r="U15" s="213"/>
      <c r="V15" s="213"/>
      <c r="W15" s="213"/>
    </row>
    <row r="16" spans="1:29" ht="25.5" customHeight="1" thickBot="1">
      <c r="B16" s="112" t="s">
        <v>33</v>
      </c>
      <c r="C16" s="168" t="s">
        <v>10</v>
      </c>
      <c r="D16" s="168"/>
      <c r="E16" s="168"/>
      <c r="F16" s="168"/>
      <c r="G16" s="168"/>
      <c r="H16" s="168"/>
      <c r="I16" s="168"/>
      <c r="J16" s="168"/>
      <c r="K16" s="168"/>
      <c r="L16" s="168"/>
      <c r="M16" s="168"/>
      <c r="N16" s="168"/>
      <c r="O16" s="168"/>
      <c r="P16" s="168"/>
      <c r="Q16" s="168"/>
      <c r="R16" s="168"/>
      <c r="S16" s="168"/>
      <c r="T16" s="168"/>
      <c r="U16" s="168"/>
      <c r="V16" s="168"/>
      <c r="W16" s="214"/>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15" t="s">
        <v>35</v>
      </c>
      <c r="C18" s="171"/>
      <c r="D18" s="171"/>
      <c r="E18" s="171"/>
      <c r="F18" s="171"/>
      <c r="G18" s="171"/>
      <c r="H18" s="171"/>
      <c r="I18" s="171"/>
      <c r="J18" s="171"/>
      <c r="K18" s="171"/>
      <c r="L18" s="171"/>
      <c r="M18" s="171"/>
      <c r="N18" s="171"/>
      <c r="O18" s="171"/>
      <c r="P18" s="171"/>
      <c r="Q18" s="171"/>
      <c r="R18" s="171"/>
      <c r="S18" s="171"/>
      <c r="T18" s="172"/>
      <c r="U18" s="173" t="s">
        <v>36</v>
      </c>
      <c r="V18" s="174"/>
      <c r="W18" s="216"/>
    </row>
    <row r="19" spans="2:27" ht="12.75" customHeight="1">
      <c r="B19" s="223"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220" t="s">
        <v>45</v>
      </c>
    </row>
    <row r="20" spans="2:27" ht="27" customHeight="1" thickBot="1">
      <c r="B20" s="224"/>
      <c r="C20" s="219"/>
      <c r="D20" s="219"/>
      <c r="E20" s="219"/>
      <c r="F20" s="219"/>
      <c r="G20" s="219"/>
      <c r="H20" s="219"/>
      <c r="I20" s="219"/>
      <c r="J20" s="219"/>
      <c r="K20" s="219"/>
      <c r="L20" s="219"/>
      <c r="M20" s="219"/>
      <c r="N20" s="219"/>
      <c r="O20" s="219"/>
      <c r="P20" s="219"/>
      <c r="Q20" s="219"/>
      <c r="R20" s="219"/>
      <c r="S20" s="219"/>
      <c r="T20" s="217"/>
      <c r="U20" s="218"/>
      <c r="V20" s="219"/>
      <c r="W20" s="221"/>
      <c r="Z20" s="32" t="s">
        <v>10</v>
      </c>
      <c r="AA20" s="32" t="s">
        <v>46</v>
      </c>
    </row>
    <row r="21" spans="2:27" ht="56.25" customHeight="1" thickBot="1">
      <c r="B21" s="222" t="s">
        <v>1810</v>
      </c>
      <c r="C21" s="188"/>
      <c r="D21" s="188"/>
      <c r="E21" s="188"/>
      <c r="F21" s="188"/>
      <c r="G21" s="188"/>
      <c r="H21" s="188"/>
      <c r="I21" s="188"/>
      <c r="J21" s="188"/>
      <c r="K21" s="188"/>
      <c r="L21" s="188"/>
      <c r="M21" s="189" t="s">
        <v>1785</v>
      </c>
      <c r="N21" s="189"/>
      <c r="O21" s="189" t="s">
        <v>48</v>
      </c>
      <c r="P21" s="189"/>
      <c r="Q21" s="190" t="s">
        <v>386</v>
      </c>
      <c r="R21" s="190"/>
      <c r="S21" s="33" t="s">
        <v>1809</v>
      </c>
      <c r="T21" s="33" t="s">
        <v>1808</v>
      </c>
      <c r="U21" s="33" t="s">
        <v>1807</v>
      </c>
      <c r="V21" s="33">
        <f>+IF(ISERR(U21/T21*100),"N/A",ROUND(U21/T21*100,2))</f>
        <v>1.61</v>
      </c>
      <c r="W21" s="113">
        <f>+IF(ISERR(U21/S21*100),"N/A",ROUND(U21/S21*100,2))</f>
        <v>0.48</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25"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216"/>
    </row>
    <row r="24" spans="2:27" ht="30.75" customHeight="1" thickBot="1">
      <c r="B24" s="226"/>
      <c r="C24" s="227"/>
      <c r="D24" s="227"/>
      <c r="E24" s="227"/>
      <c r="F24" s="227"/>
      <c r="G24" s="227"/>
      <c r="H24" s="227"/>
      <c r="I24" s="227"/>
      <c r="J24" s="227"/>
      <c r="K24" s="227"/>
      <c r="L24" s="227"/>
      <c r="M24" s="227"/>
      <c r="N24" s="227"/>
      <c r="O24" s="227"/>
      <c r="P24" s="227"/>
      <c r="Q24" s="228"/>
      <c r="R24" s="114" t="s">
        <v>66</v>
      </c>
      <c r="S24" s="114" t="s">
        <v>66</v>
      </c>
      <c r="T24" s="114" t="s">
        <v>48</v>
      </c>
      <c r="U24" s="114" t="s">
        <v>66</v>
      </c>
      <c r="V24" s="114" t="s">
        <v>67</v>
      </c>
      <c r="W24" s="115" t="s">
        <v>53</v>
      </c>
      <c r="Y24" s="35"/>
    </row>
    <row r="25" spans="2:27" ht="23.25" customHeight="1" thickBot="1">
      <c r="B25" s="236" t="s">
        <v>68</v>
      </c>
      <c r="C25" s="207"/>
      <c r="D25" s="207"/>
      <c r="E25" s="40" t="s">
        <v>1783</v>
      </c>
      <c r="F25" s="40"/>
      <c r="G25" s="40"/>
      <c r="H25" s="41"/>
      <c r="I25" s="41"/>
      <c r="J25" s="41"/>
      <c r="K25" s="41"/>
      <c r="L25" s="41"/>
      <c r="M25" s="41"/>
      <c r="N25" s="41"/>
      <c r="O25" s="41"/>
      <c r="P25" s="42"/>
      <c r="Q25" s="42"/>
      <c r="R25" s="43" t="s">
        <v>1806</v>
      </c>
      <c r="S25" s="44" t="s">
        <v>10</v>
      </c>
      <c r="T25" s="42"/>
      <c r="U25" s="44" t="s">
        <v>1803</v>
      </c>
      <c r="V25" s="42"/>
      <c r="W25" s="116">
        <f>+IF(ISERR(U25/R25*100),"N/A",ROUND(U25/R25*100,2))</f>
        <v>11.22</v>
      </c>
    </row>
    <row r="26" spans="2:27" ht="26.25" customHeight="1" thickBot="1">
      <c r="B26" s="237" t="s">
        <v>70</v>
      </c>
      <c r="C26" s="238"/>
      <c r="D26" s="238"/>
      <c r="E26" s="117" t="s">
        <v>1783</v>
      </c>
      <c r="F26" s="117"/>
      <c r="G26" s="117"/>
      <c r="H26" s="118"/>
      <c r="I26" s="118"/>
      <c r="J26" s="118"/>
      <c r="K26" s="118"/>
      <c r="L26" s="118"/>
      <c r="M26" s="118"/>
      <c r="N26" s="118"/>
      <c r="O26" s="118"/>
      <c r="P26" s="119"/>
      <c r="Q26" s="119"/>
      <c r="R26" s="120" t="s">
        <v>1805</v>
      </c>
      <c r="S26" s="121" t="s">
        <v>1804</v>
      </c>
      <c r="T26" s="121">
        <f>+IF(ISERR(S26/R26*100),"N/A",ROUND(S26/R26*100,2))</f>
        <v>70.77</v>
      </c>
      <c r="U26" s="121" t="s">
        <v>1803</v>
      </c>
      <c r="V26" s="121">
        <f>+IF(ISERR(U26/S26*100),"N/A",ROUND(U26/S26*100,2))</f>
        <v>13.91</v>
      </c>
      <c r="W26" s="122">
        <f>+IF(ISERR(U26/R26*100),"N/A",ROUND(U26/R26*100,2))</f>
        <v>9.84</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29" t="s">
        <v>2115</v>
      </c>
      <c r="C28" s="192"/>
      <c r="D28" s="192"/>
      <c r="E28" s="192"/>
      <c r="F28" s="192"/>
      <c r="G28" s="192"/>
      <c r="H28" s="192"/>
      <c r="I28" s="192"/>
      <c r="J28" s="192"/>
      <c r="K28" s="192"/>
      <c r="L28" s="192"/>
      <c r="M28" s="192"/>
      <c r="N28" s="192"/>
      <c r="O28" s="192"/>
      <c r="P28" s="192"/>
      <c r="Q28" s="192"/>
      <c r="R28" s="192"/>
      <c r="S28" s="192"/>
      <c r="T28" s="192"/>
      <c r="U28" s="192"/>
      <c r="V28" s="192"/>
      <c r="W28" s="230"/>
    </row>
    <row r="29" spans="2:27" ht="60" customHeight="1" thickBot="1">
      <c r="B29" s="231"/>
      <c r="C29" s="195"/>
      <c r="D29" s="195"/>
      <c r="E29" s="195"/>
      <c r="F29" s="195"/>
      <c r="G29" s="195"/>
      <c r="H29" s="195"/>
      <c r="I29" s="195"/>
      <c r="J29" s="195"/>
      <c r="K29" s="195"/>
      <c r="L29" s="195"/>
      <c r="M29" s="195"/>
      <c r="N29" s="195"/>
      <c r="O29" s="195"/>
      <c r="P29" s="195"/>
      <c r="Q29" s="195"/>
      <c r="R29" s="195"/>
      <c r="S29" s="195"/>
      <c r="T29" s="195"/>
      <c r="U29" s="195"/>
      <c r="V29" s="195"/>
      <c r="W29" s="232"/>
    </row>
    <row r="30" spans="2:27" ht="37.5" customHeight="1" thickTop="1">
      <c r="B30" s="229" t="s">
        <v>2116</v>
      </c>
      <c r="C30" s="192"/>
      <c r="D30" s="192"/>
      <c r="E30" s="192"/>
      <c r="F30" s="192"/>
      <c r="G30" s="192"/>
      <c r="H30" s="192"/>
      <c r="I30" s="192"/>
      <c r="J30" s="192"/>
      <c r="K30" s="192"/>
      <c r="L30" s="192"/>
      <c r="M30" s="192"/>
      <c r="N30" s="192"/>
      <c r="O30" s="192"/>
      <c r="P30" s="192"/>
      <c r="Q30" s="192"/>
      <c r="R30" s="192"/>
      <c r="S30" s="192"/>
      <c r="T30" s="192"/>
      <c r="U30" s="192"/>
      <c r="V30" s="192"/>
      <c r="W30" s="230"/>
    </row>
    <row r="31" spans="2:27" ht="60.75" customHeight="1" thickBot="1">
      <c r="B31" s="231"/>
      <c r="C31" s="195"/>
      <c r="D31" s="195"/>
      <c r="E31" s="195"/>
      <c r="F31" s="195"/>
      <c r="G31" s="195"/>
      <c r="H31" s="195"/>
      <c r="I31" s="195"/>
      <c r="J31" s="195"/>
      <c r="K31" s="195"/>
      <c r="L31" s="195"/>
      <c r="M31" s="195"/>
      <c r="N31" s="195"/>
      <c r="O31" s="195"/>
      <c r="P31" s="195"/>
      <c r="Q31" s="195"/>
      <c r="R31" s="195"/>
      <c r="S31" s="195"/>
      <c r="T31" s="195"/>
      <c r="U31" s="195"/>
      <c r="V31" s="195"/>
      <c r="W31" s="232"/>
    </row>
    <row r="32" spans="2:27" ht="37.5" customHeight="1" thickTop="1">
      <c r="B32" s="229" t="s">
        <v>2117</v>
      </c>
      <c r="C32" s="192"/>
      <c r="D32" s="192"/>
      <c r="E32" s="192"/>
      <c r="F32" s="192"/>
      <c r="G32" s="192"/>
      <c r="H32" s="192"/>
      <c r="I32" s="192"/>
      <c r="J32" s="192"/>
      <c r="K32" s="192"/>
      <c r="L32" s="192"/>
      <c r="M32" s="192"/>
      <c r="N32" s="192"/>
      <c r="O32" s="192"/>
      <c r="P32" s="192"/>
      <c r="Q32" s="192"/>
      <c r="R32" s="192"/>
      <c r="S32" s="192"/>
      <c r="T32" s="192"/>
      <c r="U32" s="192"/>
      <c r="V32" s="192"/>
      <c r="W32" s="230"/>
    </row>
    <row r="33" spans="2:23" ht="38.2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1812</v>
      </c>
      <c r="D4" s="153" t="s">
        <v>1836</v>
      </c>
      <c r="E4" s="153"/>
      <c r="F4" s="153"/>
      <c r="G4" s="153"/>
      <c r="H4" s="154"/>
      <c r="I4" s="16"/>
      <c r="J4" s="155" t="s">
        <v>6</v>
      </c>
      <c r="K4" s="153"/>
      <c r="L4" s="15" t="s">
        <v>1835</v>
      </c>
      <c r="M4" s="156" t="s">
        <v>1834</v>
      </c>
      <c r="N4" s="156"/>
      <c r="O4" s="156"/>
      <c r="P4" s="156"/>
      <c r="Q4" s="157"/>
      <c r="R4" s="17"/>
      <c r="S4" s="158" t="s">
        <v>2069</v>
      </c>
      <c r="T4" s="159"/>
      <c r="U4" s="159"/>
      <c r="V4" s="160" t="s">
        <v>1833</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1392</v>
      </c>
      <c r="D6" s="162" t="s">
        <v>1832</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1342</v>
      </c>
      <c r="D7" s="149" t="s">
        <v>1831</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1830</v>
      </c>
      <c r="K8" s="24" t="s">
        <v>1829</v>
      </c>
      <c r="L8" s="24" t="s">
        <v>1828</v>
      </c>
      <c r="M8" s="24" t="s">
        <v>1827</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1826</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1825</v>
      </c>
      <c r="C21" s="188"/>
      <c r="D21" s="188"/>
      <c r="E21" s="188"/>
      <c r="F21" s="188"/>
      <c r="G21" s="188"/>
      <c r="H21" s="188"/>
      <c r="I21" s="188"/>
      <c r="J21" s="188"/>
      <c r="K21" s="188"/>
      <c r="L21" s="188"/>
      <c r="M21" s="189" t="s">
        <v>1342</v>
      </c>
      <c r="N21" s="189"/>
      <c r="O21" s="189" t="s">
        <v>48</v>
      </c>
      <c r="P21" s="189"/>
      <c r="Q21" s="190" t="s">
        <v>49</v>
      </c>
      <c r="R21" s="190"/>
      <c r="S21" s="33" t="s">
        <v>50</v>
      </c>
      <c r="T21" s="33" t="s">
        <v>1824</v>
      </c>
      <c r="U21" s="33" t="s">
        <v>1418</v>
      </c>
      <c r="V21" s="33">
        <f>+IF(ISERR(U21/T21*100),"N/A",ROUND(U21/T21*100,2))</f>
        <v>58.44</v>
      </c>
      <c r="W21" s="34">
        <f>+IF(ISERR(U21/S21*100),"N/A",ROUND(U21/S21*100,2))</f>
        <v>45</v>
      </c>
    </row>
    <row r="22" spans="2:27" ht="56.25" customHeight="1" thickBot="1">
      <c r="B22" s="187" t="s">
        <v>1823</v>
      </c>
      <c r="C22" s="188"/>
      <c r="D22" s="188"/>
      <c r="E22" s="188"/>
      <c r="F22" s="188"/>
      <c r="G22" s="188"/>
      <c r="H22" s="188"/>
      <c r="I22" s="188"/>
      <c r="J22" s="188"/>
      <c r="K22" s="188"/>
      <c r="L22" s="188"/>
      <c r="M22" s="189" t="s">
        <v>1392</v>
      </c>
      <c r="N22" s="189"/>
      <c r="O22" s="189" t="s">
        <v>48</v>
      </c>
      <c r="P22" s="189"/>
      <c r="Q22" s="190" t="s">
        <v>49</v>
      </c>
      <c r="R22" s="190"/>
      <c r="S22" s="33" t="s">
        <v>1822</v>
      </c>
      <c r="T22" s="33" t="s">
        <v>1821</v>
      </c>
      <c r="U22" s="33" t="s">
        <v>1821</v>
      </c>
      <c r="V22" s="33">
        <f>+IF(ISERR(U22/T22*100),"N/A",ROUND(U22/T22*100,2))</f>
        <v>100</v>
      </c>
      <c r="W22" s="34">
        <f>+IF(ISERR(U22/S22*100),"N/A",ROUND(U22/S22*100,2))</f>
        <v>98.11</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1340</v>
      </c>
      <c r="F26" s="40"/>
      <c r="G26" s="40"/>
      <c r="H26" s="41"/>
      <c r="I26" s="41"/>
      <c r="J26" s="41"/>
      <c r="K26" s="41"/>
      <c r="L26" s="41"/>
      <c r="M26" s="41"/>
      <c r="N26" s="41"/>
      <c r="O26" s="41"/>
      <c r="P26" s="42"/>
      <c r="Q26" s="42"/>
      <c r="R26" s="43" t="s">
        <v>1820</v>
      </c>
      <c r="S26" s="44" t="s">
        <v>10</v>
      </c>
      <c r="T26" s="42"/>
      <c r="U26" s="44" t="s">
        <v>675</v>
      </c>
      <c r="V26" s="42"/>
      <c r="W26" s="45">
        <f>+IF(ISERR(U26/R26*100),"N/A",ROUND(U26/R26*100,2))</f>
        <v>29.01</v>
      </c>
    </row>
    <row r="27" spans="2:27" ht="26.25" customHeight="1">
      <c r="B27" s="208" t="s">
        <v>70</v>
      </c>
      <c r="C27" s="209"/>
      <c r="D27" s="209"/>
      <c r="E27" s="46" t="s">
        <v>1340</v>
      </c>
      <c r="F27" s="46"/>
      <c r="G27" s="46"/>
      <c r="H27" s="47"/>
      <c r="I27" s="47"/>
      <c r="J27" s="47"/>
      <c r="K27" s="47"/>
      <c r="L27" s="47"/>
      <c r="M27" s="47"/>
      <c r="N27" s="47"/>
      <c r="O27" s="47"/>
      <c r="P27" s="48"/>
      <c r="Q27" s="48"/>
      <c r="R27" s="49" t="s">
        <v>675</v>
      </c>
      <c r="S27" s="50" t="s">
        <v>675</v>
      </c>
      <c r="T27" s="50">
        <f>+IF(ISERR(S27/R27*100),"N/A",ROUND(S27/R27*100,2))</f>
        <v>100</v>
      </c>
      <c r="U27" s="50" t="s">
        <v>675</v>
      </c>
      <c r="V27" s="50">
        <f>+IF(ISERR(U27/S27*100),"N/A",ROUND(U27/S27*100,2))</f>
        <v>100</v>
      </c>
      <c r="W27" s="51">
        <f>+IF(ISERR(U27/R27*100),"N/A",ROUND(U27/R27*100,2))</f>
        <v>100</v>
      </c>
    </row>
    <row r="28" spans="2:27" ht="23.25" customHeight="1" thickBot="1">
      <c r="B28" s="206" t="s">
        <v>68</v>
      </c>
      <c r="C28" s="207"/>
      <c r="D28" s="207"/>
      <c r="E28" s="40" t="s">
        <v>1388</v>
      </c>
      <c r="F28" s="40"/>
      <c r="G28" s="40"/>
      <c r="H28" s="41"/>
      <c r="I28" s="41"/>
      <c r="J28" s="41"/>
      <c r="K28" s="41"/>
      <c r="L28" s="41"/>
      <c r="M28" s="41"/>
      <c r="N28" s="41"/>
      <c r="O28" s="41"/>
      <c r="P28" s="42"/>
      <c r="Q28" s="42"/>
      <c r="R28" s="43" t="s">
        <v>1589</v>
      </c>
      <c r="S28" s="44" t="s">
        <v>10</v>
      </c>
      <c r="T28" s="42"/>
      <c r="U28" s="44" t="s">
        <v>1818</v>
      </c>
      <c r="V28" s="42"/>
      <c r="W28" s="45">
        <f>+IF(ISERR(U28/R28*100),"N/A",ROUND(U28/R28*100,2))</f>
        <v>148.54</v>
      </c>
    </row>
    <row r="29" spans="2:27" ht="26.25" customHeight="1" thickBot="1">
      <c r="B29" s="208" t="s">
        <v>70</v>
      </c>
      <c r="C29" s="209"/>
      <c r="D29" s="209"/>
      <c r="E29" s="46" t="s">
        <v>1388</v>
      </c>
      <c r="F29" s="46"/>
      <c r="G29" s="46"/>
      <c r="H29" s="47"/>
      <c r="I29" s="47"/>
      <c r="J29" s="47"/>
      <c r="K29" s="47"/>
      <c r="L29" s="47"/>
      <c r="M29" s="47"/>
      <c r="N29" s="47"/>
      <c r="O29" s="47"/>
      <c r="P29" s="48"/>
      <c r="Q29" s="48"/>
      <c r="R29" s="49" t="s">
        <v>1819</v>
      </c>
      <c r="S29" s="50" t="s">
        <v>1818</v>
      </c>
      <c r="T29" s="50">
        <f>+IF(ISERR(S29/R29*100),"N/A",ROUND(S29/R29*100,2))</f>
        <v>76.97</v>
      </c>
      <c r="U29" s="50" t="s">
        <v>1818</v>
      </c>
      <c r="V29" s="50">
        <f>+IF(ISERR(U29/S29*100),"N/A",ROUND(U29/S29*100,2))</f>
        <v>100</v>
      </c>
      <c r="W29" s="51">
        <f>+IF(ISERR(U29/R29*100),"N/A",ROUND(U29/R29*100,2))</f>
        <v>76.97</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91" t="s">
        <v>2112</v>
      </c>
      <c r="C31" s="192"/>
      <c r="D31" s="192"/>
      <c r="E31" s="192"/>
      <c r="F31" s="192"/>
      <c r="G31" s="192"/>
      <c r="H31" s="192"/>
      <c r="I31" s="192"/>
      <c r="J31" s="192"/>
      <c r="K31" s="192"/>
      <c r="L31" s="192"/>
      <c r="M31" s="192"/>
      <c r="N31" s="192"/>
      <c r="O31" s="192"/>
      <c r="P31" s="192"/>
      <c r="Q31" s="192"/>
      <c r="R31" s="192"/>
      <c r="S31" s="192"/>
      <c r="T31" s="192"/>
      <c r="U31" s="192"/>
      <c r="V31" s="192"/>
      <c r="W31" s="193"/>
    </row>
    <row r="32" spans="2:27" ht="105.75"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2113</v>
      </c>
      <c r="C33" s="192"/>
      <c r="D33" s="192"/>
      <c r="E33" s="192"/>
      <c r="F33" s="192"/>
      <c r="G33" s="192"/>
      <c r="H33" s="192"/>
      <c r="I33" s="192"/>
      <c r="J33" s="192"/>
      <c r="K33" s="192"/>
      <c r="L33" s="192"/>
      <c r="M33" s="192"/>
      <c r="N33" s="192"/>
      <c r="O33" s="192"/>
      <c r="P33" s="192"/>
      <c r="Q33" s="192"/>
      <c r="R33" s="192"/>
      <c r="S33" s="192"/>
      <c r="T33" s="192"/>
      <c r="U33" s="192"/>
      <c r="V33" s="192"/>
      <c r="W33" s="193"/>
    </row>
    <row r="34" spans="2:23" ht="114.75" customHeight="1" thickBot="1">
      <c r="B34" s="194"/>
      <c r="C34" s="195"/>
      <c r="D34" s="195"/>
      <c r="E34" s="195"/>
      <c r="F34" s="195"/>
      <c r="G34" s="195"/>
      <c r="H34" s="195"/>
      <c r="I34" s="195"/>
      <c r="J34" s="195"/>
      <c r="K34" s="195"/>
      <c r="L34" s="195"/>
      <c r="M34" s="195"/>
      <c r="N34" s="195"/>
      <c r="O34" s="195"/>
      <c r="P34" s="195"/>
      <c r="Q34" s="195"/>
      <c r="R34" s="195"/>
      <c r="S34" s="195"/>
      <c r="T34" s="195"/>
      <c r="U34" s="195"/>
      <c r="V34" s="195"/>
      <c r="W34" s="196"/>
    </row>
    <row r="35" spans="2:23" ht="37.5" customHeight="1" thickTop="1">
      <c r="B35" s="191" t="s">
        <v>2114</v>
      </c>
      <c r="C35" s="192"/>
      <c r="D35" s="192"/>
      <c r="E35" s="192"/>
      <c r="F35" s="192"/>
      <c r="G35" s="192"/>
      <c r="H35" s="192"/>
      <c r="I35" s="192"/>
      <c r="J35" s="192"/>
      <c r="K35" s="192"/>
      <c r="L35" s="192"/>
      <c r="M35" s="192"/>
      <c r="N35" s="192"/>
      <c r="O35" s="192"/>
      <c r="P35" s="192"/>
      <c r="Q35" s="192"/>
      <c r="R35" s="192"/>
      <c r="S35" s="192"/>
      <c r="T35" s="192"/>
      <c r="U35" s="192"/>
      <c r="V35" s="192"/>
      <c r="W35" s="193"/>
    </row>
    <row r="36" spans="2:23" ht="127.5" customHeight="1" thickBot="1">
      <c r="B36" s="197"/>
      <c r="C36" s="198"/>
      <c r="D36" s="198"/>
      <c r="E36" s="198"/>
      <c r="F36" s="198"/>
      <c r="G36" s="198"/>
      <c r="H36" s="198"/>
      <c r="I36" s="198"/>
      <c r="J36" s="198"/>
      <c r="K36" s="198"/>
      <c r="L36" s="198"/>
      <c r="M36" s="198"/>
      <c r="N36" s="198"/>
      <c r="O36" s="198"/>
      <c r="P36" s="198"/>
      <c r="Q36" s="198"/>
      <c r="R36" s="198"/>
      <c r="S36" s="198"/>
      <c r="T36" s="198"/>
      <c r="U36" s="198"/>
      <c r="V36" s="198"/>
      <c r="W36" s="199"/>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v>
      </c>
      <c r="D4" s="153" t="s">
        <v>194</v>
      </c>
      <c r="E4" s="153"/>
      <c r="F4" s="153"/>
      <c r="G4" s="153"/>
      <c r="H4" s="154"/>
      <c r="I4" s="16"/>
      <c r="J4" s="155" t="s">
        <v>6</v>
      </c>
      <c r="K4" s="153"/>
      <c r="L4" s="15" t="s">
        <v>210</v>
      </c>
      <c r="M4" s="156" t="s">
        <v>209</v>
      </c>
      <c r="N4" s="156"/>
      <c r="O4" s="156"/>
      <c r="P4" s="156"/>
      <c r="Q4" s="157"/>
      <c r="R4" s="17"/>
      <c r="S4" s="158" t="s">
        <v>2069</v>
      </c>
      <c r="T4" s="159"/>
      <c r="U4" s="159"/>
      <c r="V4" s="160" t="s">
        <v>199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201</v>
      </c>
      <c r="D6" s="162" t="s">
        <v>208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207</v>
      </c>
      <c r="K8" s="24" t="s">
        <v>206</v>
      </c>
      <c r="L8" s="24" t="s">
        <v>205</v>
      </c>
      <c r="M8" s="24" t="s">
        <v>204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203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185</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202</v>
      </c>
      <c r="C21" s="188"/>
      <c r="D21" s="188"/>
      <c r="E21" s="188"/>
      <c r="F21" s="188"/>
      <c r="G21" s="188"/>
      <c r="H21" s="188"/>
      <c r="I21" s="188"/>
      <c r="J21" s="188"/>
      <c r="K21" s="188"/>
      <c r="L21" s="188"/>
      <c r="M21" s="189" t="s">
        <v>201</v>
      </c>
      <c r="N21" s="189"/>
      <c r="O21" s="189" t="s">
        <v>48</v>
      </c>
      <c r="P21" s="189"/>
      <c r="Q21" s="190" t="s">
        <v>49</v>
      </c>
      <c r="R21" s="190"/>
      <c r="S21" s="33" t="s">
        <v>173</v>
      </c>
      <c r="T21" s="33" t="s">
        <v>77</v>
      </c>
      <c r="U21" s="33" t="s">
        <v>200</v>
      </c>
      <c r="V21" s="33">
        <f>+IF(ISERR(U21/T21*100),"N/A",ROUND(U21/T21*100,2))</f>
        <v>55.8</v>
      </c>
      <c r="W21" s="34">
        <f>+IF(ISERR(U21/S21*100),"N/A",ROUND(U21/S21*100,2))</f>
        <v>2.79</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198</v>
      </c>
      <c r="F25" s="40"/>
      <c r="G25" s="40"/>
      <c r="H25" s="41"/>
      <c r="I25" s="41"/>
      <c r="J25" s="41"/>
      <c r="K25" s="41"/>
      <c r="L25" s="41"/>
      <c r="M25" s="41"/>
      <c r="N25" s="41"/>
      <c r="O25" s="41"/>
      <c r="P25" s="42"/>
      <c r="Q25" s="42"/>
      <c r="R25" s="43" t="s">
        <v>199</v>
      </c>
      <c r="S25" s="44" t="s">
        <v>10</v>
      </c>
      <c r="T25" s="42"/>
      <c r="U25" s="44" t="s">
        <v>114</v>
      </c>
      <c r="V25" s="42"/>
      <c r="W25" s="45">
        <f>+IF(ISERR(U25/R25*100),"N/A",ROUND(U25/R25*100,2))</f>
        <v>0.5</v>
      </c>
    </row>
    <row r="26" spans="2:27" ht="26.25" customHeight="1" thickBot="1">
      <c r="B26" s="208" t="s">
        <v>70</v>
      </c>
      <c r="C26" s="209"/>
      <c r="D26" s="209"/>
      <c r="E26" s="46" t="s">
        <v>198</v>
      </c>
      <c r="F26" s="46"/>
      <c r="G26" s="46"/>
      <c r="H26" s="47"/>
      <c r="I26" s="47"/>
      <c r="J26" s="47"/>
      <c r="K26" s="47"/>
      <c r="L26" s="47"/>
      <c r="M26" s="47"/>
      <c r="N26" s="47"/>
      <c r="O26" s="47"/>
      <c r="P26" s="48"/>
      <c r="Q26" s="48"/>
      <c r="R26" s="49" t="s">
        <v>197</v>
      </c>
      <c r="S26" s="50" t="s">
        <v>196</v>
      </c>
      <c r="T26" s="50">
        <f>+IF(ISERR(S26/R26*100),"N/A",ROUND(S26/R26*100,2))</f>
        <v>52.72</v>
      </c>
      <c r="U26" s="50" t="s">
        <v>114</v>
      </c>
      <c r="V26" s="50">
        <f>+IF(ISERR(U26/S26*100),"N/A",ROUND(U26/S26*100,2))</f>
        <v>2.06</v>
      </c>
      <c r="W26" s="51">
        <f>+IF(ISERR(U26/R26*100),"N/A",ROUND(U26/R26*100,2))</f>
        <v>1.0900000000000001</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2330</v>
      </c>
      <c r="C28" s="192"/>
      <c r="D28" s="192"/>
      <c r="E28" s="192"/>
      <c r="F28" s="192"/>
      <c r="G28" s="192"/>
      <c r="H28" s="192"/>
      <c r="I28" s="192"/>
      <c r="J28" s="192"/>
      <c r="K28" s="192"/>
      <c r="L28" s="192"/>
      <c r="M28" s="192"/>
      <c r="N28" s="192"/>
      <c r="O28" s="192"/>
      <c r="P28" s="192"/>
      <c r="Q28" s="192"/>
      <c r="R28" s="192"/>
      <c r="S28" s="192"/>
      <c r="T28" s="192"/>
      <c r="U28" s="192"/>
      <c r="V28" s="192"/>
      <c r="W28" s="193"/>
    </row>
    <row r="29" spans="2:27" ht="120.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2331</v>
      </c>
      <c r="C30" s="192"/>
      <c r="D30" s="192"/>
      <c r="E30" s="192"/>
      <c r="F30" s="192"/>
      <c r="G30" s="192"/>
      <c r="H30" s="192"/>
      <c r="I30" s="192"/>
      <c r="J30" s="192"/>
      <c r="K30" s="192"/>
      <c r="L30" s="192"/>
      <c r="M30" s="192"/>
      <c r="N30" s="192"/>
      <c r="O30" s="192"/>
      <c r="P30" s="192"/>
      <c r="Q30" s="192"/>
      <c r="R30" s="192"/>
      <c r="S30" s="192"/>
      <c r="T30" s="192"/>
      <c r="U30" s="192"/>
      <c r="V30" s="192"/>
      <c r="W30" s="193"/>
    </row>
    <row r="31" spans="2:27" ht="69.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2332</v>
      </c>
      <c r="C32" s="192"/>
      <c r="D32" s="192"/>
      <c r="E32" s="192"/>
      <c r="F32" s="192"/>
      <c r="G32" s="192"/>
      <c r="H32" s="192"/>
      <c r="I32" s="192"/>
      <c r="J32" s="192"/>
      <c r="K32" s="192"/>
      <c r="L32" s="192"/>
      <c r="M32" s="192"/>
      <c r="N32" s="192"/>
      <c r="O32" s="192"/>
      <c r="P32" s="192"/>
      <c r="Q32" s="192"/>
      <c r="R32" s="192"/>
      <c r="S32" s="192"/>
      <c r="T32" s="192"/>
      <c r="U32" s="192"/>
      <c r="V32" s="192"/>
      <c r="W32" s="193"/>
    </row>
    <row r="33" spans="2:23" ht="42"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1812</v>
      </c>
      <c r="D4" s="153" t="s">
        <v>1836</v>
      </c>
      <c r="E4" s="153"/>
      <c r="F4" s="153"/>
      <c r="G4" s="153"/>
      <c r="H4" s="154"/>
      <c r="I4" s="16"/>
      <c r="J4" s="155" t="s">
        <v>6</v>
      </c>
      <c r="K4" s="153"/>
      <c r="L4" s="15" t="s">
        <v>1841</v>
      </c>
      <c r="M4" s="156" t="s">
        <v>1840</v>
      </c>
      <c r="N4" s="156"/>
      <c r="O4" s="156"/>
      <c r="P4" s="156"/>
      <c r="Q4" s="157"/>
      <c r="R4" s="17"/>
      <c r="S4" s="158" t="s">
        <v>2069</v>
      </c>
      <c r="T4" s="159"/>
      <c r="U4" s="159"/>
      <c r="V4" s="160" t="s">
        <v>1601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1342</v>
      </c>
      <c r="D6" s="162"/>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10</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1839</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1838</v>
      </c>
      <c r="C21" s="188"/>
      <c r="D21" s="188"/>
      <c r="E21" s="188"/>
      <c r="F21" s="188"/>
      <c r="G21" s="188"/>
      <c r="H21" s="188"/>
      <c r="I21" s="188"/>
      <c r="J21" s="188"/>
      <c r="K21" s="188"/>
      <c r="L21" s="188"/>
      <c r="M21" s="189" t="s">
        <v>1342</v>
      </c>
      <c r="N21" s="189"/>
      <c r="O21" s="189" t="s">
        <v>218</v>
      </c>
      <c r="P21" s="189"/>
      <c r="Q21" s="190" t="s">
        <v>53</v>
      </c>
      <c r="R21" s="190"/>
      <c r="S21" s="33" t="s">
        <v>836</v>
      </c>
      <c r="T21" s="33" t="s">
        <v>55</v>
      </c>
      <c r="U21" s="33" t="s">
        <v>55</v>
      </c>
      <c r="V21" s="33" t="str">
        <f>+IF(ISERR(U21/T21*100),"N/A",ROUND(U21/T21*100,2))</f>
        <v>N/A</v>
      </c>
      <c r="W21" s="34" t="str">
        <f>+IF(ISERR(U21/S21*100),"N/A",ROUND(U21/S21*100,2))</f>
        <v>N/A</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1340</v>
      </c>
      <c r="F25" s="40"/>
      <c r="G25" s="40"/>
      <c r="H25" s="41"/>
      <c r="I25" s="41"/>
      <c r="J25" s="41"/>
      <c r="K25" s="41"/>
      <c r="L25" s="41"/>
      <c r="M25" s="41"/>
      <c r="N25" s="41"/>
      <c r="O25" s="41"/>
      <c r="P25" s="42"/>
      <c r="Q25" s="42"/>
      <c r="R25" s="43" t="s">
        <v>1837</v>
      </c>
      <c r="S25" s="44" t="s">
        <v>10</v>
      </c>
      <c r="T25" s="42"/>
      <c r="U25" s="44" t="s">
        <v>51</v>
      </c>
      <c r="V25" s="42"/>
      <c r="W25" s="45">
        <f>+IF(ISERR(U25/R25*100),"N/A",ROUND(U25/R25*100,2))</f>
        <v>0</v>
      </c>
    </row>
    <row r="26" spans="2:27" ht="26.25" customHeight="1" thickBot="1">
      <c r="B26" s="208" t="s">
        <v>70</v>
      </c>
      <c r="C26" s="209"/>
      <c r="D26" s="209"/>
      <c r="E26" s="46" t="s">
        <v>1340</v>
      </c>
      <c r="F26" s="46"/>
      <c r="G26" s="46"/>
      <c r="H26" s="47"/>
      <c r="I26" s="47"/>
      <c r="J26" s="47"/>
      <c r="K26" s="47"/>
      <c r="L26" s="47"/>
      <c r="M26" s="47"/>
      <c r="N26" s="47"/>
      <c r="O26" s="47"/>
      <c r="P26" s="48"/>
      <c r="Q26" s="48"/>
      <c r="R26" s="49" t="s">
        <v>1837</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2109</v>
      </c>
      <c r="C28" s="192"/>
      <c r="D28" s="192"/>
      <c r="E28" s="192"/>
      <c r="F28" s="192"/>
      <c r="G28" s="192"/>
      <c r="H28" s="192"/>
      <c r="I28" s="192"/>
      <c r="J28" s="192"/>
      <c r="K28" s="192"/>
      <c r="L28" s="192"/>
      <c r="M28" s="192"/>
      <c r="N28" s="192"/>
      <c r="O28" s="192"/>
      <c r="P28" s="192"/>
      <c r="Q28" s="192"/>
      <c r="R28" s="192"/>
      <c r="S28" s="192"/>
      <c r="T28" s="192"/>
      <c r="U28" s="192"/>
      <c r="V28" s="192"/>
      <c r="W28" s="193"/>
    </row>
    <row r="29" spans="2:27" ht="24.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2110</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0"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47.25" customHeight="1" thickTop="1">
      <c r="B32" s="191" t="s">
        <v>2111</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5.75"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indexed="53"/>
  </sheetPr>
  <dimension ref="A1:AC4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3.75" customHeight="1" thickTop="1" thickBot="1">
      <c r="A4" s="13"/>
      <c r="B4" s="14" t="s">
        <v>3</v>
      </c>
      <c r="C4" s="15" t="s">
        <v>1880</v>
      </c>
      <c r="D4" s="153" t="s">
        <v>1879</v>
      </c>
      <c r="E4" s="153"/>
      <c r="F4" s="153"/>
      <c r="G4" s="153"/>
      <c r="H4" s="154"/>
      <c r="I4" s="16"/>
      <c r="J4" s="155" t="s">
        <v>6</v>
      </c>
      <c r="K4" s="153"/>
      <c r="L4" s="15" t="s">
        <v>1878</v>
      </c>
      <c r="M4" s="156" t="s">
        <v>1877</v>
      </c>
      <c r="N4" s="156"/>
      <c r="O4" s="156"/>
      <c r="P4" s="156"/>
      <c r="Q4" s="157"/>
      <c r="R4" s="17"/>
      <c r="S4" s="158" t="s">
        <v>2069</v>
      </c>
      <c r="T4" s="159"/>
      <c r="U4" s="159"/>
      <c r="V4" s="160" t="s">
        <v>1876</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1875</v>
      </c>
      <c r="K8" s="24" t="s">
        <v>1874</v>
      </c>
      <c r="L8" s="24" t="s">
        <v>1759</v>
      </c>
      <c r="M8" s="24" t="s">
        <v>1873</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96.25" customHeight="1" thickTop="1" thickBot="1">
      <c r="B10" s="25" t="s">
        <v>21</v>
      </c>
      <c r="C10" s="160" t="s">
        <v>1872</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1871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63.75" customHeight="1">
      <c r="B21" s="187" t="s">
        <v>1870</v>
      </c>
      <c r="C21" s="188"/>
      <c r="D21" s="188"/>
      <c r="E21" s="188"/>
      <c r="F21" s="188"/>
      <c r="G21" s="188"/>
      <c r="H21" s="188"/>
      <c r="I21" s="188"/>
      <c r="J21" s="188"/>
      <c r="K21" s="188"/>
      <c r="L21" s="188"/>
      <c r="M21" s="189" t="s">
        <v>207</v>
      </c>
      <c r="N21" s="189"/>
      <c r="O21" s="189" t="s">
        <v>48</v>
      </c>
      <c r="P21" s="189"/>
      <c r="Q21" s="190" t="s">
        <v>49</v>
      </c>
      <c r="R21" s="190"/>
      <c r="S21" s="33" t="s">
        <v>385</v>
      </c>
      <c r="T21" s="33" t="s">
        <v>1093</v>
      </c>
      <c r="U21" s="33" t="s">
        <v>51</v>
      </c>
      <c r="V21" s="33">
        <f t="shared" ref="V21:V33" si="0">+IF(ISERR(U21/T21*100),"N/A",ROUND(U21/T21*100,2))</f>
        <v>0</v>
      </c>
      <c r="W21" s="34">
        <f t="shared" ref="W21:W33" si="1">+IF(ISERR(U21/S21*100),"N/A",ROUND(U21/S21*100,2))</f>
        <v>0</v>
      </c>
    </row>
    <row r="22" spans="2:27" ht="63.75" customHeight="1">
      <c r="B22" s="187" t="s">
        <v>1869</v>
      </c>
      <c r="C22" s="188"/>
      <c r="D22" s="188"/>
      <c r="E22" s="188"/>
      <c r="F22" s="188"/>
      <c r="G22" s="188"/>
      <c r="H22" s="188"/>
      <c r="I22" s="188"/>
      <c r="J22" s="188"/>
      <c r="K22" s="188"/>
      <c r="L22" s="188"/>
      <c r="M22" s="189" t="s">
        <v>207</v>
      </c>
      <c r="N22" s="189"/>
      <c r="O22" s="189" t="s">
        <v>48</v>
      </c>
      <c r="P22" s="189"/>
      <c r="Q22" s="190" t="s">
        <v>49</v>
      </c>
      <c r="R22" s="190"/>
      <c r="S22" s="33" t="s">
        <v>385</v>
      </c>
      <c r="T22" s="33" t="s">
        <v>1093</v>
      </c>
      <c r="U22" s="33" t="s">
        <v>51</v>
      </c>
      <c r="V22" s="33">
        <f t="shared" si="0"/>
        <v>0</v>
      </c>
      <c r="W22" s="34">
        <f t="shared" si="1"/>
        <v>0</v>
      </c>
    </row>
    <row r="23" spans="2:27" ht="63.75" customHeight="1">
      <c r="B23" s="187" t="s">
        <v>1868</v>
      </c>
      <c r="C23" s="188"/>
      <c r="D23" s="188"/>
      <c r="E23" s="188"/>
      <c r="F23" s="188"/>
      <c r="G23" s="188"/>
      <c r="H23" s="188"/>
      <c r="I23" s="188"/>
      <c r="J23" s="188"/>
      <c r="K23" s="188"/>
      <c r="L23" s="188"/>
      <c r="M23" s="189" t="s">
        <v>207</v>
      </c>
      <c r="N23" s="189"/>
      <c r="O23" s="189" t="s">
        <v>48</v>
      </c>
      <c r="P23" s="189"/>
      <c r="Q23" s="190" t="s">
        <v>49</v>
      </c>
      <c r="R23" s="190"/>
      <c r="S23" s="33" t="s">
        <v>50</v>
      </c>
      <c r="T23" s="33" t="s">
        <v>51</v>
      </c>
      <c r="U23" s="33" t="s">
        <v>51</v>
      </c>
      <c r="V23" s="33" t="str">
        <f t="shared" si="0"/>
        <v>N/A</v>
      </c>
      <c r="W23" s="34">
        <f t="shared" si="1"/>
        <v>0</v>
      </c>
    </row>
    <row r="24" spans="2:27" ht="63.75" customHeight="1">
      <c r="B24" s="187" t="s">
        <v>1867</v>
      </c>
      <c r="C24" s="188"/>
      <c r="D24" s="188"/>
      <c r="E24" s="188"/>
      <c r="F24" s="188"/>
      <c r="G24" s="188"/>
      <c r="H24" s="188"/>
      <c r="I24" s="188"/>
      <c r="J24" s="188"/>
      <c r="K24" s="188"/>
      <c r="L24" s="188"/>
      <c r="M24" s="189" t="s">
        <v>207</v>
      </c>
      <c r="N24" s="189"/>
      <c r="O24" s="189" t="s">
        <v>48</v>
      </c>
      <c r="P24" s="189"/>
      <c r="Q24" s="190" t="s">
        <v>49</v>
      </c>
      <c r="R24" s="190"/>
      <c r="S24" s="33" t="s">
        <v>385</v>
      </c>
      <c r="T24" s="33" t="s">
        <v>138</v>
      </c>
      <c r="U24" s="33" t="s">
        <v>51</v>
      </c>
      <c r="V24" s="33">
        <f t="shared" si="0"/>
        <v>0</v>
      </c>
      <c r="W24" s="34">
        <f t="shared" si="1"/>
        <v>0</v>
      </c>
    </row>
    <row r="25" spans="2:27" ht="63.75" customHeight="1">
      <c r="B25" s="187" t="s">
        <v>1866</v>
      </c>
      <c r="C25" s="188"/>
      <c r="D25" s="188"/>
      <c r="E25" s="188"/>
      <c r="F25" s="188"/>
      <c r="G25" s="188"/>
      <c r="H25" s="188"/>
      <c r="I25" s="188"/>
      <c r="J25" s="188"/>
      <c r="K25" s="188"/>
      <c r="L25" s="188"/>
      <c r="M25" s="189" t="s">
        <v>207</v>
      </c>
      <c r="N25" s="189"/>
      <c r="O25" s="189" t="s">
        <v>48</v>
      </c>
      <c r="P25" s="189"/>
      <c r="Q25" s="190" t="s">
        <v>53</v>
      </c>
      <c r="R25" s="190"/>
      <c r="S25" s="33" t="s">
        <v>50</v>
      </c>
      <c r="T25" s="33" t="s">
        <v>55</v>
      </c>
      <c r="U25" s="33" t="s">
        <v>55</v>
      </c>
      <c r="V25" s="33" t="str">
        <f t="shared" si="0"/>
        <v>N/A</v>
      </c>
      <c r="W25" s="34" t="str">
        <f t="shared" si="1"/>
        <v>N/A</v>
      </c>
    </row>
    <row r="26" spans="2:27" ht="63.75" customHeight="1">
      <c r="B26" s="187" t="s">
        <v>1865</v>
      </c>
      <c r="C26" s="188"/>
      <c r="D26" s="188"/>
      <c r="E26" s="188"/>
      <c r="F26" s="188"/>
      <c r="G26" s="188"/>
      <c r="H26" s="188"/>
      <c r="I26" s="188"/>
      <c r="J26" s="188"/>
      <c r="K26" s="188"/>
      <c r="L26" s="188"/>
      <c r="M26" s="189" t="s">
        <v>207</v>
      </c>
      <c r="N26" s="189"/>
      <c r="O26" s="189" t="s">
        <v>48</v>
      </c>
      <c r="P26" s="189"/>
      <c r="Q26" s="190" t="s">
        <v>53</v>
      </c>
      <c r="R26" s="190"/>
      <c r="S26" s="33" t="s">
        <v>77</v>
      </c>
      <c r="T26" s="33" t="s">
        <v>55</v>
      </c>
      <c r="U26" s="33" t="s">
        <v>55</v>
      </c>
      <c r="V26" s="33" t="str">
        <f t="shared" si="0"/>
        <v>N/A</v>
      </c>
      <c r="W26" s="34" t="str">
        <f t="shared" si="1"/>
        <v>N/A</v>
      </c>
    </row>
    <row r="27" spans="2:27" ht="63.75" customHeight="1">
      <c r="B27" s="187" t="s">
        <v>1864</v>
      </c>
      <c r="C27" s="188"/>
      <c r="D27" s="188"/>
      <c r="E27" s="188"/>
      <c r="F27" s="188"/>
      <c r="G27" s="188"/>
      <c r="H27" s="188"/>
      <c r="I27" s="188"/>
      <c r="J27" s="188"/>
      <c r="K27" s="188"/>
      <c r="L27" s="188"/>
      <c r="M27" s="189" t="s">
        <v>207</v>
      </c>
      <c r="N27" s="189"/>
      <c r="O27" s="189" t="s">
        <v>48</v>
      </c>
      <c r="P27" s="189"/>
      <c r="Q27" s="190" t="s">
        <v>53</v>
      </c>
      <c r="R27" s="190"/>
      <c r="S27" s="33" t="s">
        <v>50</v>
      </c>
      <c r="T27" s="33" t="s">
        <v>55</v>
      </c>
      <c r="U27" s="33" t="s">
        <v>55</v>
      </c>
      <c r="V27" s="33" t="str">
        <f t="shared" si="0"/>
        <v>N/A</v>
      </c>
      <c r="W27" s="34" t="str">
        <f t="shared" si="1"/>
        <v>N/A</v>
      </c>
    </row>
    <row r="28" spans="2:27" ht="63.75" customHeight="1">
      <c r="B28" s="187" t="s">
        <v>1863</v>
      </c>
      <c r="C28" s="188"/>
      <c r="D28" s="188"/>
      <c r="E28" s="188"/>
      <c r="F28" s="188"/>
      <c r="G28" s="188"/>
      <c r="H28" s="188"/>
      <c r="I28" s="188"/>
      <c r="J28" s="188"/>
      <c r="K28" s="188"/>
      <c r="L28" s="188"/>
      <c r="M28" s="189" t="s">
        <v>207</v>
      </c>
      <c r="N28" s="189"/>
      <c r="O28" s="189" t="s">
        <v>48</v>
      </c>
      <c r="P28" s="189"/>
      <c r="Q28" s="190" t="s">
        <v>49</v>
      </c>
      <c r="R28" s="190"/>
      <c r="S28" s="33" t="s">
        <v>172</v>
      </c>
      <c r="T28" s="33" t="s">
        <v>172</v>
      </c>
      <c r="U28" s="33" t="s">
        <v>524</v>
      </c>
      <c r="V28" s="33">
        <f t="shared" si="0"/>
        <v>116.67</v>
      </c>
      <c r="W28" s="34">
        <f t="shared" si="1"/>
        <v>116.67</v>
      </c>
    </row>
    <row r="29" spans="2:27" ht="63.75" customHeight="1">
      <c r="B29" s="187" t="s">
        <v>1862</v>
      </c>
      <c r="C29" s="188"/>
      <c r="D29" s="188"/>
      <c r="E29" s="188"/>
      <c r="F29" s="188"/>
      <c r="G29" s="188"/>
      <c r="H29" s="188"/>
      <c r="I29" s="188"/>
      <c r="J29" s="188"/>
      <c r="K29" s="188"/>
      <c r="L29" s="188"/>
      <c r="M29" s="189" t="s">
        <v>207</v>
      </c>
      <c r="N29" s="189"/>
      <c r="O29" s="189" t="s">
        <v>48</v>
      </c>
      <c r="P29" s="189"/>
      <c r="Q29" s="190" t="s">
        <v>53</v>
      </c>
      <c r="R29" s="190"/>
      <c r="S29" s="33" t="s">
        <v>698</v>
      </c>
      <c r="T29" s="33" t="s">
        <v>55</v>
      </c>
      <c r="U29" s="33" t="s">
        <v>55</v>
      </c>
      <c r="V29" s="33" t="str">
        <f t="shared" si="0"/>
        <v>N/A</v>
      </c>
      <c r="W29" s="34" t="str">
        <f t="shared" si="1"/>
        <v>N/A</v>
      </c>
    </row>
    <row r="30" spans="2:27" ht="63.75" customHeight="1">
      <c r="B30" s="187" t="s">
        <v>1861</v>
      </c>
      <c r="C30" s="188"/>
      <c r="D30" s="188"/>
      <c r="E30" s="188"/>
      <c r="F30" s="188"/>
      <c r="G30" s="188"/>
      <c r="H30" s="188"/>
      <c r="I30" s="188"/>
      <c r="J30" s="188"/>
      <c r="K30" s="188"/>
      <c r="L30" s="188"/>
      <c r="M30" s="189" t="s">
        <v>1851</v>
      </c>
      <c r="N30" s="189"/>
      <c r="O30" s="189" t="s">
        <v>48</v>
      </c>
      <c r="P30" s="189"/>
      <c r="Q30" s="190" t="s">
        <v>49</v>
      </c>
      <c r="R30" s="190"/>
      <c r="S30" s="33" t="s">
        <v>136</v>
      </c>
      <c r="T30" s="33" t="s">
        <v>1860</v>
      </c>
      <c r="U30" s="33" t="s">
        <v>1859</v>
      </c>
      <c r="V30" s="33">
        <f t="shared" si="0"/>
        <v>194.08</v>
      </c>
      <c r="W30" s="34">
        <f t="shared" si="1"/>
        <v>117.14</v>
      </c>
    </row>
    <row r="31" spans="2:27" ht="63.75" customHeight="1">
      <c r="B31" s="187" t="s">
        <v>1858</v>
      </c>
      <c r="C31" s="188"/>
      <c r="D31" s="188"/>
      <c r="E31" s="188"/>
      <c r="F31" s="188"/>
      <c r="G31" s="188"/>
      <c r="H31" s="188"/>
      <c r="I31" s="188"/>
      <c r="J31" s="188"/>
      <c r="K31" s="188"/>
      <c r="L31" s="188"/>
      <c r="M31" s="189" t="s">
        <v>1851</v>
      </c>
      <c r="N31" s="189"/>
      <c r="O31" s="189" t="s">
        <v>48</v>
      </c>
      <c r="P31" s="189"/>
      <c r="Q31" s="190" t="s">
        <v>49</v>
      </c>
      <c r="R31" s="190"/>
      <c r="S31" s="33" t="s">
        <v>50</v>
      </c>
      <c r="T31" s="33" t="s">
        <v>1857</v>
      </c>
      <c r="U31" s="33" t="s">
        <v>1856</v>
      </c>
      <c r="V31" s="33">
        <f t="shared" si="0"/>
        <v>78.16</v>
      </c>
      <c r="W31" s="34">
        <f t="shared" si="1"/>
        <v>37.4</v>
      </c>
    </row>
    <row r="32" spans="2:27" ht="63.75" customHeight="1">
      <c r="B32" s="187" t="s">
        <v>1855</v>
      </c>
      <c r="C32" s="188"/>
      <c r="D32" s="188"/>
      <c r="E32" s="188"/>
      <c r="F32" s="188"/>
      <c r="G32" s="188"/>
      <c r="H32" s="188"/>
      <c r="I32" s="188"/>
      <c r="J32" s="188"/>
      <c r="K32" s="188"/>
      <c r="L32" s="188"/>
      <c r="M32" s="189" t="s">
        <v>1851</v>
      </c>
      <c r="N32" s="189"/>
      <c r="O32" s="189" t="s">
        <v>48</v>
      </c>
      <c r="P32" s="189"/>
      <c r="Q32" s="190" t="s">
        <v>49</v>
      </c>
      <c r="R32" s="190"/>
      <c r="S32" s="33" t="s">
        <v>50</v>
      </c>
      <c r="T32" s="33" t="s">
        <v>1854</v>
      </c>
      <c r="U32" s="33" t="s">
        <v>1853</v>
      </c>
      <c r="V32" s="33">
        <f t="shared" si="0"/>
        <v>94.45</v>
      </c>
      <c r="W32" s="34">
        <f t="shared" si="1"/>
        <v>53.13</v>
      </c>
    </row>
    <row r="33" spans="2:25" ht="63.75" customHeight="1" thickBot="1">
      <c r="B33" s="187" t="s">
        <v>1852</v>
      </c>
      <c r="C33" s="188"/>
      <c r="D33" s="188"/>
      <c r="E33" s="188"/>
      <c r="F33" s="188"/>
      <c r="G33" s="188"/>
      <c r="H33" s="188"/>
      <c r="I33" s="188"/>
      <c r="J33" s="188"/>
      <c r="K33" s="188"/>
      <c r="L33" s="188"/>
      <c r="M33" s="189" t="s">
        <v>1851</v>
      </c>
      <c r="N33" s="189"/>
      <c r="O33" s="189" t="s">
        <v>48</v>
      </c>
      <c r="P33" s="189"/>
      <c r="Q33" s="190" t="s">
        <v>49</v>
      </c>
      <c r="R33" s="190"/>
      <c r="S33" s="33" t="s">
        <v>1850</v>
      </c>
      <c r="T33" s="33" t="s">
        <v>1849</v>
      </c>
      <c r="U33" s="33" t="s">
        <v>1848</v>
      </c>
      <c r="V33" s="33">
        <f t="shared" si="0"/>
        <v>158.88999999999999</v>
      </c>
      <c r="W33" s="34">
        <f t="shared" si="1"/>
        <v>75.45</v>
      </c>
    </row>
    <row r="34" spans="2:25" ht="21.75" customHeight="1" thickTop="1" thickBot="1">
      <c r="B34" s="9" t="s">
        <v>63</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c r="B35" s="200" t="s">
        <v>2349</v>
      </c>
      <c r="C35" s="201"/>
      <c r="D35" s="201"/>
      <c r="E35" s="201"/>
      <c r="F35" s="201"/>
      <c r="G35" s="201"/>
      <c r="H35" s="201"/>
      <c r="I35" s="201"/>
      <c r="J35" s="201"/>
      <c r="K35" s="201"/>
      <c r="L35" s="201"/>
      <c r="M35" s="201"/>
      <c r="N35" s="201"/>
      <c r="O35" s="201"/>
      <c r="P35" s="201"/>
      <c r="Q35" s="202"/>
      <c r="R35" s="36" t="s">
        <v>41</v>
      </c>
      <c r="S35" s="174" t="s">
        <v>42</v>
      </c>
      <c r="T35" s="174"/>
      <c r="U35" s="37" t="s">
        <v>64</v>
      </c>
      <c r="V35" s="173" t="s">
        <v>65</v>
      </c>
      <c r="W35" s="175"/>
    </row>
    <row r="36" spans="2:25" ht="30.75" customHeight="1" thickBot="1">
      <c r="B36" s="203"/>
      <c r="C36" s="204"/>
      <c r="D36" s="204"/>
      <c r="E36" s="204"/>
      <c r="F36" s="204"/>
      <c r="G36" s="204"/>
      <c r="H36" s="204"/>
      <c r="I36" s="204"/>
      <c r="J36" s="204"/>
      <c r="K36" s="204"/>
      <c r="L36" s="204"/>
      <c r="M36" s="204"/>
      <c r="N36" s="204"/>
      <c r="O36" s="204"/>
      <c r="P36" s="204"/>
      <c r="Q36" s="205"/>
      <c r="R36" s="38" t="s">
        <v>66</v>
      </c>
      <c r="S36" s="38" t="s">
        <v>66</v>
      </c>
      <c r="T36" s="38" t="s">
        <v>48</v>
      </c>
      <c r="U36" s="38" t="s">
        <v>66</v>
      </c>
      <c r="V36" s="38" t="s">
        <v>67</v>
      </c>
      <c r="W36" s="39" t="s">
        <v>53</v>
      </c>
      <c r="Y36" s="35"/>
    </row>
    <row r="37" spans="2:25" ht="23.25" customHeight="1" thickBot="1">
      <c r="B37" s="206" t="s">
        <v>68</v>
      </c>
      <c r="C37" s="207"/>
      <c r="D37" s="207"/>
      <c r="E37" s="40" t="s">
        <v>483</v>
      </c>
      <c r="F37" s="40"/>
      <c r="G37" s="40"/>
      <c r="H37" s="41"/>
      <c r="I37" s="41"/>
      <c r="J37" s="41"/>
      <c r="K37" s="41"/>
      <c r="L37" s="41"/>
      <c r="M37" s="41"/>
      <c r="N37" s="41"/>
      <c r="O37" s="41"/>
      <c r="P37" s="42"/>
      <c r="Q37" s="42"/>
      <c r="R37" s="43" t="s">
        <v>676</v>
      </c>
      <c r="S37" s="44" t="s">
        <v>10</v>
      </c>
      <c r="T37" s="42"/>
      <c r="U37" s="44" t="s">
        <v>1846</v>
      </c>
      <c r="V37" s="42"/>
      <c r="W37" s="45">
        <f>+IF(ISERR(U37/R37*100),"N/A",ROUND(U37/R37*100,2))</f>
        <v>8.89</v>
      </c>
    </row>
    <row r="38" spans="2:25" ht="26.25" customHeight="1">
      <c r="B38" s="208" t="s">
        <v>70</v>
      </c>
      <c r="C38" s="209"/>
      <c r="D38" s="209"/>
      <c r="E38" s="46" t="s">
        <v>483</v>
      </c>
      <c r="F38" s="46"/>
      <c r="G38" s="46"/>
      <c r="H38" s="47"/>
      <c r="I38" s="47"/>
      <c r="J38" s="47"/>
      <c r="K38" s="47"/>
      <c r="L38" s="47"/>
      <c r="M38" s="47"/>
      <c r="N38" s="47"/>
      <c r="O38" s="47"/>
      <c r="P38" s="48"/>
      <c r="Q38" s="48"/>
      <c r="R38" s="49" t="s">
        <v>676</v>
      </c>
      <c r="S38" s="50" t="s">
        <v>1847</v>
      </c>
      <c r="T38" s="50">
        <f>+IF(ISERR(S38/R38*100),"N/A",ROUND(S38/R38*100,2))</f>
        <v>51.56</v>
      </c>
      <c r="U38" s="50" t="s">
        <v>1846</v>
      </c>
      <c r="V38" s="50">
        <f>+IF(ISERR(U38/S38*100),"N/A",ROUND(U38/S38*100,2))</f>
        <v>17.239999999999998</v>
      </c>
      <c r="W38" s="51">
        <f>+IF(ISERR(U38/R38*100),"N/A",ROUND(U38/R38*100,2))</f>
        <v>8.89</v>
      </c>
    </row>
    <row r="39" spans="2:25" ht="23.25" customHeight="1" thickBot="1">
      <c r="B39" s="206" t="s">
        <v>68</v>
      </c>
      <c r="C39" s="207"/>
      <c r="D39" s="207"/>
      <c r="E39" s="40" t="s">
        <v>1845</v>
      </c>
      <c r="F39" s="40"/>
      <c r="G39" s="40"/>
      <c r="H39" s="41"/>
      <c r="I39" s="41"/>
      <c r="J39" s="41"/>
      <c r="K39" s="41"/>
      <c r="L39" s="41"/>
      <c r="M39" s="41"/>
      <c r="N39" s="41"/>
      <c r="O39" s="41"/>
      <c r="P39" s="42"/>
      <c r="Q39" s="42"/>
      <c r="R39" s="43" t="s">
        <v>1844</v>
      </c>
      <c r="S39" s="44" t="s">
        <v>10</v>
      </c>
      <c r="T39" s="42"/>
      <c r="U39" s="44" t="s">
        <v>1842</v>
      </c>
      <c r="V39" s="42"/>
      <c r="W39" s="45">
        <f>+IF(ISERR(U39/R39*100),"N/A",ROUND(U39/R39*100,2))</f>
        <v>26.31</v>
      </c>
    </row>
    <row r="40" spans="2:25" ht="26.25" customHeight="1" thickBot="1">
      <c r="B40" s="208" t="s">
        <v>70</v>
      </c>
      <c r="C40" s="209"/>
      <c r="D40" s="209"/>
      <c r="E40" s="46" t="s">
        <v>1845</v>
      </c>
      <c r="F40" s="46"/>
      <c r="G40" s="46"/>
      <c r="H40" s="47"/>
      <c r="I40" s="47"/>
      <c r="J40" s="47"/>
      <c r="K40" s="47"/>
      <c r="L40" s="47"/>
      <c r="M40" s="47"/>
      <c r="N40" s="47"/>
      <c r="O40" s="47"/>
      <c r="P40" s="48"/>
      <c r="Q40" s="48"/>
      <c r="R40" s="49" t="s">
        <v>1844</v>
      </c>
      <c r="S40" s="50" t="s">
        <v>1843</v>
      </c>
      <c r="T40" s="50">
        <f>+IF(ISERR(S40/R40*100),"N/A",ROUND(S40/R40*100,2))</f>
        <v>32.479999999999997</v>
      </c>
      <c r="U40" s="50" t="s">
        <v>1842</v>
      </c>
      <c r="V40" s="50">
        <f>+IF(ISERR(U40/S40*100),"N/A",ROUND(U40/S40*100,2))</f>
        <v>80.989999999999995</v>
      </c>
      <c r="W40" s="51">
        <f>+IF(ISERR(U40/R40*100),"N/A",ROUND(U40/R40*100,2))</f>
        <v>26.31</v>
      </c>
    </row>
    <row r="41" spans="2:25" ht="22.5" customHeight="1" thickTop="1" thickBot="1">
      <c r="B41" s="9" t="s">
        <v>72</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c r="B42" s="191" t="s">
        <v>2106</v>
      </c>
      <c r="C42" s="192"/>
      <c r="D42" s="192"/>
      <c r="E42" s="192"/>
      <c r="F42" s="192"/>
      <c r="G42" s="192"/>
      <c r="H42" s="192"/>
      <c r="I42" s="192"/>
      <c r="J42" s="192"/>
      <c r="K42" s="192"/>
      <c r="L42" s="192"/>
      <c r="M42" s="192"/>
      <c r="N42" s="192"/>
      <c r="O42" s="192"/>
      <c r="P42" s="192"/>
      <c r="Q42" s="192"/>
      <c r="R42" s="192"/>
      <c r="S42" s="192"/>
      <c r="T42" s="192"/>
      <c r="U42" s="192"/>
      <c r="V42" s="192"/>
      <c r="W42" s="193"/>
    </row>
    <row r="43" spans="2:25" ht="254.25" customHeight="1" thickBot="1">
      <c r="B43" s="194"/>
      <c r="C43" s="195"/>
      <c r="D43" s="195"/>
      <c r="E43" s="195"/>
      <c r="F43" s="195"/>
      <c r="G43" s="195"/>
      <c r="H43" s="195"/>
      <c r="I43" s="195"/>
      <c r="J43" s="195"/>
      <c r="K43" s="195"/>
      <c r="L43" s="195"/>
      <c r="M43" s="195"/>
      <c r="N43" s="195"/>
      <c r="O43" s="195"/>
      <c r="P43" s="195"/>
      <c r="Q43" s="195"/>
      <c r="R43" s="195"/>
      <c r="S43" s="195"/>
      <c r="T43" s="195"/>
      <c r="U43" s="195"/>
      <c r="V43" s="195"/>
      <c r="W43" s="196"/>
    </row>
    <row r="44" spans="2:25" ht="37.5" customHeight="1" thickTop="1">
      <c r="B44" s="191" t="s">
        <v>2107</v>
      </c>
      <c r="C44" s="192"/>
      <c r="D44" s="192"/>
      <c r="E44" s="192"/>
      <c r="F44" s="192"/>
      <c r="G44" s="192"/>
      <c r="H44" s="192"/>
      <c r="I44" s="192"/>
      <c r="J44" s="192"/>
      <c r="K44" s="192"/>
      <c r="L44" s="192"/>
      <c r="M44" s="192"/>
      <c r="N44" s="192"/>
      <c r="O44" s="192"/>
      <c r="P44" s="192"/>
      <c r="Q44" s="192"/>
      <c r="R44" s="192"/>
      <c r="S44" s="192"/>
      <c r="T44" s="192"/>
      <c r="U44" s="192"/>
      <c r="V44" s="192"/>
      <c r="W44" s="193"/>
    </row>
    <row r="45" spans="2:25" ht="261" customHeight="1" thickBot="1">
      <c r="B45" s="194"/>
      <c r="C45" s="195"/>
      <c r="D45" s="195"/>
      <c r="E45" s="195"/>
      <c r="F45" s="195"/>
      <c r="G45" s="195"/>
      <c r="H45" s="195"/>
      <c r="I45" s="195"/>
      <c r="J45" s="195"/>
      <c r="K45" s="195"/>
      <c r="L45" s="195"/>
      <c r="M45" s="195"/>
      <c r="N45" s="195"/>
      <c r="O45" s="195"/>
      <c r="P45" s="195"/>
      <c r="Q45" s="195"/>
      <c r="R45" s="195"/>
      <c r="S45" s="195"/>
      <c r="T45" s="195"/>
      <c r="U45" s="195"/>
      <c r="V45" s="195"/>
      <c r="W45" s="196"/>
    </row>
    <row r="46" spans="2:25" ht="37.5" customHeight="1" thickTop="1">
      <c r="B46" s="191" t="s">
        <v>2108</v>
      </c>
      <c r="C46" s="192"/>
      <c r="D46" s="192"/>
      <c r="E46" s="192"/>
      <c r="F46" s="192"/>
      <c r="G46" s="192"/>
      <c r="H46" s="192"/>
      <c r="I46" s="192"/>
      <c r="J46" s="192"/>
      <c r="K46" s="192"/>
      <c r="L46" s="192"/>
      <c r="M46" s="192"/>
      <c r="N46" s="192"/>
      <c r="O46" s="192"/>
      <c r="P46" s="192"/>
      <c r="Q46" s="192"/>
      <c r="R46" s="192"/>
      <c r="S46" s="192"/>
      <c r="T46" s="192"/>
      <c r="U46" s="192"/>
      <c r="V46" s="192"/>
      <c r="W46" s="193"/>
    </row>
    <row r="47" spans="2:25" ht="154.5" customHeight="1" thickBot="1">
      <c r="B47" s="197"/>
      <c r="C47" s="198"/>
      <c r="D47" s="198"/>
      <c r="E47" s="198"/>
      <c r="F47" s="198"/>
      <c r="G47" s="198"/>
      <c r="H47" s="198"/>
      <c r="I47" s="198"/>
      <c r="J47" s="198"/>
      <c r="K47" s="198"/>
      <c r="L47" s="198"/>
      <c r="M47" s="198"/>
      <c r="N47" s="198"/>
      <c r="O47" s="198"/>
      <c r="P47" s="198"/>
      <c r="Q47" s="198"/>
      <c r="R47" s="198"/>
      <c r="S47" s="198"/>
      <c r="T47" s="198"/>
      <c r="U47" s="198"/>
      <c r="V47" s="198"/>
      <c r="W47" s="199"/>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1880</v>
      </c>
      <c r="D4" s="153" t="s">
        <v>1879</v>
      </c>
      <c r="E4" s="153"/>
      <c r="F4" s="153"/>
      <c r="G4" s="153"/>
      <c r="H4" s="154"/>
      <c r="I4" s="16"/>
      <c r="J4" s="155" t="s">
        <v>6</v>
      </c>
      <c r="K4" s="153"/>
      <c r="L4" s="15" t="s">
        <v>429</v>
      </c>
      <c r="M4" s="156" t="s">
        <v>1893</v>
      </c>
      <c r="N4" s="156"/>
      <c r="O4" s="156"/>
      <c r="P4" s="156"/>
      <c r="Q4" s="157"/>
      <c r="R4" s="17"/>
      <c r="S4" s="158" t="s">
        <v>2069</v>
      </c>
      <c r="T4" s="159"/>
      <c r="U4" s="159"/>
      <c r="V4" s="160" t="s">
        <v>1328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1892</v>
      </c>
      <c r="K8" s="24" t="s">
        <v>1891</v>
      </c>
      <c r="L8" s="24" t="s">
        <v>1890</v>
      </c>
      <c r="M8" s="24" t="s">
        <v>1889</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04.25" customHeight="1" thickTop="1" thickBot="1">
      <c r="B10" s="25" t="s">
        <v>21</v>
      </c>
      <c r="C10" s="160" t="s">
        <v>1888</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1887</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64.5" customHeight="1">
      <c r="B21" s="187" t="s">
        <v>1886</v>
      </c>
      <c r="C21" s="188"/>
      <c r="D21" s="188"/>
      <c r="E21" s="188"/>
      <c r="F21" s="188"/>
      <c r="G21" s="188"/>
      <c r="H21" s="188"/>
      <c r="I21" s="188"/>
      <c r="J21" s="188"/>
      <c r="K21" s="188"/>
      <c r="L21" s="188"/>
      <c r="M21" s="189" t="s">
        <v>1882</v>
      </c>
      <c r="N21" s="189"/>
      <c r="O21" s="189" t="s">
        <v>48</v>
      </c>
      <c r="P21" s="189"/>
      <c r="Q21" s="190" t="s">
        <v>49</v>
      </c>
      <c r="R21" s="190"/>
      <c r="S21" s="33" t="s">
        <v>50</v>
      </c>
      <c r="T21" s="33" t="s">
        <v>1418</v>
      </c>
      <c r="U21" s="33" t="s">
        <v>1418</v>
      </c>
      <c r="V21" s="33">
        <f>+IF(ISERR(U21/T21*100),"N/A",ROUND(U21/T21*100,2))</f>
        <v>100</v>
      </c>
      <c r="W21" s="34">
        <f>+IF(ISERR(U21/S21*100),"N/A",ROUND(U21/S21*100,2))</f>
        <v>45</v>
      </c>
    </row>
    <row r="22" spans="2:27" ht="56.25" customHeight="1">
      <c r="B22" s="187" t="s">
        <v>1885</v>
      </c>
      <c r="C22" s="188"/>
      <c r="D22" s="188"/>
      <c r="E22" s="188"/>
      <c r="F22" s="188"/>
      <c r="G22" s="188"/>
      <c r="H22" s="188"/>
      <c r="I22" s="188"/>
      <c r="J22" s="188"/>
      <c r="K22" s="188"/>
      <c r="L22" s="188"/>
      <c r="M22" s="189" t="s">
        <v>1882</v>
      </c>
      <c r="N22" s="189"/>
      <c r="O22" s="189" t="s">
        <v>48</v>
      </c>
      <c r="P22" s="189"/>
      <c r="Q22" s="190" t="s">
        <v>49</v>
      </c>
      <c r="R22" s="190"/>
      <c r="S22" s="33" t="s">
        <v>1884</v>
      </c>
      <c r="T22" s="33" t="s">
        <v>246</v>
      </c>
      <c r="U22" s="33" t="s">
        <v>51</v>
      </c>
      <c r="V22" s="33">
        <f>+IF(ISERR(U22/T22*100),"N/A",ROUND(U22/T22*100,2))</f>
        <v>0</v>
      </c>
      <c r="W22" s="34">
        <f>+IF(ISERR(U22/S22*100),"N/A",ROUND(U22/S22*100,2))</f>
        <v>0</v>
      </c>
    </row>
    <row r="23" spans="2:27" ht="56.25" customHeight="1" thickBot="1">
      <c r="B23" s="187" t="s">
        <v>1883</v>
      </c>
      <c r="C23" s="188"/>
      <c r="D23" s="188"/>
      <c r="E23" s="188"/>
      <c r="F23" s="188"/>
      <c r="G23" s="188"/>
      <c r="H23" s="188"/>
      <c r="I23" s="188"/>
      <c r="J23" s="188"/>
      <c r="K23" s="188"/>
      <c r="L23" s="188"/>
      <c r="M23" s="189" t="s">
        <v>1882</v>
      </c>
      <c r="N23" s="189"/>
      <c r="O23" s="189" t="s">
        <v>48</v>
      </c>
      <c r="P23" s="189"/>
      <c r="Q23" s="190" t="s">
        <v>53</v>
      </c>
      <c r="R23" s="190"/>
      <c r="S23" s="33" t="s">
        <v>77</v>
      </c>
      <c r="T23" s="33" t="s">
        <v>55</v>
      </c>
      <c r="U23" s="33" t="s">
        <v>55</v>
      </c>
      <c r="V23" s="33" t="str">
        <f>+IF(ISERR(U23/T23*100),"N/A",ROUND(U23/T23*100,2))</f>
        <v>N/A</v>
      </c>
      <c r="W23" s="34" t="str">
        <f>+IF(ISERR(U23/S23*100),"N/A",ROUND(U23/S23*100,2))</f>
        <v>N/A</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1881</v>
      </c>
      <c r="F27" s="40"/>
      <c r="G27" s="40"/>
      <c r="H27" s="41"/>
      <c r="I27" s="41"/>
      <c r="J27" s="41"/>
      <c r="K27" s="41"/>
      <c r="L27" s="41"/>
      <c r="M27" s="41"/>
      <c r="N27" s="41"/>
      <c r="O27" s="41"/>
      <c r="P27" s="42"/>
      <c r="Q27" s="42"/>
      <c r="R27" s="43" t="s">
        <v>1328</v>
      </c>
      <c r="S27" s="44" t="s">
        <v>10</v>
      </c>
      <c r="T27" s="42"/>
      <c r="U27" s="44" t="s">
        <v>51</v>
      </c>
      <c r="V27" s="42"/>
      <c r="W27" s="45">
        <f>+IF(ISERR(U27/R27*100),"N/A",ROUND(U27/R27*100,2))</f>
        <v>0</v>
      </c>
    </row>
    <row r="28" spans="2:27" ht="26.25" customHeight="1" thickBot="1">
      <c r="B28" s="208" t="s">
        <v>70</v>
      </c>
      <c r="C28" s="209"/>
      <c r="D28" s="209"/>
      <c r="E28" s="46" t="s">
        <v>1881</v>
      </c>
      <c r="F28" s="46"/>
      <c r="G28" s="46"/>
      <c r="H28" s="47"/>
      <c r="I28" s="47"/>
      <c r="J28" s="47"/>
      <c r="K28" s="47"/>
      <c r="L28" s="47"/>
      <c r="M28" s="47"/>
      <c r="N28" s="47"/>
      <c r="O28" s="47"/>
      <c r="P28" s="48"/>
      <c r="Q28" s="48"/>
      <c r="R28" s="49" t="s">
        <v>1328</v>
      </c>
      <c r="S28" s="50" t="s">
        <v>1315</v>
      </c>
      <c r="T28" s="50">
        <f>+IF(ISERR(S28/R28*100),"N/A",ROUND(S28/R28*100,2))</f>
        <v>40</v>
      </c>
      <c r="U28" s="50" t="s">
        <v>51</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2103</v>
      </c>
      <c r="C30" s="192"/>
      <c r="D30" s="192"/>
      <c r="E30" s="192"/>
      <c r="F30" s="192"/>
      <c r="G30" s="192"/>
      <c r="H30" s="192"/>
      <c r="I30" s="192"/>
      <c r="J30" s="192"/>
      <c r="K30" s="192"/>
      <c r="L30" s="192"/>
      <c r="M30" s="192"/>
      <c r="N30" s="192"/>
      <c r="O30" s="192"/>
      <c r="P30" s="192"/>
      <c r="Q30" s="192"/>
      <c r="R30" s="192"/>
      <c r="S30" s="192"/>
      <c r="T30" s="192"/>
      <c r="U30" s="192"/>
      <c r="V30" s="192"/>
      <c r="W30" s="193"/>
    </row>
    <row r="31" spans="2:27" ht="84"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2104</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04.2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2105</v>
      </c>
      <c r="C34" s="192"/>
      <c r="D34" s="192"/>
      <c r="E34" s="192"/>
      <c r="F34" s="192"/>
      <c r="G34" s="192"/>
      <c r="H34" s="192"/>
      <c r="I34" s="192"/>
      <c r="J34" s="192"/>
      <c r="K34" s="192"/>
      <c r="L34" s="192"/>
      <c r="M34" s="192"/>
      <c r="N34" s="192"/>
      <c r="O34" s="192"/>
      <c r="P34" s="192"/>
      <c r="Q34" s="192"/>
      <c r="R34" s="192"/>
      <c r="S34" s="192"/>
      <c r="T34" s="192"/>
      <c r="U34" s="192"/>
      <c r="V34" s="192"/>
      <c r="W34" s="193"/>
    </row>
    <row r="35" spans="2:23" ht="39"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1880</v>
      </c>
      <c r="D4" s="153" t="s">
        <v>1879</v>
      </c>
      <c r="E4" s="153"/>
      <c r="F4" s="153"/>
      <c r="G4" s="153"/>
      <c r="H4" s="154"/>
      <c r="I4" s="16"/>
      <c r="J4" s="155" t="s">
        <v>6</v>
      </c>
      <c r="K4" s="153"/>
      <c r="L4" s="15" t="s">
        <v>1835</v>
      </c>
      <c r="M4" s="156" t="s">
        <v>1901</v>
      </c>
      <c r="N4" s="156"/>
      <c r="O4" s="156"/>
      <c r="P4" s="156"/>
      <c r="Q4" s="157"/>
      <c r="R4" s="17"/>
      <c r="S4" s="158" t="s">
        <v>2069</v>
      </c>
      <c r="T4" s="159"/>
      <c r="U4" s="159"/>
      <c r="V4" s="160" t="s">
        <v>1895</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1900</v>
      </c>
      <c r="K8" s="24" t="s">
        <v>1900</v>
      </c>
      <c r="L8" s="24" t="s">
        <v>18</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34.25" customHeight="1" thickTop="1" thickBot="1">
      <c r="B10" s="25" t="s">
        <v>21</v>
      </c>
      <c r="C10" s="160" t="s">
        <v>1899</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1871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1898</v>
      </c>
      <c r="C21" s="188"/>
      <c r="D21" s="188"/>
      <c r="E21" s="188"/>
      <c r="F21" s="188"/>
      <c r="G21" s="188"/>
      <c r="H21" s="188"/>
      <c r="I21" s="188"/>
      <c r="J21" s="188"/>
      <c r="K21" s="188"/>
      <c r="L21" s="188"/>
      <c r="M21" s="189" t="s">
        <v>455</v>
      </c>
      <c r="N21" s="189"/>
      <c r="O21" s="189" t="s">
        <v>48</v>
      </c>
      <c r="P21" s="189"/>
      <c r="Q21" s="190" t="s">
        <v>386</v>
      </c>
      <c r="R21" s="190"/>
      <c r="S21" s="33" t="s">
        <v>50</v>
      </c>
      <c r="T21" s="33" t="s">
        <v>77</v>
      </c>
      <c r="U21" s="33" t="s">
        <v>51</v>
      </c>
      <c r="V21" s="33">
        <f>+IF(ISERR(U21/T21*100),"N/A",ROUND(U21/T21*100,2))</f>
        <v>0</v>
      </c>
      <c r="W21" s="34">
        <f>+IF(ISERR(U21/S21*100),"N/A",ROUND(U21/S21*100,2))</f>
        <v>0</v>
      </c>
    </row>
    <row r="22" spans="2:27" ht="56.25" customHeight="1">
      <c r="B22" s="187" t="s">
        <v>1897</v>
      </c>
      <c r="C22" s="188"/>
      <c r="D22" s="188"/>
      <c r="E22" s="188"/>
      <c r="F22" s="188"/>
      <c r="G22" s="188"/>
      <c r="H22" s="188"/>
      <c r="I22" s="188"/>
      <c r="J22" s="188"/>
      <c r="K22" s="188"/>
      <c r="L22" s="188"/>
      <c r="M22" s="189" t="s">
        <v>455</v>
      </c>
      <c r="N22" s="189"/>
      <c r="O22" s="189" t="s">
        <v>48</v>
      </c>
      <c r="P22" s="189"/>
      <c r="Q22" s="190" t="s">
        <v>49</v>
      </c>
      <c r="R22" s="190"/>
      <c r="S22" s="33" t="s">
        <v>50</v>
      </c>
      <c r="T22" s="33" t="s">
        <v>77</v>
      </c>
      <c r="U22" s="33" t="s">
        <v>51</v>
      </c>
      <c r="V22" s="33">
        <f>+IF(ISERR(U22/T22*100),"N/A",ROUND(U22/T22*100,2))</f>
        <v>0</v>
      </c>
      <c r="W22" s="34">
        <f>+IF(ISERR(U22/S22*100),"N/A",ROUND(U22/S22*100,2))</f>
        <v>0</v>
      </c>
    </row>
    <row r="23" spans="2:27" ht="56.25" customHeight="1" thickBot="1">
      <c r="B23" s="187" t="s">
        <v>1896</v>
      </c>
      <c r="C23" s="188"/>
      <c r="D23" s="188"/>
      <c r="E23" s="188"/>
      <c r="F23" s="188"/>
      <c r="G23" s="188"/>
      <c r="H23" s="188"/>
      <c r="I23" s="188"/>
      <c r="J23" s="188"/>
      <c r="K23" s="188"/>
      <c r="L23" s="188"/>
      <c r="M23" s="189" t="s">
        <v>455</v>
      </c>
      <c r="N23" s="189"/>
      <c r="O23" s="189" t="s">
        <v>48</v>
      </c>
      <c r="P23" s="189"/>
      <c r="Q23" s="190" t="s">
        <v>49</v>
      </c>
      <c r="R23" s="190"/>
      <c r="S23" s="33" t="s">
        <v>50</v>
      </c>
      <c r="T23" s="33" t="s">
        <v>77</v>
      </c>
      <c r="U23" s="33" t="s">
        <v>77</v>
      </c>
      <c r="V23" s="33">
        <f>+IF(ISERR(U23/T23*100),"N/A",ROUND(U23/T23*100,2))</f>
        <v>100</v>
      </c>
      <c r="W23" s="34">
        <f>+IF(ISERR(U23/S23*100),"N/A",ROUND(U23/S23*100,2))</f>
        <v>50</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453</v>
      </c>
      <c r="F27" s="40"/>
      <c r="G27" s="40"/>
      <c r="H27" s="41"/>
      <c r="I27" s="41"/>
      <c r="J27" s="41"/>
      <c r="K27" s="41"/>
      <c r="L27" s="41"/>
      <c r="M27" s="41"/>
      <c r="N27" s="41"/>
      <c r="O27" s="41"/>
      <c r="P27" s="42"/>
      <c r="Q27" s="42"/>
      <c r="R27" s="43" t="s">
        <v>1895</v>
      </c>
      <c r="S27" s="44" t="s">
        <v>10</v>
      </c>
      <c r="T27" s="42"/>
      <c r="U27" s="44" t="s">
        <v>51</v>
      </c>
      <c r="V27" s="42"/>
      <c r="W27" s="45">
        <f>+IF(ISERR(U27/R27*100),"N/A",ROUND(U27/R27*100,2))</f>
        <v>0</v>
      </c>
    </row>
    <row r="28" spans="2:27" ht="26.25" customHeight="1" thickBot="1">
      <c r="B28" s="208" t="s">
        <v>70</v>
      </c>
      <c r="C28" s="209"/>
      <c r="D28" s="209"/>
      <c r="E28" s="46" t="s">
        <v>453</v>
      </c>
      <c r="F28" s="46"/>
      <c r="G28" s="46"/>
      <c r="H28" s="47"/>
      <c r="I28" s="47"/>
      <c r="J28" s="47"/>
      <c r="K28" s="47"/>
      <c r="L28" s="47"/>
      <c r="M28" s="47"/>
      <c r="N28" s="47"/>
      <c r="O28" s="47"/>
      <c r="P28" s="48"/>
      <c r="Q28" s="48"/>
      <c r="R28" s="49" t="s">
        <v>1895</v>
      </c>
      <c r="S28" s="50" t="s">
        <v>1894</v>
      </c>
      <c r="T28" s="50">
        <f>+IF(ISERR(S28/R28*100),"N/A",ROUND(S28/R28*100,2))</f>
        <v>60.31</v>
      </c>
      <c r="U28" s="50" t="s">
        <v>51</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2100</v>
      </c>
      <c r="C30" s="192"/>
      <c r="D30" s="192"/>
      <c r="E30" s="192"/>
      <c r="F30" s="192"/>
      <c r="G30" s="192"/>
      <c r="H30" s="192"/>
      <c r="I30" s="192"/>
      <c r="J30" s="192"/>
      <c r="K30" s="192"/>
      <c r="L30" s="192"/>
      <c r="M30" s="192"/>
      <c r="N30" s="192"/>
      <c r="O30" s="192"/>
      <c r="P30" s="192"/>
      <c r="Q30" s="192"/>
      <c r="R30" s="192"/>
      <c r="S30" s="192"/>
      <c r="T30" s="192"/>
      <c r="U30" s="192"/>
      <c r="V30" s="192"/>
      <c r="W30" s="193"/>
    </row>
    <row r="31" spans="2:27" ht="75.7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2101</v>
      </c>
      <c r="C32" s="192"/>
      <c r="D32" s="192"/>
      <c r="E32" s="192"/>
      <c r="F32" s="192"/>
      <c r="G32" s="192"/>
      <c r="H32" s="192"/>
      <c r="I32" s="192"/>
      <c r="J32" s="192"/>
      <c r="K32" s="192"/>
      <c r="L32" s="192"/>
      <c r="M32" s="192"/>
      <c r="N32" s="192"/>
      <c r="O32" s="192"/>
      <c r="P32" s="192"/>
      <c r="Q32" s="192"/>
      <c r="R32" s="192"/>
      <c r="S32" s="192"/>
      <c r="T32" s="192"/>
      <c r="U32" s="192"/>
      <c r="V32" s="192"/>
      <c r="W32" s="193"/>
    </row>
    <row r="33" spans="2:23" ht="74.2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2102</v>
      </c>
      <c r="C34" s="192"/>
      <c r="D34" s="192"/>
      <c r="E34" s="192"/>
      <c r="F34" s="192"/>
      <c r="G34" s="192"/>
      <c r="H34" s="192"/>
      <c r="I34" s="192"/>
      <c r="J34" s="192"/>
      <c r="K34" s="192"/>
      <c r="L34" s="192"/>
      <c r="M34" s="192"/>
      <c r="N34" s="192"/>
      <c r="O34" s="192"/>
      <c r="P34" s="192"/>
      <c r="Q34" s="192"/>
      <c r="R34" s="192"/>
      <c r="S34" s="192"/>
      <c r="T34" s="192"/>
      <c r="U34" s="192"/>
      <c r="V34" s="192"/>
      <c r="W34" s="193"/>
    </row>
    <row r="35" spans="2:23" ht="39"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1880</v>
      </c>
      <c r="D4" s="153" t="s">
        <v>1879</v>
      </c>
      <c r="E4" s="153"/>
      <c r="F4" s="153"/>
      <c r="G4" s="153"/>
      <c r="H4" s="154"/>
      <c r="I4" s="16"/>
      <c r="J4" s="155" t="s">
        <v>6</v>
      </c>
      <c r="K4" s="153"/>
      <c r="L4" s="15" t="s">
        <v>1633</v>
      </c>
      <c r="M4" s="156" t="s">
        <v>1908</v>
      </c>
      <c r="N4" s="156"/>
      <c r="O4" s="156"/>
      <c r="P4" s="156"/>
      <c r="Q4" s="157"/>
      <c r="R4" s="17"/>
      <c r="S4" s="158" t="s">
        <v>2069</v>
      </c>
      <c r="T4" s="159"/>
      <c r="U4" s="159"/>
      <c r="V4" s="160" t="s">
        <v>1260</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1241</v>
      </c>
      <c r="K8" s="24" t="s">
        <v>1241</v>
      </c>
      <c r="L8" s="24" t="s">
        <v>1326</v>
      </c>
      <c r="M8" s="24" t="s">
        <v>1892</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1907</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1871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61.5" customHeight="1" thickBot="1">
      <c r="B21" s="187" t="s">
        <v>1906</v>
      </c>
      <c r="C21" s="188"/>
      <c r="D21" s="188"/>
      <c r="E21" s="188"/>
      <c r="F21" s="188"/>
      <c r="G21" s="188"/>
      <c r="H21" s="188"/>
      <c r="I21" s="188"/>
      <c r="J21" s="188"/>
      <c r="K21" s="188"/>
      <c r="L21" s="188"/>
      <c r="M21" s="189" t="s">
        <v>1905</v>
      </c>
      <c r="N21" s="189"/>
      <c r="O21" s="189" t="s">
        <v>48</v>
      </c>
      <c r="P21" s="189"/>
      <c r="Q21" s="190" t="s">
        <v>49</v>
      </c>
      <c r="R21" s="190"/>
      <c r="S21" s="33" t="s">
        <v>1904</v>
      </c>
      <c r="T21" s="33" t="s">
        <v>176</v>
      </c>
      <c r="U21" s="33" t="s">
        <v>1903</v>
      </c>
      <c r="V21" s="33">
        <f>+IF(ISERR(U21/T21*100),"N/A",ROUND(U21/T21*100,2))</f>
        <v>115.23</v>
      </c>
      <c r="W21" s="34">
        <f>+IF(ISERR(U21/S21*100),"N/A",ROUND(U21/S21*100,2))</f>
        <v>47.45</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1902</v>
      </c>
      <c r="F25" s="40"/>
      <c r="G25" s="40"/>
      <c r="H25" s="41"/>
      <c r="I25" s="41"/>
      <c r="J25" s="41"/>
      <c r="K25" s="41"/>
      <c r="L25" s="41"/>
      <c r="M25" s="41"/>
      <c r="N25" s="41"/>
      <c r="O25" s="41"/>
      <c r="P25" s="42"/>
      <c r="Q25" s="42"/>
      <c r="R25" s="43" t="s">
        <v>1591</v>
      </c>
      <c r="S25" s="44" t="s">
        <v>10</v>
      </c>
      <c r="T25" s="42"/>
      <c r="U25" s="44" t="s">
        <v>51</v>
      </c>
      <c r="V25" s="42"/>
      <c r="W25" s="45">
        <f>+IF(ISERR(U25/R25*100),"N/A",ROUND(U25/R25*100,2))</f>
        <v>0</v>
      </c>
    </row>
    <row r="26" spans="2:27" ht="26.25" customHeight="1" thickBot="1">
      <c r="B26" s="208" t="s">
        <v>70</v>
      </c>
      <c r="C26" s="209"/>
      <c r="D26" s="209"/>
      <c r="E26" s="46" t="s">
        <v>1902</v>
      </c>
      <c r="F26" s="46"/>
      <c r="G26" s="46"/>
      <c r="H26" s="47"/>
      <c r="I26" s="47"/>
      <c r="J26" s="47"/>
      <c r="K26" s="47"/>
      <c r="L26" s="47"/>
      <c r="M26" s="47"/>
      <c r="N26" s="47"/>
      <c r="O26" s="47"/>
      <c r="P26" s="48"/>
      <c r="Q26" s="48"/>
      <c r="R26" s="49" t="s">
        <v>1591</v>
      </c>
      <c r="S26" s="50" t="s">
        <v>51</v>
      </c>
      <c r="T26" s="50">
        <f>+IF(ISERR(S26/R26*100),"N/A",ROUND(S26/R26*100,2))</f>
        <v>0</v>
      </c>
      <c r="U26" s="50" t="s">
        <v>51</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2097</v>
      </c>
      <c r="C28" s="192"/>
      <c r="D28" s="192"/>
      <c r="E28" s="192"/>
      <c r="F28" s="192"/>
      <c r="G28" s="192"/>
      <c r="H28" s="192"/>
      <c r="I28" s="192"/>
      <c r="J28" s="192"/>
      <c r="K28" s="192"/>
      <c r="L28" s="192"/>
      <c r="M28" s="192"/>
      <c r="N28" s="192"/>
      <c r="O28" s="192"/>
      <c r="P28" s="192"/>
      <c r="Q28" s="192"/>
      <c r="R28" s="192"/>
      <c r="S28" s="192"/>
      <c r="T28" s="192"/>
      <c r="U28" s="192"/>
      <c r="V28" s="192"/>
      <c r="W28" s="193"/>
    </row>
    <row r="29" spans="2:27" ht="52.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2098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64.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2099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1"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1880</v>
      </c>
      <c r="D4" s="153" t="s">
        <v>1879</v>
      </c>
      <c r="E4" s="153"/>
      <c r="F4" s="153"/>
      <c r="G4" s="153"/>
      <c r="H4" s="154"/>
      <c r="I4" s="16"/>
      <c r="J4" s="155" t="s">
        <v>6</v>
      </c>
      <c r="K4" s="153"/>
      <c r="L4" s="15" t="s">
        <v>210</v>
      </c>
      <c r="M4" s="156" t="s">
        <v>209</v>
      </c>
      <c r="N4" s="156"/>
      <c r="O4" s="156"/>
      <c r="P4" s="156"/>
      <c r="Q4" s="157"/>
      <c r="R4" s="17"/>
      <c r="S4" s="158" t="s">
        <v>2069</v>
      </c>
      <c r="T4" s="159"/>
      <c r="U4" s="159"/>
      <c r="V4" s="160" t="s">
        <v>1918</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10</v>
      </c>
      <c r="D6" s="162" t="s">
        <v>10</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1889</v>
      </c>
      <c r="K8" s="24" t="s">
        <v>1772</v>
      </c>
      <c r="L8" s="24" t="s">
        <v>1917</v>
      </c>
      <c r="M8" s="24" t="s">
        <v>1916</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61.25" customHeight="1" thickTop="1" thickBot="1">
      <c r="B10" s="25" t="s">
        <v>21</v>
      </c>
      <c r="C10" s="160" t="s">
        <v>1915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1871</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thickBot="1">
      <c r="B21" s="187" t="s">
        <v>1914</v>
      </c>
      <c r="C21" s="188"/>
      <c r="D21" s="188"/>
      <c r="E21" s="188"/>
      <c r="F21" s="188"/>
      <c r="G21" s="188"/>
      <c r="H21" s="188"/>
      <c r="I21" s="188"/>
      <c r="J21" s="188"/>
      <c r="K21" s="188"/>
      <c r="L21" s="188"/>
      <c r="M21" s="189" t="s">
        <v>1913</v>
      </c>
      <c r="N21" s="189"/>
      <c r="O21" s="189" t="s">
        <v>48</v>
      </c>
      <c r="P21" s="189"/>
      <c r="Q21" s="190" t="s">
        <v>49</v>
      </c>
      <c r="R21" s="190"/>
      <c r="S21" s="33" t="s">
        <v>875</v>
      </c>
      <c r="T21" s="33" t="s">
        <v>875</v>
      </c>
      <c r="U21" s="33" t="s">
        <v>1912</v>
      </c>
      <c r="V21" s="33">
        <f>+IF(ISERR(U21/T21*100),"N/A",ROUND(U21/T21*100,2))</f>
        <v>108.99</v>
      </c>
      <c r="W21" s="34">
        <f>+IF(ISERR(U21/S21*100),"N/A",ROUND(U21/S21*100,2))</f>
        <v>108.99</v>
      </c>
    </row>
    <row r="22" spans="2:27" ht="21.75" customHeight="1" thickTop="1" thickBot="1">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00" t="s">
        <v>2349</v>
      </c>
      <c r="C23" s="201"/>
      <c r="D23" s="201"/>
      <c r="E23" s="201"/>
      <c r="F23" s="201"/>
      <c r="G23" s="201"/>
      <c r="H23" s="201"/>
      <c r="I23" s="201"/>
      <c r="J23" s="201"/>
      <c r="K23" s="201"/>
      <c r="L23" s="201"/>
      <c r="M23" s="201"/>
      <c r="N23" s="201"/>
      <c r="O23" s="201"/>
      <c r="P23" s="201"/>
      <c r="Q23" s="202"/>
      <c r="R23" s="36" t="s">
        <v>41</v>
      </c>
      <c r="S23" s="174" t="s">
        <v>42</v>
      </c>
      <c r="T23" s="174"/>
      <c r="U23" s="37" t="s">
        <v>64</v>
      </c>
      <c r="V23" s="173" t="s">
        <v>65</v>
      </c>
      <c r="W23" s="175"/>
    </row>
    <row r="24" spans="2:27" ht="30.75" customHeight="1" thickBot="1">
      <c r="B24" s="203"/>
      <c r="C24" s="204"/>
      <c r="D24" s="204"/>
      <c r="E24" s="204"/>
      <c r="F24" s="204"/>
      <c r="G24" s="204"/>
      <c r="H24" s="204"/>
      <c r="I24" s="204"/>
      <c r="J24" s="204"/>
      <c r="K24" s="204"/>
      <c r="L24" s="204"/>
      <c r="M24" s="204"/>
      <c r="N24" s="204"/>
      <c r="O24" s="204"/>
      <c r="P24" s="204"/>
      <c r="Q24" s="205"/>
      <c r="R24" s="38" t="s">
        <v>66</v>
      </c>
      <c r="S24" s="38" t="s">
        <v>66</v>
      </c>
      <c r="T24" s="38" t="s">
        <v>48</v>
      </c>
      <c r="U24" s="38" t="s">
        <v>66</v>
      </c>
      <c r="V24" s="38" t="s">
        <v>67</v>
      </c>
      <c r="W24" s="39" t="s">
        <v>53</v>
      </c>
      <c r="Y24" s="35"/>
    </row>
    <row r="25" spans="2:27" ht="23.25" customHeight="1" thickBot="1">
      <c r="B25" s="206" t="s">
        <v>68</v>
      </c>
      <c r="C25" s="207"/>
      <c r="D25" s="207"/>
      <c r="E25" s="40" t="s">
        <v>1911</v>
      </c>
      <c r="F25" s="40"/>
      <c r="G25" s="40"/>
      <c r="H25" s="41"/>
      <c r="I25" s="41"/>
      <c r="J25" s="41"/>
      <c r="K25" s="41"/>
      <c r="L25" s="41"/>
      <c r="M25" s="41"/>
      <c r="N25" s="41"/>
      <c r="O25" s="41"/>
      <c r="P25" s="42"/>
      <c r="Q25" s="42"/>
      <c r="R25" s="43" t="s">
        <v>1910</v>
      </c>
      <c r="S25" s="44" t="s">
        <v>10</v>
      </c>
      <c r="T25" s="42"/>
      <c r="U25" s="44" t="s">
        <v>51</v>
      </c>
      <c r="V25" s="42"/>
      <c r="W25" s="45">
        <f>+IF(ISERR(U25/R25*100),"N/A",ROUND(U25/R25*100,2))</f>
        <v>0</v>
      </c>
    </row>
    <row r="26" spans="2:27" ht="26.25" customHeight="1" thickBot="1">
      <c r="B26" s="208" t="s">
        <v>70</v>
      </c>
      <c r="C26" s="209"/>
      <c r="D26" s="209"/>
      <c r="E26" s="46" t="s">
        <v>1911</v>
      </c>
      <c r="F26" s="46"/>
      <c r="G26" s="46"/>
      <c r="H26" s="47"/>
      <c r="I26" s="47"/>
      <c r="J26" s="47"/>
      <c r="K26" s="47"/>
      <c r="L26" s="47"/>
      <c r="M26" s="47"/>
      <c r="N26" s="47"/>
      <c r="O26" s="47"/>
      <c r="P26" s="48"/>
      <c r="Q26" s="48"/>
      <c r="R26" s="49" t="s">
        <v>1910</v>
      </c>
      <c r="S26" s="50" t="s">
        <v>1909</v>
      </c>
      <c r="T26" s="50">
        <f>+IF(ISERR(S26/R26*100),"N/A",ROUND(S26/R26*100,2))</f>
        <v>2.79</v>
      </c>
      <c r="U26" s="50" t="s">
        <v>51</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91" t="s">
        <v>2094</v>
      </c>
      <c r="C28" s="192"/>
      <c r="D28" s="192"/>
      <c r="E28" s="192"/>
      <c r="F28" s="192"/>
      <c r="G28" s="192"/>
      <c r="H28" s="192"/>
      <c r="I28" s="192"/>
      <c r="J28" s="192"/>
      <c r="K28" s="192"/>
      <c r="L28" s="192"/>
      <c r="M28" s="192"/>
      <c r="N28" s="192"/>
      <c r="O28" s="192"/>
      <c r="P28" s="192"/>
      <c r="Q28" s="192"/>
      <c r="R28" s="192"/>
      <c r="S28" s="192"/>
      <c r="T28" s="192"/>
      <c r="U28" s="192"/>
      <c r="V28" s="192"/>
      <c r="W28" s="193"/>
    </row>
    <row r="29" spans="2:27" ht="36.75" customHeight="1" thickBot="1">
      <c r="B29" s="194"/>
      <c r="C29" s="195"/>
      <c r="D29" s="195"/>
      <c r="E29" s="195"/>
      <c r="F29" s="195"/>
      <c r="G29" s="195"/>
      <c r="H29" s="195"/>
      <c r="I29" s="195"/>
      <c r="J29" s="195"/>
      <c r="K29" s="195"/>
      <c r="L29" s="195"/>
      <c r="M29" s="195"/>
      <c r="N29" s="195"/>
      <c r="O29" s="195"/>
      <c r="P29" s="195"/>
      <c r="Q29" s="195"/>
      <c r="R29" s="195"/>
      <c r="S29" s="195"/>
      <c r="T29" s="195"/>
      <c r="U29" s="195"/>
      <c r="V29" s="195"/>
      <c r="W29" s="196"/>
    </row>
    <row r="30" spans="2:27" ht="37.5" customHeight="1" thickTop="1">
      <c r="B30" s="191" t="s">
        <v>2095</v>
      </c>
      <c r="C30" s="192"/>
      <c r="D30" s="192"/>
      <c r="E30" s="192"/>
      <c r="F30" s="192"/>
      <c r="G30" s="192"/>
      <c r="H30" s="192"/>
      <c r="I30" s="192"/>
      <c r="J30" s="192"/>
      <c r="K30" s="192"/>
      <c r="L30" s="192"/>
      <c r="M30" s="192"/>
      <c r="N30" s="192"/>
      <c r="O30" s="192"/>
      <c r="P30" s="192"/>
      <c r="Q30" s="192"/>
      <c r="R30" s="192"/>
      <c r="S30" s="192"/>
      <c r="T30" s="192"/>
      <c r="U30" s="192"/>
      <c r="V30" s="192"/>
      <c r="W30" s="193"/>
    </row>
    <row r="31" spans="2:27" ht="36"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2096</v>
      </c>
      <c r="C32" s="192"/>
      <c r="D32" s="192"/>
      <c r="E32" s="192"/>
      <c r="F32" s="192"/>
      <c r="G32" s="192"/>
      <c r="H32" s="192"/>
      <c r="I32" s="192"/>
      <c r="J32" s="192"/>
      <c r="K32" s="192"/>
      <c r="L32" s="192"/>
      <c r="M32" s="192"/>
      <c r="N32" s="192"/>
      <c r="O32" s="192"/>
      <c r="P32" s="192"/>
      <c r="Q32" s="192"/>
      <c r="R32" s="192"/>
      <c r="S32" s="192"/>
      <c r="T32" s="192"/>
      <c r="U32" s="192"/>
      <c r="V32" s="192"/>
      <c r="W32" s="193"/>
    </row>
    <row r="33" spans="2:23" ht="20.25" customHeight="1" thickBot="1">
      <c r="B33" s="197"/>
      <c r="C33" s="198"/>
      <c r="D33" s="198"/>
      <c r="E33" s="198"/>
      <c r="F33" s="198"/>
      <c r="G33" s="198"/>
      <c r="H33" s="198"/>
      <c r="I33" s="198"/>
      <c r="J33" s="198"/>
      <c r="K33" s="198"/>
      <c r="L33" s="198"/>
      <c r="M33" s="198"/>
      <c r="N33" s="198"/>
      <c r="O33" s="198"/>
      <c r="P33" s="198"/>
      <c r="Q33" s="198"/>
      <c r="R33" s="198"/>
      <c r="S33" s="198"/>
      <c r="T33" s="198"/>
      <c r="U33" s="198"/>
      <c r="V33" s="198"/>
      <c r="W33" s="19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1940</v>
      </c>
      <c r="D4" s="153" t="s">
        <v>1939</v>
      </c>
      <c r="E4" s="153"/>
      <c r="F4" s="153"/>
      <c r="G4" s="153"/>
      <c r="H4" s="154"/>
      <c r="I4" s="16"/>
      <c r="J4" s="155" t="s">
        <v>6</v>
      </c>
      <c r="K4" s="153"/>
      <c r="L4" s="15" t="s">
        <v>1938</v>
      </c>
      <c r="M4" s="156" t="s">
        <v>958</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1921</v>
      </c>
      <c r="D6" s="162" t="s">
        <v>1937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1936</v>
      </c>
      <c r="K8" s="24" t="s">
        <v>1935</v>
      </c>
      <c r="L8" s="24" t="s">
        <v>18</v>
      </c>
      <c r="M8" s="24" t="s">
        <v>1934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244.5" customHeight="1" thickTop="1" thickBot="1">
      <c r="B10" s="25" t="s">
        <v>21</v>
      </c>
      <c r="C10" s="160" t="s">
        <v>1933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1932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1931</v>
      </c>
      <c r="C21" s="188"/>
      <c r="D21" s="188"/>
      <c r="E21" s="188"/>
      <c r="F21" s="188"/>
      <c r="G21" s="188"/>
      <c r="H21" s="188"/>
      <c r="I21" s="188"/>
      <c r="J21" s="188"/>
      <c r="K21" s="188"/>
      <c r="L21" s="188"/>
      <c r="M21" s="189" t="s">
        <v>1921</v>
      </c>
      <c r="N21" s="189"/>
      <c r="O21" s="189" t="s">
        <v>48</v>
      </c>
      <c r="P21" s="189"/>
      <c r="Q21" s="190" t="s">
        <v>49</v>
      </c>
      <c r="R21" s="190"/>
      <c r="S21" s="33" t="s">
        <v>875</v>
      </c>
      <c r="T21" s="33" t="s">
        <v>875</v>
      </c>
      <c r="U21" s="33" t="s">
        <v>1930</v>
      </c>
      <c r="V21" s="33">
        <f>+IF(ISERR(U21/T21*100),"N/A",ROUND(U21/T21*100,2))</f>
        <v>87.78</v>
      </c>
      <c r="W21" s="34">
        <f>+IF(ISERR(U21/S21*100),"N/A",ROUND(U21/S21*100,2))</f>
        <v>87.78</v>
      </c>
    </row>
    <row r="22" spans="2:27" ht="56.25" customHeight="1">
      <c r="B22" s="187" t="s">
        <v>1929</v>
      </c>
      <c r="C22" s="188"/>
      <c r="D22" s="188"/>
      <c r="E22" s="188"/>
      <c r="F22" s="188"/>
      <c r="G22" s="188"/>
      <c r="H22" s="188"/>
      <c r="I22" s="188"/>
      <c r="J22" s="188"/>
      <c r="K22" s="188"/>
      <c r="L22" s="188"/>
      <c r="M22" s="189" t="s">
        <v>1921</v>
      </c>
      <c r="N22" s="189"/>
      <c r="O22" s="189" t="s">
        <v>1928</v>
      </c>
      <c r="P22" s="189"/>
      <c r="Q22" s="190" t="s">
        <v>53</v>
      </c>
      <c r="R22" s="190"/>
      <c r="S22" s="33" t="s">
        <v>62</v>
      </c>
      <c r="T22" s="33" t="s">
        <v>55</v>
      </c>
      <c r="U22" s="33" t="s">
        <v>55</v>
      </c>
      <c r="V22" s="33" t="str">
        <f>+IF(ISERR(U22/T22*100),"N/A",ROUND(U22/T22*100,2))</f>
        <v>N/A</v>
      </c>
      <c r="W22" s="34" t="str">
        <f>+IF(ISERR(U22/S22*100),"N/A",ROUND(U22/S22*100,2))</f>
        <v>N/A</v>
      </c>
    </row>
    <row r="23" spans="2:27" ht="56.25" customHeight="1">
      <c r="B23" s="187" t="s">
        <v>1927</v>
      </c>
      <c r="C23" s="188"/>
      <c r="D23" s="188"/>
      <c r="E23" s="188"/>
      <c r="F23" s="188"/>
      <c r="G23" s="188"/>
      <c r="H23" s="188"/>
      <c r="I23" s="188"/>
      <c r="J23" s="188"/>
      <c r="K23" s="188"/>
      <c r="L23" s="188"/>
      <c r="M23" s="189" t="s">
        <v>1921</v>
      </c>
      <c r="N23" s="189"/>
      <c r="O23" s="189" t="s">
        <v>48</v>
      </c>
      <c r="P23" s="189"/>
      <c r="Q23" s="190" t="s">
        <v>386</v>
      </c>
      <c r="R23" s="190"/>
      <c r="S23" s="33" t="s">
        <v>182</v>
      </c>
      <c r="T23" s="33" t="s">
        <v>1926</v>
      </c>
      <c r="U23" s="33" t="s">
        <v>1925</v>
      </c>
      <c r="V23" s="33">
        <f>+IF(ISERR(U23/T23*100),"N/A",ROUND(U23/T23*100,2))</f>
        <v>55.56</v>
      </c>
      <c r="W23" s="34">
        <f>+IF(ISERR(U23/S23*100),"N/A",ROUND(U23/S23*100,2))</f>
        <v>27.78</v>
      </c>
    </row>
    <row r="24" spans="2:27" ht="56.25" customHeight="1">
      <c r="B24" s="187" t="s">
        <v>1924</v>
      </c>
      <c r="C24" s="188"/>
      <c r="D24" s="188"/>
      <c r="E24" s="188"/>
      <c r="F24" s="188"/>
      <c r="G24" s="188"/>
      <c r="H24" s="188"/>
      <c r="I24" s="188"/>
      <c r="J24" s="188"/>
      <c r="K24" s="188"/>
      <c r="L24" s="188"/>
      <c r="M24" s="189" t="s">
        <v>1921</v>
      </c>
      <c r="N24" s="189"/>
      <c r="O24" s="189" t="s">
        <v>48</v>
      </c>
      <c r="P24" s="189"/>
      <c r="Q24" s="190" t="s">
        <v>386</v>
      </c>
      <c r="R24" s="190"/>
      <c r="S24" s="33" t="s">
        <v>232</v>
      </c>
      <c r="T24" s="33" t="s">
        <v>62</v>
      </c>
      <c r="U24" s="33" t="s">
        <v>1923</v>
      </c>
      <c r="V24" s="33">
        <f>+IF(ISERR(U24/T24*100),"N/A",ROUND(U24/T24*100,2))</f>
        <v>60</v>
      </c>
      <c r="W24" s="34">
        <f>+IF(ISERR(U24/S24*100),"N/A",ROUND(U24/S24*100,2))</f>
        <v>30</v>
      </c>
    </row>
    <row r="25" spans="2:27" ht="56.25" customHeight="1" thickBot="1">
      <c r="B25" s="187" t="s">
        <v>1922</v>
      </c>
      <c r="C25" s="188"/>
      <c r="D25" s="188"/>
      <c r="E25" s="188"/>
      <c r="F25" s="188"/>
      <c r="G25" s="188"/>
      <c r="H25" s="188"/>
      <c r="I25" s="188"/>
      <c r="J25" s="188"/>
      <c r="K25" s="188"/>
      <c r="L25" s="188"/>
      <c r="M25" s="189" t="s">
        <v>1921</v>
      </c>
      <c r="N25" s="189"/>
      <c r="O25" s="189" t="s">
        <v>48</v>
      </c>
      <c r="P25" s="189"/>
      <c r="Q25" s="190" t="s">
        <v>386</v>
      </c>
      <c r="R25" s="190"/>
      <c r="S25" s="33" t="s">
        <v>236</v>
      </c>
      <c r="T25" s="33" t="s">
        <v>1920</v>
      </c>
      <c r="U25" s="33" t="s">
        <v>1245</v>
      </c>
      <c r="V25" s="33">
        <f>+IF(ISERR(U25/T25*100),"N/A",ROUND(U25/T25*100,2))</f>
        <v>47.27</v>
      </c>
      <c r="W25" s="34">
        <f>+IF(ISERR(U25/S25*100),"N/A",ROUND(U25/S25*100,2))</f>
        <v>23.64</v>
      </c>
    </row>
    <row r="26" spans="2:27" ht="21.75" customHeight="1" thickTop="1" thickBot="1">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00" t="s">
        <v>2349</v>
      </c>
      <c r="C27" s="201"/>
      <c r="D27" s="201"/>
      <c r="E27" s="201"/>
      <c r="F27" s="201"/>
      <c r="G27" s="201"/>
      <c r="H27" s="201"/>
      <c r="I27" s="201"/>
      <c r="J27" s="201"/>
      <c r="K27" s="201"/>
      <c r="L27" s="201"/>
      <c r="M27" s="201"/>
      <c r="N27" s="201"/>
      <c r="O27" s="201"/>
      <c r="P27" s="201"/>
      <c r="Q27" s="202"/>
      <c r="R27" s="36" t="s">
        <v>41</v>
      </c>
      <c r="S27" s="174" t="s">
        <v>42</v>
      </c>
      <c r="T27" s="174"/>
      <c r="U27" s="37" t="s">
        <v>64</v>
      </c>
      <c r="V27" s="173" t="s">
        <v>65</v>
      </c>
      <c r="W27" s="175"/>
    </row>
    <row r="28" spans="2:27" ht="30.75" customHeight="1" thickBot="1">
      <c r="B28" s="203"/>
      <c r="C28" s="204"/>
      <c r="D28" s="204"/>
      <c r="E28" s="204"/>
      <c r="F28" s="204"/>
      <c r="G28" s="204"/>
      <c r="H28" s="204"/>
      <c r="I28" s="204"/>
      <c r="J28" s="204"/>
      <c r="K28" s="204"/>
      <c r="L28" s="204"/>
      <c r="M28" s="204"/>
      <c r="N28" s="204"/>
      <c r="O28" s="204"/>
      <c r="P28" s="204"/>
      <c r="Q28" s="205"/>
      <c r="R28" s="38" t="s">
        <v>66</v>
      </c>
      <c r="S28" s="38" t="s">
        <v>66</v>
      </c>
      <c r="T28" s="38" t="s">
        <v>48</v>
      </c>
      <c r="U28" s="38" t="s">
        <v>66</v>
      </c>
      <c r="V28" s="38" t="s">
        <v>67</v>
      </c>
      <c r="W28" s="39" t="s">
        <v>53</v>
      </c>
      <c r="Y28" s="35"/>
    </row>
    <row r="29" spans="2:27" ht="23.25" customHeight="1" thickBot="1">
      <c r="B29" s="206" t="s">
        <v>68</v>
      </c>
      <c r="C29" s="207"/>
      <c r="D29" s="207"/>
      <c r="E29" s="40" t="s">
        <v>1919</v>
      </c>
      <c r="F29" s="40"/>
      <c r="G29" s="40"/>
      <c r="H29" s="41"/>
      <c r="I29" s="41"/>
      <c r="J29" s="41"/>
      <c r="K29" s="41"/>
      <c r="L29" s="41"/>
      <c r="M29" s="41"/>
      <c r="N29" s="41"/>
      <c r="O29" s="41"/>
      <c r="P29" s="42"/>
      <c r="Q29" s="42"/>
      <c r="R29" s="43" t="s">
        <v>55</v>
      </c>
      <c r="S29" s="44" t="s">
        <v>10</v>
      </c>
      <c r="T29" s="42"/>
      <c r="U29" s="44" t="s">
        <v>51</v>
      </c>
      <c r="V29" s="42"/>
      <c r="W29" s="45" t="str">
        <f>+IF(ISERR(U29/R29*100),"N/A",ROUND(U29/R29*100,2))</f>
        <v>N/A</v>
      </c>
    </row>
    <row r="30" spans="2:27" ht="26.25" customHeight="1" thickBot="1">
      <c r="B30" s="208" t="s">
        <v>70</v>
      </c>
      <c r="C30" s="209"/>
      <c r="D30" s="209"/>
      <c r="E30" s="46" t="s">
        <v>1919</v>
      </c>
      <c r="F30" s="46"/>
      <c r="G30" s="46"/>
      <c r="H30" s="47"/>
      <c r="I30" s="47"/>
      <c r="J30" s="47"/>
      <c r="K30" s="47"/>
      <c r="L30" s="47"/>
      <c r="M30" s="47"/>
      <c r="N30" s="47"/>
      <c r="O30" s="47"/>
      <c r="P30" s="48"/>
      <c r="Q30" s="48"/>
      <c r="R30" s="49" t="s">
        <v>55</v>
      </c>
      <c r="S30" s="50" t="s">
        <v>51</v>
      </c>
      <c r="T30" s="50" t="str">
        <f>+IF(ISERR(S30/R30*100),"N/A",ROUND(S30/R30*100,2))</f>
        <v>N/A</v>
      </c>
      <c r="U30" s="50" t="s">
        <v>51</v>
      </c>
      <c r="V30" s="50" t="str">
        <f>+IF(ISERR(U30/S30*100),"N/A",ROUND(U30/S30*100,2))</f>
        <v>N/A</v>
      </c>
      <c r="W30" s="51" t="str">
        <f>+IF(ISERR(U30/R30*100),"N/A",ROUND(U30/R30*100,2))</f>
        <v>N/A</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91" t="s">
        <v>2091</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03.5"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2092</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25.2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2093</v>
      </c>
      <c r="C36" s="192"/>
      <c r="D36" s="192"/>
      <c r="E36" s="192"/>
      <c r="F36" s="192"/>
      <c r="G36" s="192"/>
      <c r="H36" s="192"/>
      <c r="I36" s="192"/>
      <c r="J36" s="192"/>
      <c r="K36" s="192"/>
      <c r="L36" s="192"/>
      <c r="M36" s="192"/>
      <c r="N36" s="192"/>
      <c r="O36" s="192"/>
      <c r="P36" s="192"/>
      <c r="Q36" s="192"/>
      <c r="R36" s="192"/>
      <c r="S36" s="192"/>
      <c r="T36" s="192"/>
      <c r="U36" s="192"/>
      <c r="V36" s="192"/>
      <c r="W36" s="193"/>
    </row>
    <row r="37" spans="2:23" ht="38.25" customHeight="1" thickBot="1">
      <c r="B37" s="197"/>
      <c r="C37" s="198"/>
      <c r="D37" s="198"/>
      <c r="E37" s="198"/>
      <c r="F37" s="198"/>
      <c r="G37" s="198"/>
      <c r="H37" s="198"/>
      <c r="I37" s="198"/>
      <c r="J37" s="198"/>
      <c r="K37" s="198"/>
      <c r="L37" s="198"/>
      <c r="M37" s="198"/>
      <c r="N37" s="198"/>
      <c r="O37" s="198"/>
      <c r="P37" s="198"/>
      <c r="Q37" s="198"/>
      <c r="R37" s="198"/>
      <c r="S37" s="198"/>
      <c r="T37" s="198"/>
      <c r="U37" s="198"/>
      <c r="V37" s="198"/>
      <c r="W37" s="199"/>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1940</v>
      </c>
      <c r="D4" s="153" t="s">
        <v>1939</v>
      </c>
      <c r="E4" s="153"/>
      <c r="F4" s="153"/>
      <c r="G4" s="153"/>
      <c r="H4" s="154"/>
      <c r="I4" s="16"/>
      <c r="J4" s="155" t="s">
        <v>6</v>
      </c>
      <c r="K4" s="153"/>
      <c r="L4" s="15" t="s">
        <v>1959</v>
      </c>
      <c r="M4" s="156" t="s">
        <v>1958</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1921</v>
      </c>
      <c r="D6" s="162" t="s">
        <v>1937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1957</v>
      </c>
      <c r="K8" s="24" t="s">
        <v>1956</v>
      </c>
      <c r="L8" s="24" t="s">
        <v>1955</v>
      </c>
      <c r="M8" s="24" t="s">
        <v>1954</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132" customHeight="1" thickTop="1" thickBot="1">
      <c r="B10" s="25" t="s">
        <v>21</v>
      </c>
      <c r="C10" s="160" t="s">
        <v>1953</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1932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1952</v>
      </c>
      <c r="C21" s="188"/>
      <c r="D21" s="188"/>
      <c r="E21" s="188"/>
      <c r="F21" s="188"/>
      <c r="G21" s="188"/>
      <c r="H21" s="188"/>
      <c r="I21" s="188"/>
      <c r="J21" s="188"/>
      <c r="K21" s="188"/>
      <c r="L21" s="188"/>
      <c r="M21" s="189" t="s">
        <v>1921</v>
      </c>
      <c r="N21" s="189"/>
      <c r="O21" s="189" t="s">
        <v>48</v>
      </c>
      <c r="P21" s="189"/>
      <c r="Q21" s="190" t="s">
        <v>49</v>
      </c>
      <c r="R21" s="190"/>
      <c r="S21" s="33" t="s">
        <v>1951</v>
      </c>
      <c r="T21" s="33" t="s">
        <v>1950</v>
      </c>
      <c r="U21" s="33" t="s">
        <v>1949</v>
      </c>
      <c r="V21" s="33">
        <f>+IF(ISERR(U21/T21*100),"N/A",ROUND(U21/T21*100,2))</f>
        <v>101.48</v>
      </c>
      <c r="W21" s="34">
        <f>+IF(ISERR(U21/S21*100),"N/A",ROUND(U21/S21*100,2))</f>
        <v>101.2</v>
      </c>
    </row>
    <row r="22" spans="2:27" ht="56.25" customHeight="1">
      <c r="B22" s="187" t="s">
        <v>1948</v>
      </c>
      <c r="C22" s="188"/>
      <c r="D22" s="188"/>
      <c r="E22" s="188"/>
      <c r="F22" s="188"/>
      <c r="G22" s="188"/>
      <c r="H22" s="188"/>
      <c r="I22" s="188"/>
      <c r="J22" s="188"/>
      <c r="K22" s="188"/>
      <c r="L22" s="188"/>
      <c r="M22" s="189" t="s">
        <v>1921</v>
      </c>
      <c r="N22" s="189"/>
      <c r="O22" s="189" t="s">
        <v>48</v>
      </c>
      <c r="P22" s="189"/>
      <c r="Q22" s="190" t="s">
        <v>49</v>
      </c>
      <c r="R22" s="190"/>
      <c r="S22" s="33" t="s">
        <v>1947</v>
      </c>
      <c r="T22" s="33" t="s">
        <v>1946</v>
      </c>
      <c r="U22" s="33" t="s">
        <v>1945</v>
      </c>
      <c r="V22" s="33">
        <f>+IF(ISERR(U22/T22*100),"N/A",ROUND(U22/T22*100,2))</f>
        <v>102.67</v>
      </c>
      <c r="W22" s="34">
        <f>+IF(ISERR(U22/S22*100),"N/A",ROUND(U22/S22*100,2))</f>
        <v>105.54</v>
      </c>
    </row>
    <row r="23" spans="2:27" ht="56.25" customHeight="1" thickBot="1">
      <c r="B23" s="187" t="s">
        <v>1944</v>
      </c>
      <c r="C23" s="188"/>
      <c r="D23" s="188"/>
      <c r="E23" s="188"/>
      <c r="F23" s="188"/>
      <c r="G23" s="188"/>
      <c r="H23" s="188"/>
      <c r="I23" s="188"/>
      <c r="J23" s="188"/>
      <c r="K23" s="188"/>
      <c r="L23" s="188"/>
      <c r="M23" s="189" t="s">
        <v>1921</v>
      </c>
      <c r="N23" s="189"/>
      <c r="O23" s="189" t="s">
        <v>48</v>
      </c>
      <c r="P23" s="189"/>
      <c r="Q23" s="190" t="s">
        <v>49</v>
      </c>
      <c r="R23" s="190"/>
      <c r="S23" s="33" t="s">
        <v>1943</v>
      </c>
      <c r="T23" s="33" t="s">
        <v>1942</v>
      </c>
      <c r="U23" s="33" t="s">
        <v>1941</v>
      </c>
      <c r="V23" s="33">
        <f>+IF(ISERR(U23/T23*100),"N/A",ROUND(U23/T23*100,2))</f>
        <v>92.32</v>
      </c>
      <c r="W23" s="34">
        <f>+IF(ISERR(U23/S23*100),"N/A",ROUND(U23/S23*100,2))</f>
        <v>92.41</v>
      </c>
    </row>
    <row r="24" spans="2:27" ht="21.75" customHeight="1" thickTop="1" thickBot="1">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00" t="s">
        <v>2349</v>
      </c>
      <c r="C25" s="201"/>
      <c r="D25" s="201"/>
      <c r="E25" s="201"/>
      <c r="F25" s="201"/>
      <c r="G25" s="201"/>
      <c r="H25" s="201"/>
      <c r="I25" s="201"/>
      <c r="J25" s="201"/>
      <c r="K25" s="201"/>
      <c r="L25" s="201"/>
      <c r="M25" s="201"/>
      <c r="N25" s="201"/>
      <c r="O25" s="201"/>
      <c r="P25" s="201"/>
      <c r="Q25" s="202"/>
      <c r="R25" s="36" t="s">
        <v>41</v>
      </c>
      <c r="S25" s="174" t="s">
        <v>42</v>
      </c>
      <c r="T25" s="174"/>
      <c r="U25" s="37" t="s">
        <v>64</v>
      </c>
      <c r="V25" s="173" t="s">
        <v>65</v>
      </c>
      <c r="W25" s="175"/>
    </row>
    <row r="26" spans="2:27" ht="30.75" customHeight="1" thickBot="1">
      <c r="B26" s="203"/>
      <c r="C26" s="204"/>
      <c r="D26" s="204"/>
      <c r="E26" s="204"/>
      <c r="F26" s="204"/>
      <c r="G26" s="204"/>
      <c r="H26" s="204"/>
      <c r="I26" s="204"/>
      <c r="J26" s="204"/>
      <c r="K26" s="204"/>
      <c r="L26" s="204"/>
      <c r="M26" s="204"/>
      <c r="N26" s="204"/>
      <c r="O26" s="204"/>
      <c r="P26" s="204"/>
      <c r="Q26" s="205"/>
      <c r="R26" s="38" t="s">
        <v>66</v>
      </c>
      <c r="S26" s="38" t="s">
        <v>66</v>
      </c>
      <c r="T26" s="38" t="s">
        <v>48</v>
      </c>
      <c r="U26" s="38" t="s">
        <v>66</v>
      </c>
      <c r="V26" s="38" t="s">
        <v>67</v>
      </c>
      <c r="W26" s="39" t="s">
        <v>53</v>
      </c>
      <c r="Y26" s="35"/>
    </row>
    <row r="27" spans="2:27" ht="23.25" customHeight="1" thickBot="1">
      <c r="B27" s="206" t="s">
        <v>68</v>
      </c>
      <c r="C27" s="207"/>
      <c r="D27" s="207"/>
      <c r="E27" s="40" t="s">
        <v>1919</v>
      </c>
      <c r="F27" s="40"/>
      <c r="G27" s="40"/>
      <c r="H27" s="41"/>
      <c r="I27" s="41"/>
      <c r="J27" s="41"/>
      <c r="K27" s="41"/>
      <c r="L27" s="41"/>
      <c r="M27" s="41"/>
      <c r="N27" s="41"/>
      <c r="O27" s="41"/>
      <c r="P27" s="42"/>
      <c r="Q27" s="42"/>
      <c r="R27" s="43" t="s">
        <v>55</v>
      </c>
      <c r="S27" s="44" t="s">
        <v>10</v>
      </c>
      <c r="T27" s="42"/>
      <c r="U27" s="44" t="s">
        <v>51</v>
      </c>
      <c r="V27" s="42"/>
      <c r="W27" s="45" t="str">
        <f>+IF(ISERR(U27/R27*100),"N/A",ROUND(U27/R27*100,2))</f>
        <v>N/A</v>
      </c>
    </row>
    <row r="28" spans="2:27" ht="26.25" customHeight="1" thickBot="1">
      <c r="B28" s="208" t="s">
        <v>70</v>
      </c>
      <c r="C28" s="209"/>
      <c r="D28" s="209"/>
      <c r="E28" s="46" t="s">
        <v>1919</v>
      </c>
      <c r="F28" s="46"/>
      <c r="G28" s="46"/>
      <c r="H28" s="47"/>
      <c r="I28" s="47"/>
      <c r="J28" s="47"/>
      <c r="K28" s="47"/>
      <c r="L28" s="47"/>
      <c r="M28" s="47"/>
      <c r="N28" s="47"/>
      <c r="O28" s="47"/>
      <c r="P28" s="48"/>
      <c r="Q28" s="48"/>
      <c r="R28" s="49" t="s">
        <v>55</v>
      </c>
      <c r="S28" s="50" t="s">
        <v>51</v>
      </c>
      <c r="T28" s="50" t="str">
        <f>+IF(ISERR(S28/R28*100),"N/A",ROUND(S28/R28*100,2))</f>
        <v>N/A</v>
      </c>
      <c r="U28" s="50" t="s">
        <v>51</v>
      </c>
      <c r="V28" s="50" t="str">
        <f>+IF(ISERR(U28/S28*100),"N/A",ROUND(U28/S28*100,2))</f>
        <v>N/A</v>
      </c>
      <c r="W28" s="51" t="str">
        <f>+IF(ISERR(U28/R28*100),"N/A",ROUND(U28/R28*100,2))</f>
        <v>N/A</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91" t="s">
        <v>2088</v>
      </c>
      <c r="C30" s="192"/>
      <c r="D30" s="192"/>
      <c r="E30" s="192"/>
      <c r="F30" s="192"/>
      <c r="G30" s="192"/>
      <c r="H30" s="192"/>
      <c r="I30" s="192"/>
      <c r="J30" s="192"/>
      <c r="K30" s="192"/>
      <c r="L30" s="192"/>
      <c r="M30" s="192"/>
      <c r="N30" s="192"/>
      <c r="O30" s="192"/>
      <c r="P30" s="192"/>
      <c r="Q30" s="192"/>
      <c r="R30" s="192"/>
      <c r="S30" s="192"/>
      <c r="T30" s="192"/>
      <c r="U30" s="192"/>
      <c r="V30" s="192"/>
      <c r="W30" s="193"/>
    </row>
    <row r="31" spans="2:27" ht="131.25" customHeight="1" thickBot="1">
      <c r="B31" s="194"/>
      <c r="C31" s="195"/>
      <c r="D31" s="195"/>
      <c r="E31" s="195"/>
      <c r="F31" s="195"/>
      <c r="G31" s="195"/>
      <c r="H31" s="195"/>
      <c r="I31" s="195"/>
      <c r="J31" s="195"/>
      <c r="K31" s="195"/>
      <c r="L31" s="195"/>
      <c r="M31" s="195"/>
      <c r="N31" s="195"/>
      <c r="O31" s="195"/>
      <c r="P31" s="195"/>
      <c r="Q31" s="195"/>
      <c r="R31" s="195"/>
      <c r="S31" s="195"/>
      <c r="T31" s="195"/>
      <c r="U31" s="195"/>
      <c r="V31" s="195"/>
      <c r="W31" s="196"/>
    </row>
    <row r="32" spans="2:27" ht="37.5" customHeight="1" thickTop="1">
      <c r="B32" s="191" t="s">
        <v>2089</v>
      </c>
      <c r="C32" s="192"/>
      <c r="D32" s="192"/>
      <c r="E32" s="192"/>
      <c r="F32" s="192"/>
      <c r="G32" s="192"/>
      <c r="H32" s="192"/>
      <c r="I32" s="192"/>
      <c r="J32" s="192"/>
      <c r="K32" s="192"/>
      <c r="L32" s="192"/>
      <c r="M32" s="192"/>
      <c r="N32" s="192"/>
      <c r="O32" s="192"/>
      <c r="P32" s="192"/>
      <c r="Q32" s="192"/>
      <c r="R32" s="192"/>
      <c r="S32" s="192"/>
      <c r="T32" s="192"/>
      <c r="U32" s="192"/>
      <c r="V32" s="192"/>
      <c r="W32" s="193"/>
    </row>
    <row r="33" spans="2:23" ht="168" customHeight="1" thickBot="1">
      <c r="B33" s="194"/>
      <c r="C33" s="195"/>
      <c r="D33" s="195"/>
      <c r="E33" s="195"/>
      <c r="F33" s="195"/>
      <c r="G33" s="195"/>
      <c r="H33" s="195"/>
      <c r="I33" s="195"/>
      <c r="J33" s="195"/>
      <c r="K33" s="195"/>
      <c r="L33" s="195"/>
      <c r="M33" s="195"/>
      <c r="N33" s="195"/>
      <c r="O33" s="195"/>
      <c r="P33" s="195"/>
      <c r="Q33" s="195"/>
      <c r="R33" s="195"/>
      <c r="S33" s="195"/>
      <c r="T33" s="195"/>
      <c r="U33" s="195"/>
      <c r="V33" s="195"/>
      <c r="W33" s="196"/>
    </row>
    <row r="34" spans="2:23" ht="37.5" customHeight="1" thickTop="1">
      <c r="B34" s="191" t="s">
        <v>2090</v>
      </c>
      <c r="C34" s="192"/>
      <c r="D34" s="192"/>
      <c r="E34" s="192"/>
      <c r="F34" s="192"/>
      <c r="G34" s="192"/>
      <c r="H34" s="192"/>
      <c r="I34" s="192"/>
      <c r="J34" s="192"/>
      <c r="K34" s="192"/>
      <c r="L34" s="192"/>
      <c r="M34" s="192"/>
      <c r="N34" s="192"/>
      <c r="O34" s="192"/>
      <c r="P34" s="192"/>
      <c r="Q34" s="192"/>
      <c r="R34" s="192"/>
      <c r="S34" s="192"/>
      <c r="T34" s="192"/>
      <c r="U34" s="192"/>
      <c r="V34" s="192"/>
      <c r="W34" s="193"/>
    </row>
    <row r="35" spans="2:23" ht="121.5" customHeight="1" thickBot="1">
      <c r="B35" s="197"/>
      <c r="C35" s="198"/>
      <c r="D35" s="198"/>
      <c r="E35" s="198"/>
      <c r="F35" s="198"/>
      <c r="G35" s="198"/>
      <c r="H35" s="198"/>
      <c r="I35" s="198"/>
      <c r="J35" s="198"/>
      <c r="K35" s="198"/>
      <c r="L35" s="198"/>
      <c r="M35" s="198"/>
      <c r="N35" s="198"/>
      <c r="O35" s="198"/>
      <c r="P35" s="198"/>
      <c r="Q35" s="198"/>
      <c r="R35" s="198"/>
      <c r="S35" s="198"/>
      <c r="T35" s="198"/>
      <c r="U35" s="198"/>
      <c r="V35" s="198"/>
      <c r="W35" s="19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1940</v>
      </c>
      <c r="D4" s="153" t="s">
        <v>1939</v>
      </c>
      <c r="E4" s="153"/>
      <c r="F4" s="153"/>
      <c r="G4" s="153"/>
      <c r="H4" s="154"/>
      <c r="I4" s="16"/>
      <c r="J4" s="155" t="s">
        <v>6</v>
      </c>
      <c r="K4" s="153"/>
      <c r="L4" s="15" t="s">
        <v>1835</v>
      </c>
      <c r="M4" s="156" t="s">
        <v>851</v>
      </c>
      <c r="N4" s="156"/>
      <c r="O4" s="156"/>
      <c r="P4" s="156"/>
      <c r="Q4" s="157"/>
      <c r="R4" s="17"/>
      <c r="S4" s="158" t="s">
        <v>2069</v>
      </c>
      <c r="T4" s="159"/>
      <c r="U4" s="159"/>
      <c r="V4" s="160" t="s">
        <v>51</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1921</v>
      </c>
      <c r="D6" s="162" t="s">
        <v>1937</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1967</v>
      </c>
      <c r="K8" s="24" t="s">
        <v>18</v>
      </c>
      <c r="L8" s="24" t="s">
        <v>1966</v>
      </c>
      <c r="M8" s="24" t="s">
        <v>18</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81" customHeight="1" thickTop="1" thickBot="1">
      <c r="B10" s="25" t="s">
        <v>21</v>
      </c>
      <c r="C10" s="160" t="s">
        <v>1965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1932</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1964</v>
      </c>
      <c r="C21" s="188"/>
      <c r="D21" s="188"/>
      <c r="E21" s="188"/>
      <c r="F21" s="188"/>
      <c r="G21" s="188"/>
      <c r="H21" s="188"/>
      <c r="I21" s="188"/>
      <c r="J21" s="188"/>
      <c r="K21" s="188"/>
      <c r="L21" s="188"/>
      <c r="M21" s="189" t="s">
        <v>1921</v>
      </c>
      <c r="N21" s="189"/>
      <c r="O21" s="189" t="s">
        <v>48</v>
      </c>
      <c r="P21" s="189"/>
      <c r="Q21" s="190" t="s">
        <v>49</v>
      </c>
      <c r="R21" s="190"/>
      <c r="S21" s="33" t="s">
        <v>1963</v>
      </c>
      <c r="T21" s="33" t="s">
        <v>1822</v>
      </c>
      <c r="U21" s="33" t="s">
        <v>1962</v>
      </c>
      <c r="V21" s="33">
        <f>+IF(ISERR(U21/T21*100),"N/A",ROUND(U21/T21*100,2))</f>
        <v>99.25</v>
      </c>
      <c r="W21" s="34">
        <f>+IF(ISERR(U21/S21*100),"N/A",ROUND(U21/S21*100,2))</f>
        <v>97.41</v>
      </c>
    </row>
    <row r="22" spans="2:27" ht="56.25" customHeight="1" thickBot="1">
      <c r="B22" s="187" t="s">
        <v>1961</v>
      </c>
      <c r="C22" s="188"/>
      <c r="D22" s="188"/>
      <c r="E22" s="188"/>
      <c r="F22" s="188"/>
      <c r="G22" s="188"/>
      <c r="H22" s="188"/>
      <c r="I22" s="188"/>
      <c r="J22" s="188"/>
      <c r="K22" s="188"/>
      <c r="L22" s="188"/>
      <c r="M22" s="189" t="s">
        <v>1921</v>
      </c>
      <c r="N22" s="189"/>
      <c r="O22" s="189" t="s">
        <v>1960</v>
      </c>
      <c r="P22" s="189"/>
      <c r="Q22" s="190" t="s">
        <v>49</v>
      </c>
      <c r="R22" s="190"/>
      <c r="S22" s="33" t="s">
        <v>551</v>
      </c>
      <c r="T22" s="33" t="s">
        <v>551</v>
      </c>
      <c r="U22" s="33" t="s">
        <v>774</v>
      </c>
      <c r="V22" s="33">
        <f>+IF(ISERR(U22/T22*100),"N/A",ROUND(U22/T22*100,2))</f>
        <v>84.29</v>
      </c>
      <c r="W22" s="34">
        <f>+IF(ISERR(U22/S22*100),"N/A",ROUND(U22/S22*100,2))</f>
        <v>84.29</v>
      </c>
    </row>
    <row r="23" spans="2:27" ht="21.75" customHeight="1" thickTop="1" thickBot="1">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00" t="s">
        <v>2349</v>
      </c>
      <c r="C24" s="201"/>
      <c r="D24" s="201"/>
      <c r="E24" s="201"/>
      <c r="F24" s="201"/>
      <c r="G24" s="201"/>
      <c r="H24" s="201"/>
      <c r="I24" s="201"/>
      <c r="J24" s="201"/>
      <c r="K24" s="201"/>
      <c r="L24" s="201"/>
      <c r="M24" s="201"/>
      <c r="N24" s="201"/>
      <c r="O24" s="201"/>
      <c r="P24" s="201"/>
      <c r="Q24" s="202"/>
      <c r="R24" s="36" t="s">
        <v>41</v>
      </c>
      <c r="S24" s="174" t="s">
        <v>42</v>
      </c>
      <c r="T24" s="174"/>
      <c r="U24" s="37" t="s">
        <v>64</v>
      </c>
      <c r="V24" s="173" t="s">
        <v>65</v>
      </c>
      <c r="W24" s="175"/>
    </row>
    <row r="25" spans="2:27" ht="30.75" customHeight="1" thickBot="1">
      <c r="B25" s="203"/>
      <c r="C25" s="204"/>
      <c r="D25" s="204"/>
      <c r="E25" s="204"/>
      <c r="F25" s="204"/>
      <c r="G25" s="204"/>
      <c r="H25" s="204"/>
      <c r="I25" s="204"/>
      <c r="J25" s="204"/>
      <c r="K25" s="204"/>
      <c r="L25" s="204"/>
      <c r="M25" s="204"/>
      <c r="N25" s="204"/>
      <c r="O25" s="204"/>
      <c r="P25" s="204"/>
      <c r="Q25" s="205"/>
      <c r="R25" s="38" t="s">
        <v>66</v>
      </c>
      <c r="S25" s="38" t="s">
        <v>66</v>
      </c>
      <c r="T25" s="38" t="s">
        <v>48</v>
      </c>
      <c r="U25" s="38" t="s">
        <v>66</v>
      </c>
      <c r="V25" s="38" t="s">
        <v>67</v>
      </c>
      <c r="W25" s="39" t="s">
        <v>53</v>
      </c>
      <c r="Y25" s="35"/>
    </row>
    <row r="26" spans="2:27" ht="23.25" customHeight="1" thickBot="1">
      <c r="B26" s="206" t="s">
        <v>68</v>
      </c>
      <c r="C26" s="207"/>
      <c r="D26" s="207"/>
      <c r="E26" s="40" t="s">
        <v>1919</v>
      </c>
      <c r="F26" s="40"/>
      <c r="G26" s="40"/>
      <c r="H26" s="41"/>
      <c r="I26" s="41"/>
      <c r="J26" s="41"/>
      <c r="K26" s="41"/>
      <c r="L26" s="41"/>
      <c r="M26" s="41"/>
      <c r="N26" s="41"/>
      <c r="O26" s="41"/>
      <c r="P26" s="42"/>
      <c r="Q26" s="42"/>
      <c r="R26" s="43" t="s">
        <v>55</v>
      </c>
      <c r="S26" s="44" t="s">
        <v>10</v>
      </c>
      <c r="T26" s="42"/>
      <c r="U26" s="44" t="s">
        <v>51</v>
      </c>
      <c r="V26" s="42"/>
      <c r="W26" s="45" t="str">
        <f>+IF(ISERR(U26/R26*100),"N/A",ROUND(U26/R26*100,2))</f>
        <v>N/A</v>
      </c>
    </row>
    <row r="27" spans="2:27" ht="26.25" customHeight="1" thickBot="1">
      <c r="B27" s="208" t="s">
        <v>70</v>
      </c>
      <c r="C27" s="209"/>
      <c r="D27" s="209"/>
      <c r="E27" s="46" t="s">
        <v>1919</v>
      </c>
      <c r="F27" s="46"/>
      <c r="G27" s="46"/>
      <c r="H27" s="47"/>
      <c r="I27" s="47"/>
      <c r="J27" s="47"/>
      <c r="K27" s="47"/>
      <c r="L27" s="47"/>
      <c r="M27" s="47"/>
      <c r="N27" s="47"/>
      <c r="O27" s="47"/>
      <c r="P27" s="48"/>
      <c r="Q27" s="48"/>
      <c r="R27" s="49" t="s">
        <v>55</v>
      </c>
      <c r="S27" s="50" t="s">
        <v>51</v>
      </c>
      <c r="T27" s="50" t="str">
        <f>+IF(ISERR(S27/R27*100),"N/A",ROUND(S27/R27*100,2))</f>
        <v>N/A</v>
      </c>
      <c r="U27" s="50" t="s">
        <v>51</v>
      </c>
      <c r="V27" s="50" t="str">
        <f>+IF(ISERR(U27/S27*100),"N/A",ROUND(U27/S27*100,2))</f>
        <v>N/A</v>
      </c>
      <c r="W27" s="51" t="str">
        <f>+IF(ISERR(U27/R27*100),"N/A",ROUND(U27/R27*100,2))</f>
        <v>N/A</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91" t="s">
        <v>2085</v>
      </c>
      <c r="C29" s="192"/>
      <c r="D29" s="192"/>
      <c r="E29" s="192"/>
      <c r="F29" s="192"/>
      <c r="G29" s="192"/>
      <c r="H29" s="192"/>
      <c r="I29" s="192"/>
      <c r="J29" s="192"/>
      <c r="K29" s="192"/>
      <c r="L29" s="192"/>
      <c r="M29" s="192"/>
      <c r="N29" s="192"/>
      <c r="O29" s="192"/>
      <c r="P29" s="192"/>
      <c r="Q29" s="192"/>
      <c r="R29" s="192"/>
      <c r="S29" s="192"/>
      <c r="T29" s="192"/>
      <c r="U29" s="192"/>
      <c r="V29" s="192"/>
      <c r="W29" s="193"/>
    </row>
    <row r="30" spans="2:27" ht="40.5" customHeight="1" thickBot="1">
      <c r="B30" s="194"/>
      <c r="C30" s="195"/>
      <c r="D30" s="195"/>
      <c r="E30" s="195"/>
      <c r="F30" s="195"/>
      <c r="G30" s="195"/>
      <c r="H30" s="195"/>
      <c r="I30" s="195"/>
      <c r="J30" s="195"/>
      <c r="K30" s="195"/>
      <c r="L30" s="195"/>
      <c r="M30" s="195"/>
      <c r="N30" s="195"/>
      <c r="O30" s="195"/>
      <c r="P30" s="195"/>
      <c r="Q30" s="195"/>
      <c r="R30" s="195"/>
      <c r="S30" s="195"/>
      <c r="T30" s="195"/>
      <c r="U30" s="195"/>
      <c r="V30" s="195"/>
      <c r="W30" s="196"/>
    </row>
    <row r="31" spans="2:27" ht="37.5" customHeight="1" thickTop="1">
      <c r="B31" s="191" t="s">
        <v>2086</v>
      </c>
      <c r="C31" s="192"/>
      <c r="D31" s="192"/>
      <c r="E31" s="192"/>
      <c r="F31" s="192"/>
      <c r="G31" s="192"/>
      <c r="H31" s="192"/>
      <c r="I31" s="192"/>
      <c r="J31" s="192"/>
      <c r="K31" s="192"/>
      <c r="L31" s="192"/>
      <c r="M31" s="192"/>
      <c r="N31" s="192"/>
      <c r="O31" s="192"/>
      <c r="P31" s="192"/>
      <c r="Q31" s="192"/>
      <c r="R31" s="192"/>
      <c r="S31" s="192"/>
      <c r="T31" s="192"/>
      <c r="U31" s="192"/>
      <c r="V31" s="192"/>
      <c r="W31" s="193"/>
    </row>
    <row r="32" spans="2:27" ht="90" customHeight="1" thickBot="1">
      <c r="B32" s="194"/>
      <c r="C32" s="195"/>
      <c r="D32" s="195"/>
      <c r="E32" s="195"/>
      <c r="F32" s="195"/>
      <c r="G32" s="195"/>
      <c r="H32" s="195"/>
      <c r="I32" s="195"/>
      <c r="J32" s="195"/>
      <c r="K32" s="195"/>
      <c r="L32" s="195"/>
      <c r="M32" s="195"/>
      <c r="N32" s="195"/>
      <c r="O32" s="195"/>
      <c r="P32" s="195"/>
      <c r="Q32" s="195"/>
      <c r="R32" s="195"/>
      <c r="S32" s="195"/>
      <c r="T32" s="195"/>
      <c r="U32" s="195"/>
      <c r="V32" s="195"/>
      <c r="W32" s="196"/>
    </row>
    <row r="33" spans="2:23" ht="37.5" customHeight="1" thickTop="1">
      <c r="B33" s="191" t="s">
        <v>2087</v>
      </c>
      <c r="C33" s="192"/>
      <c r="D33" s="192"/>
      <c r="E33" s="192"/>
      <c r="F33" s="192"/>
      <c r="G33" s="192"/>
      <c r="H33" s="192"/>
      <c r="I33" s="192"/>
      <c r="J33" s="192"/>
      <c r="K33" s="192"/>
      <c r="L33" s="192"/>
      <c r="M33" s="192"/>
      <c r="N33" s="192"/>
      <c r="O33" s="192"/>
      <c r="P33" s="192"/>
      <c r="Q33" s="192"/>
      <c r="R33" s="192"/>
      <c r="S33" s="192"/>
      <c r="T33" s="192"/>
      <c r="U33" s="192"/>
      <c r="V33" s="192"/>
      <c r="W33" s="193"/>
    </row>
    <row r="34" spans="2:23" ht="55.5" customHeight="1" thickBot="1">
      <c r="B34" s="197"/>
      <c r="C34" s="198"/>
      <c r="D34" s="198"/>
      <c r="E34" s="198"/>
      <c r="F34" s="198"/>
      <c r="G34" s="198"/>
      <c r="H34" s="198"/>
      <c r="I34" s="198"/>
      <c r="J34" s="198"/>
      <c r="K34" s="198"/>
      <c r="L34" s="198"/>
      <c r="M34" s="198"/>
      <c r="N34" s="198"/>
      <c r="O34" s="198"/>
      <c r="P34" s="198"/>
      <c r="Q34" s="198"/>
      <c r="R34" s="198"/>
      <c r="S34" s="198"/>
      <c r="T34" s="198"/>
      <c r="U34" s="198"/>
      <c r="V34" s="198"/>
      <c r="W34" s="199"/>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51" t="s">
        <v>0</v>
      </c>
      <c r="B1" s="151"/>
      <c r="C1" s="151"/>
      <c r="D1" s="151"/>
      <c r="E1" s="151"/>
      <c r="F1" s="151"/>
      <c r="G1" s="151"/>
      <c r="H1" s="151"/>
      <c r="I1" s="151"/>
      <c r="J1" s="151"/>
      <c r="K1" s="151"/>
      <c r="L1" s="151"/>
      <c r="M1" s="151"/>
      <c r="N1" s="151"/>
      <c r="O1" s="151"/>
      <c r="P1" s="151"/>
      <c r="Q1" s="1" t="s">
        <v>1</v>
      </c>
      <c r="R1" s="2"/>
      <c r="S1" s="2"/>
      <c r="T1" s="2"/>
      <c r="V1" s="4"/>
      <c r="W1" s="5"/>
      <c r="X1" s="5"/>
      <c r="Y1" s="6"/>
      <c r="AC1" s="7"/>
    </row>
    <row r="2" spans="1:29" ht="49.5" customHeight="1" thickBot="1">
      <c r="B2" s="152" t="s">
        <v>2348</v>
      </c>
      <c r="C2" s="152"/>
      <c r="D2" s="152"/>
      <c r="E2" s="152"/>
      <c r="F2" s="152"/>
      <c r="G2" s="152"/>
      <c r="H2" s="152"/>
      <c r="I2" s="152"/>
      <c r="J2" s="152"/>
      <c r="K2" s="152"/>
      <c r="L2" s="152"/>
      <c r="M2" s="152"/>
      <c r="N2" s="152"/>
      <c r="O2" s="152"/>
      <c r="P2" s="152"/>
      <c r="Q2" s="152"/>
      <c r="R2" s="152"/>
      <c r="S2" s="152"/>
      <c r="T2" s="152"/>
      <c r="U2" s="152"/>
      <c r="V2" s="152"/>
      <c r="W2" s="152"/>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1992</v>
      </c>
      <c r="D4" s="153" t="s">
        <v>1991</v>
      </c>
      <c r="E4" s="153"/>
      <c r="F4" s="153"/>
      <c r="G4" s="153"/>
      <c r="H4" s="154"/>
      <c r="I4" s="16"/>
      <c r="J4" s="155" t="s">
        <v>6</v>
      </c>
      <c r="K4" s="153"/>
      <c r="L4" s="15" t="s">
        <v>884</v>
      </c>
      <c r="M4" s="156" t="s">
        <v>1990</v>
      </c>
      <c r="N4" s="156"/>
      <c r="O4" s="156"/>
      <c r="P4" s="156"/>
      <c r="Q4" s="157"/>
      <c r="R4" s="17"/>
      <c r="S4" s="158" t="s">
        <v>2069</v>
      </c>
      <c r="T4" s="159"/>
      <c r="U4" s="159"/>
      <c r="V4" s="160" t="s">
        <v>1989</v>
      </c>
      <c r="W4" s="161"/>
    </row>
    <row r="5" spans="1:29" ht="15.75" customHeight="1" thickTop="1">
      <c r="B5" s="18" t="s">
        <v>10</v>
      </c>
      <c r="C5" s="149" t="s">
        <v>10</v>
      </c>
      <c r="D5" s="149"/>
      <c r="E5" s="149"/>
      <c r="F5" s="149"/>
      <c r="G5" s="149"/>
      <c r="H5" s="149"/>
      <c r="I5" s="149"/>
      <c r="J5" s="149"/>
      <c r="K5" s="149"/>
      <c r="L5" s="149"/>
      <c r="M5" s="149"/>
      <c r="N5" s="149"/>
      <c r="O5" s="149"/>
      <c r="P5" s="149"/>
      <c r="Q5" s="149"/>
      <c r="R5" s="149"/>
      <c r="S5" s="149"/>
      <c r="T5" s="149"/>
      <c r="U5" s="149"/>
      <c r="V5" s="149"/>
      <c r="W5" s="150"/>
    </row>
    <row r="6" spans="1:29" ht="30" customHeight="1" thickBot="1">
      <c r="B6" s="18" t="s">
        <v>11</v>
      </c>
      <c r="C6" s="19" t="s">
        <v>1973</v>
      </c>
      <c r="D6" s="162" t="s">
        <v>1988</v>
      </c>
      <c r="E6" s="162"/>
      <c r="F6" s="162"/>
      <c r="G6" s="162"/>
      <c r="H6" s="162"/>
      <c r="I6" s="20"/>
      <c r="J6" s="163" t="s">
        <v>14</v>
      </c>
      <c r="K6" s="163"/>
      <c r="L6" s="163" t="s">
        <v>15</v>
      </c>
      <c r="M6" s="163"/>
      <c r="N6" s="150" t="s">
        <v>10</v>
      </c>
      <c r="O6" s="150"/>
      <c r="P6" s="150"/>
      <c r="Q6" s="150"/>
      <c r="R6" s="150"/>
      <c r="S6" s="150"/>
      <c r="T6" s="150"/>
      <c r="U6" s="150"/>
      <c r="V6" s="150"/>
      <c r="W6" s="150"/>
    </row>
    <row r="7" spans="1:29" ht="30" customHeight="1" thickBot="1">
      <c r="B7" s="21"/>
      <c r="C7" s="19" t="s">
        <v>10</v>
      </c>
      <c r="D7" s="149" t="s">
        <v>10</v>
      </c>
      <c r="E7" s="149"/>
      <c r="F7" s="149"/>
      <c r="G7" s="149"/>
      <c r="H7" s="149"/>
      <c r="I7" s="20"/>
      <c r="J7" s="22" t="s">
        <v>16</v>
      </c>
      <c r="K7" s="22" t="s">
        <v>17</v>
      </c>
      <c r="L7" s="22" t="s">
        <v>16</v>
      </c>
      <c r="M7" s="22" t="s">
        <v>17</v>
      </c>
      <c r="N7" s="23"/>
      <c r="O7" s="150" t="s">
        <v>10</v>
      </c>
      <c r="P7" s="150"/>
      <c r="Q7" s="150"/>
      <c r="R7" s="150"/>
      <c r="S7" s="150"/>
      <c r="T7" s="150"/>
      <c r="U7" s="150"/>
      <c r="V7" s="150"/>
      <c r="W7" s="150"/>
    </row>
    <row r="8" spans="1:29" ht="30" customHeight="1" thickBot="1">
      <c r="B8" s="21"/>
      <c r="C8" s="19" t="s">
        <v>10</v>
      </c>
      <c r="D8" s="149" t="s">
        <v>10</v>
      </c>
      <c r="E8" s="149"/>
      <c r="F8" s="149"/>
      <c r="G8" s="149"/>
      <c r="H8" s="149"/>
      <c r="I8" s="20"/>
      <c r="J8" s="24" t="s">
        <v>18</v>
      </c>
      <c r="K8" s="24" t="s">
        <v>18</v>
      </c>
      <c r="L8" s="24" t="s">
        <v>1987</v>
      </c>
      <c r="M8" s="24" t="s">
        <v>1986</v>
      </c>
      <c r="N8" s="23"/>
      <c r="O8" s="20"/>
      <c r="P8" s="150" t="s">
        <v>10</v>
      </c>
      <c r="Q8" s="150"/>
      <c r="R8" s="150"/>
      <c r="S8" s="150"/>
      <c r="T8" s="150"/>
      <c r="U8" s="150"/>
      <c r="V8" s="150"/>
      <c r="W8" s="150"/>
    </row>
    <row r="9" spans="1:29" ht="25.5" customHeight="1" thickBot="1">
      <c r="B9" s="21"/>
      <c r="C9" s="149" t="s">
        <v>10</v>
      </c>
      <c r="D9" s="149"/>
      <c r="E9" s="149"/>
      <c r="F9" s="149"/>
      <c r="G9" s="149"/>
      <c r="H9" s="149"/>
      <c r="I9" s="149"/>
      <c r="J9" s="149"/>
      <c r="K9" s="149"/>
      <c r="L9" s="149"/>
      <c r="M9" s="149"/>
      <c r="N9" s="149"/>
      <c r="O9" s="149"/>
      <c r="P9" s="149"/>
      <c r="Q9" s="149"/>
      <c r="R9" s="149"/>
      <c r="S9" s="149"/>
      <c r="T9" s="149"/>
      <c r="U9" s="149"/>
      <c r="V9" s="149"/>
      <c r="W9" s="150"/>
    </row>
    <row r="10" spans="1:29" ht="66.75" customHeight="1" thickTop="1" thickBot="1">
      <c r="B10" s="25" t="s">
        <v>21</v>
      </c>
      <c r="C10" s="160" t="s">
        <v>1985</v>
      </c>
      <c r="D10" s="160"/>
      <c r="E10" s="160"/>
      <c r="F10" s="160"/>
      <c r="G10" s="160"/>
      <c r="H10" s="160"/>
      <c r="I10" s="160"/>
      <c r="J10" s="160"/>
      <c r="K10" s="160"/>
      <c r="L10" s="160"/>
      <c r="M10" s="160"/>
      <c r="N10" s="160"/>
      <c r="O10" s="160"/>
      <c r="P10" s="160"/>
      <c r="Q10" s="160"/>
      <c r="R10" s="160"/>
      <c r="S10" s="160"/>
      <c r="T10" s="160"/>
      <c r="U10" s="160"/>
      <c r="V10" s="160"/>
      <c r="W10" s="161"/>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64" t="s">
        <v>24</v>
      </c>
      <c r="C13" s="165"/>
      <c r="D13" s="165"/>
      <c r="E13" s="165"/>
      <c r="F13" s="165"/>
      <c r="G13" s="165"/>
      <c r="H13" s="165"/>
      <c r="I13" s="165"/>
      <c r="J13" s="28"/>
      <c r="K13" s="165" t="s">
        <v>25</v>
      </c>
      <c r="L13" s="165"/>
      <c r="M13" s="165"/>
      <c r="N13" s="165"/>
      <c r="O13" s="165"/>
      <c r="P13" s="165"/>
      <c r="Q13" s="165"/>
      <c r="R13" s="29"/>
      <c r="S13" s="165" t="s">
        <v>26</v>
      </c>
      <c r="T13" s="165"/>
      <c r="U13" s="165"/>
      <c r="V13" s="165"/>
      <c r="W13" s="166"/>
    </row>
    <row r="14" spans="1:29" ht="69" customHeight="1">
      <c r="B14" s="18" t="s">
        <v>27</v>
      </c>
      <c r="C14" s="162" t="s">
        <v>10</v>
      </c>
      <c r="D14" s="162"/>
      <c r="E14" s="162"/>
      <c r="F14" s="162"/>
      <c r="G14" s="162"/>
      <c r="H14" s="162"/>
      <c r="I14" s="162"/>
      <c r="J14" s="30"/>
      <c r="K14" s="30" t="s">
        <v>28</v>
      </c>
      <c r="L14" s="162" t="s">
        <v>10</v>
      </c>
      <c r="M14" s="162"/>
      <c r="N14" s="162"/>
      <c r="O14" s="162"/>
      <c r="P14" s="162"/>
      <c r="Q14" s="162"/>
      <c r="R14" s="20"/>
      <c r="S14" s="30" t="s">
        <v>29</v>
      </c>
      <c r="T14" s="167" t="s">
        <v>1984</v>
      </c>
      <c r="U14" s="167"/>
      <c r="V14" s="167"/>
      <c r="W14" s="167"/>
    </row>
    <row r="15" spans="1:29" ht="86.25" customHeight="1">
      <c r="B15" s="18" t="s">
        <v>31</v>
      </c>
      <c r="C15" s="162" t="s">
        <v>10</v>
      </c>
      <c r="D15" s="162"/>
      <c r="E15" s="162"/>
      <c r="F15" s="162"/>
      <c r="G15" s="162"/>
      <c r="H15" s="162"/>
      <c r="I15" s="162"/>
      <c r="J15" s="30"/>
      <c r="K15" s="30" t="s">
        <v>31</v>
      </c>
      <c r="L15" s="162" t="s">
        <v>10</v>
      </c>
      <c r="M15" s="162"/>
      <c r="N15" s="162"/>
      <c r="O15" s="162"/>
      <c r="P15" s="162"/>
      <c r="Q15" s="162"/>
      <c r="R15" s="20"/>
      <c r="S15" s="30" t="s">
        <v>32</v>
      </c>
      <c r="T15" s="167" t="s">
        <v>10</v>
      </c>
      <c r="U15" s="167"/>
      <c r="V15" s="167"/>
      <c r="W15" s="167"/>
    </row>
    <row r="16" spans="1:29" ht="25.5" customHeight="1" thickBot="1">
      <c r="B16" s="31" t="s">
        <v>33</v>
      </c>
      <c r="C16" s="168" t="s">
        <v>10</v>
      </c>
      <c r="D16" s="168"/>
      <c r="E16" s="168"/>
      <c r="F16" s="168"/>
      <c r="G16" s="168"/>
      <c r="H16" s="168"/>
      <c r="I16" s="168"/>
      <c r="J16" s="168"/>
      <c r="K16" s="168"/>
      <c r="L16" s="168"/>
      <c r="M16" s="168"/>
      <c r="N16" s="168"/>
      <c r="O16" s="168"/>
      <c r="P16" s="168"/>
      <c r="Q16" s="168"/>
      <c r="R16" s="168"/>
      <c r="S16" s="168"/>
      <c r="T16" s="168"/>
      <c r="U16" s="168"/>
      <c r="V16" s="168"/>
      <c r="W16" s="169"/>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70" t="s">
        <v>35</v>
      </c>
      <c r="C18" s="171"/>
      <c r="D18" s="171"/>
      <c r="E18" s="171"/>
      <c r="F18" s="171"/>
      <c r="G18" s="171"/>
      <c r="H18" s="171"/>
      <c r="I18" s="171"/>
      <c r="J18" s="171"/>
      <c r="K18" s="171"/>
      <c r="L18" s="171"/>
      <c r="M18" s="171"/>
      <c r="N18" s="171"/>
      <c r="O18" s="171"/>
      <c r="P18" s="171"/>
      <c r="Q18" s="171"/>
      <c r="R18" s="171"/>
      <c r="S18" s="171"/>
      <c r="T18" s="172"/>
      <c r="U18" s="173" t="s">
        <v>36</v>
      </c>
      <c r="V18" s="174"/>
      <c r="W18" s="175"/>
    </row>
    <row r="19" spans="2:27" ht="12.75" customHeight="1">
      <c r="B19" s="176" t="s">
        <v>37</v>
      </c>
      <c r="C19" s="177"/>
      <c r="D19" s="177"/>
      <c r="E19" s="177"/>
      <c r="F19" s="177"/>
      <c r="G19" s="177"/>
      <c r="H19" s="177"/>
      <c r="I19" s="177"/>
      <c r="J19" s="177"/>
      <c r="K19" s="177"/>
      <c r="L19" s="177"/>
      <c r="M19" s="177" t="s">
        <v>38</v>
      </c>
      <c r="N19" s="177"/>
      <c r="O19" s="177" t="s">
        <v>39</v>
      </c>
      <c r="P19" s="177"/>
      <c r="Q19" s="177" t="s">
        <v>40</v>
      </c>
      <c r="R19" s="177"/>
      <c r="S19" s="177" t="s">
        <v>41</v>
      </c>
      <c r="T19" s="180" t="s">
        <v>42</v>
      </c>
      <c r="U19" s="182" t="s">
        <v>43</v>
      </c>
      <c r="V19" s="184" t="s">
        <v>44</v>
      </c>
      <c r="W19" s="185" t="s">
        <v>45</v>
      </c>
    </row>
    <row r="20" spans="2:27" ht="27" customHeight="1" thickBot="1">
      <c r="B20" s="178"/>
      <c r="C20" s="179"/>
      <c r="D20" s="179"/>
      <c r="E20" s="179"/>
      <c r="F20" s="179"/>
      <c r="G20" s="179"/>
      <c r="H20" s="179"/>
      <c r="I20" s="179"/>
      <c r="J20" s="179"/>
      <c r="K20" s="179"/>
      <c r="L20" s="179"/>
      <c r="M20" s="179"/>
      <c r="N20" s="179"/>
      <c r="O20" s="179"/>
      <c r="P20" s="179"/>
      <c r="Q20" s="179"/>
      <c r="R20" s="179"/>
      <c r="S20" s="179"/>
      <c r="T20" s="181"/>
      <c r="U20" s="183"/>
      <c r="V20" s="179"/>
      <c r="W20" s="186"/>
      <c r="Z20" s="32" t="s">
        <v>10</v>
      </c>
      <c r="AA20" s="32" t="s">
        <v>46</v>
      </c>
    </row>
    <row r="21" spans="2:27" ht="56.25" customHeight="1">
      <c r="B21" s="187" t="s">
        <v>1983</v>
      </c>
      <c r="C21" s="188"/>
      <c r="D21" s="188"/>
      <c r="E21" s="188"/>
      <c r="F21" s="188"/>
      <c r="G21" s="188"/>
      <c r="H21" s="188"/>
      <c r="I21" s="188"/>
      <c r="J21" s="188"/>
      <c r="K21" s="188"/>
      <c r="L21" s="188"/>
      <c r="M21" s="189" t="s">
        <v>1973</v>
      </c>
      <c r="N21" s="189"/>
      <c r="O21" s="189" t="s">
        <v>48</v>
      </c>
      <c r="P21" s="189"/>
      <c r="Q21" s="190" t="s">
        <v>386</v>
      </c>
      <c r="R21" s="190"/>
      <c r="S21" s="33" t="s">
        <v>50</v>
      </c>
      <c r="T21" s="33" t="s">
        <v>1982</v>
      </c>
      <c r="U21" s="33" t="s">
        <v>1181</v>
      </c>
      <c r="V21" s="33">
        <f t="shared" ref="V21:V27" si="0">+IF(ISERR(U21/T21*100),"N/A",ROUND(U21/T21*100,2))</f>
        <v>49.99</v>
      </c>
      <c r="W21" s="34">
        <f t="shared" ref="W21:W27" si="1">+IF(ISERR(U21/S21*100),"N/A",ROUND(U21/S21*100,2))</f>
        <v>33.33</v>
      </c>
    </row>
    <row r="22" spans="2:27" ht="56.25" customHeight="1">
      <c r="B22" s="187" t="s">
        <v>1981</v>
      </c>
      <c r="C22" s="188"/>
      <c r="D22" s="188"/>
      <c r="E22" s="188"/>
      <c r="F22" s="188"/>
      <c r="G22" s="188"/>
      <c r="H22" s="188"/>
      <c r="I22" s="188"/>
      <c r="J22" s="188"/>
      <c r="K22" s="188"/>
      <c r="L22" s="188"/>
      <c r="M22" s="189" t="s">
        <v>1973</v>
      </c>
      <c r="N22" s="189"/>
      <c r="O22" s="189" t="s">
        <v>48</v>
      </c>
      <c r="P22" s="189"/>
      <c r="Q22" s="190" t="s">
        <v>386</v>
      </c>
      <c r="R22" s="190"/>
      <c r="S22" s="33" t="s">
        <v>50</v>
      </c>
      <c r="T22" s="33" t="s">
        <v>1182</v>
      </c>
      <c r="U22" s="33" t="s">
        <v>51</v>
      </c>
      <c r="V22" s="33">
        <f t="shared" si="0"/>
        <v>0</v>
      </c>
      <c r="W22" s="34">
        <f t="shared" si="1"/>
        <v>0</v>
      </c>
    </row>
    <row r="23" spans="2:27" ht="56.25" customHeight="1">
      <c r="B23" s="187" t="s">
        <v>1980</v>
      </c>
      <c r="C23" s="188"/>
      <c r="D23" s="188"/>
      <c r="E23" s="188"/>
      <c r="F23" s="188"/>
      <c r="G23" s="188"/>
      <c r="H23" s="188"/>
      <c r="I23" s="188"/>
      <c r="J23" s="188"/>
      <c r="K23" s="188"/>
      <c r="L23" s="188"/>
      <c r="M23" s="189" t="s">
        <v>1973</v>
      </c>
      <c r="N23" s="189"/>
      <c r="O23" s="189" t="s">
        <v>48</v>
      </c>
      <c r="P23" s="189"/>
      <c r="Q23" s="190" t="s">
        <v>49</v>
      </c>
      <c r="R23" s="190"/>
      <c r="S23" s="33" t="s">
        <v>50</v>
      </c>
      <c r="T23" s="33" t="s">
        <v>77</v>
      </c>
      <c r="U23" s="33" t="s">
        <v>1821</v>
      </c>
      <c r="V23" s="33">
        <f t="shared" si="0"/>
        <v>104</v>
      </c>
      <c r="W23" s="34">
        <f t="shared" si="1"/>
        <v>52</v>
      </c>
    </row>
    <row r="24" spans="2:27" ht="56.25" customHeight="1">
      <c r="B24" s="187" t="s">
        <v>1979</v>
      </c>
      <c r="C24" s="188"/>
      <c r="D24" s="188"/>
      <c r="E24" s="188"/>
      <c r="F24" s="188"/>
      <c r="G24" s="188"/>
      <c r="H24" s="188"/>
      <c r="I24" s="188"/>
      <c r="J24" s="188"/>
      <c r="K24" s="188"/>
      <c r="L24" s="188"/>
      <c r="M24" s="189" t="s">
        <v>1973</v>
      </c>
      <c r="N24" s="189"/>
      <c r="O24" s="189" t="s">
        <v>48</v>
      </c>
      <c r="P24" s="189"/>
      <c r="Q24" s="190" t="s">
        <v>386</v>
      </c>
      <c r="R24" s="190"/>
      <c r="S24" s="33" t="s">
        <v>50</v>
      </c>
      <c r="T24" s="33" t="s">
        <v>77</v>
      </c>
      <c r="U24" s="33" t="s">
        <v>77</v>
      </c>
      <c r="V24" s="33">
        <f t="shared" si="0"/>
        <v>100</v>
      </c>
      <c r="W24" s="34">
        <f t="shared" si="1"/>
        <v>50</v>
      </c>
    </row>
    <row r="25" spans="2:27" ht="56.25" customHeight="1">
      <c r="B25" s="187" t="s">
        <v>1978</v>
      </c>
      <c r="C25" s="188"/>
      <c r="D25" s="188"/>
      <c r="E25" s="188"/>
      <c r="F25" s="188"/>
      <c r="G25" s="188"/>
      <c r="H25" s="188"/>
      <c r="I25" s="188"/>
      <c r="J25" s="188"/>
      <c r="K25" s="188"/>
      <c r="L25" s="188"/>
      <c r="M25" s="189" t="s">
        <v>1973</v>
      </c>
      <c r="N25" s="189"/>
      <c r="O25" s="189" t="s">
        <v>48</v>
      </c>
      <c r="P25" s="189"/>
      <c r="Q25" s="190" t="s">
        <v>53</v>
      </c>
      <c r="R25" s="190"/>
      <c r="S25" s="33" t="s">
        <v>875</v>
      </c>
      <c r="T25" s="33" t="s">
        <v>55</v>
      </c>
      <c r="U25" s="33" t="s">
        <v>55</v>
      </c>
      <c r="V25" s="33" t="str">
        <f t="shared" si="0"/>
        <v>N/A</v>
      </c>
      <c r="W25" s="34" t="str">
        <f t="shared" si="1"/>
        <v>N/A</v>
      </c>
    </row>
    <row r="26" spans="2:27" ht="56.25" customHeight="1">
      <c r="B26" s="187" t="s">
        <v>1977</v>
      </c>
      <c r="C26" s="188"/>
      <c r="D26" s="188"/>
      <c r="E26" s="188"/>
      <c r="F26" s="188"/>
      <c r="G26" s="188"/>
      <c r="H26" s="188"/>
      <c r="I26" s="188"/>
      <c r="J26" s="188"/>
      <c r="K26" s="188"/>
      <c r="L26" s="188"/>
      <c r="M26" s="189" t="s">
        <v>1973</v>
      </c>
      <c r="N26" s="189"/>
      <c r="O26" s="189" t="s">
        <v>48</v>
      </c>
      <c r="P26" s="189"/>
      <c r="Q26" s="190" t="s">
        <v>49</v>
      </c>
      <c r="R26" s="190"/>
      <c r="S26" s="33" t="s">
        <v>50</v>
      </c>
      <c r="T26" s="33" t="s">
        <v>1976</v>
      </c>
      <c r="U26" s="33" t="s">
        <v>1975</v>
      </c>
      <c r="V26" s="33">
        <f t="shared" si="0"/>
        <v>54.35</v>
      </c>
      <c r="W26" s="34">
        <f t="shared" si="1"/>
        <v>26.88</v>
      </c>
    </row>
    <row r="27" spans="2:27" ht="56.25" customHeight="1" thickBot="1">
      <c r="B27" s="187" t="s">
        <v>1974</v>
      </c>
      <c r="C27" s="188"/>
      <c r="D27" s="188"/>
      <c r="E27" s="188"/>
      <c r="F27" s="188"/>
      <c r="G27" s="188"/>
      <c r="H27" s="188"/>
      <c r="I27" s="188"/>
      <c r="J27" s="188"/>
      <c r="K27" s="188"/>
      <c r="L27" s="188"/>
      <c r="M27" s="189" t="s">
        <v>1973</v>
      </c>
      <c r="N27" s="189"/>
      <c r="O27" s="189" t="s">
        <v>48</v>
      </c>
      <c r="P27" s="189"/>
      <c r="Q27" s="190" t="s">
        <v>49</v>
      </c>
      <c r="R27" s="190"/>
      <c r="S27" s="33" t="s">
        <v>50</v>
      </c>
      <c r="T27" s="33" t="s">
        <v>1972</v>
      </c>
      <c r="U27" s="33" t="s">
        <v>1821</v>
      </c>
      <c r="V27" s="33">
        <f t="shared" si="0"/>
        <v>103.17</v>
      </c>
      <c r="W27" s="34">
        <f t="shared" si="1"/>
        <v>52</v>
      </c>
    </row>
    <row r="28" spans="2:27" ht="21.75" customHeight="1" thickTop="1" thickBot="1">
      <c r="B28" s="9" t="s">
        <v>63</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200" t="s">
        <v>2349</v>
      </c>
      <c r="C29" s="201"/>
      <c r="D29" s="201"/>
      <c r="E29" s="201"/>
      <c r="F29" s="201"/>
      <c r="G29" s="201"/>
      <c r="H29" s="201"/>
      <c r="I29" s="201"/>
      <c r="J29" s="201"/>
      <c r="K29" s="201"/>
      <c r="L29" s="201"/>
      <c r="M29" s="201"/>
      <c r="N29" s="201"/>
      <c r="O29" s="201"/>
      <c r="P29" s="201"/>
      <c r="Q29" s="202"/>
      <c r="R29" s="36" t="s">
        <v>41</v>
      </c>
      <c r="S29" s="174" t="s">
        <v>42</v>
      </c>
      <c r="T29" s="174"/>
      <c r="U29" s="37" t="s">
        <v>64</v>
      </c>
      <c r="V29" s="173" t="s">
        <v>65</v>
      </c>
      <c r="W29" s="175"/>
    </row>
    <row r="30" spans="2:27" ht="30.75" customHeight="1" thickBot="1">
      <c r="B30" s="203"/>
      <c r="C30" s="204"/>
      <c r="D30" s="204"/>
      <c r="E30" s="204"/>
      <c r="F30" s="204"/>
      <c r="G30" s="204"/>
      <c r="H30" s="204"/>
      <c r="I30" s="204"/>
      <c r="J30" s="204"/>
      <c r="K30" s="204"/>
      <c r="L30" s="204"/>
      <c r="M30" s="204"/>
      <c r="N30" s="204"/>
      <c r="O30" s="204"/>
      <c r="P30" s="204"/>
      <c r="Q30" s="205"/>
      <c r="R30" s="38" t="s">
        <v>66</v>
      </c>
      <c r="S30" s="38" t="s">
        <v>66</v>
      </c>
      <c r="T30" s="38" t="s">
        <v>48</v>
      </c>
      <c r="U30" s="38" t="s">
        <v>66</v>
      </c>
      <c r="V30" s="38" t="s">
        <v>67</v>
      </c>
      <c r="W30" s="39" t="s">
        <v>53</v>
      </c>
      <c r="Y30" s="35"/>
    </row>
    <row r="31" spans="2:27" ht="23.25" customHeight="1" thickBot="1">
      <c r="B31" s="206" t="s">
        <v>68</v>
      </c>
      <c r="C31" s="207"/>
      <c r="D31" s="207"/>
      <c r="E31" s="40" t="s">
        <v>1971</v>
      </c>
      <c r="F31" s="40"/>
      <c r="G31" s="40"/>
      <c r="H31" s="41"/>
      <c r="I31" s="41"/>
      <c r="J31" s="41"/>
      <c r="K31" s="41"/>
      <c r="L31" s="41"/>
      <c r="M31" s="41"/>
      <c r="N31" s="41"/>
      <c r="O31" s="41"/>
      <c r="P31" s="42"/>
      <c r="Q31" s="42"/>
      <c r="R31" s="43" t="s">
        <v>1970</v>
      </c>
      <c r="S31" s="44" t="s">
        <v>10</v>
      </c>
      <c r="T31" s="42"/>
      <c r="U31" s="44" t="s">
        <v>1968</v>
      </c>
      <c r="V31" s="42"/>
      <c r="W31" s="45">
        <f>+IF(ISERR(U31/R31*100),"N/A",ROUND(U31/R31*100,2))</f>
        <v>29.85</v>
      </c>
    </row>
    <row r="32" spans="2:27" ht="26.25" customHeight="1" thickBot="1">
      <c r="B32" s="208" t="s">
        <v>70</v>
      </c>
      <c r="C32" s="209"/>
      <c r="D32" s="209"/>
      <c r="E32" s="46" t="s">
        <v>1971</v>
      </c>
      <c r="F32" s="46"/>
      <c r="G32" s="46"/>
      <c r="H32" s="47"/>
      <c r="I32" s="47"/>
      <c r="J32" s="47"/>
      <c r="K32" s="47"/>
      <c r="L32" s="47"/>
      <c r="M32" s="47"/>
      <c r="N32" s="47"/>
      <c r="O32" s="47"/>
      <c r="P32" s="48"/>
      <c r="Q32" s="48"/>
      <c r="R32" s="49" t="s">
        <v>1970</v>
      </c>
      <c r="S32" s="50" t="s">
        <v>1969</v>
      </c>
      <c r="T32" s="50">
        <f>+IF(ISERR(S32/R32*100),"N/A",ROUND(S32/R32*100,2))</f>
        <v>50.12</v>
      </c>
      <c r="U32" s="50" t="s">
        <v>1968</v>
      </c>
      <c r="V32" s="50">
        <f>+IF(ISERR(U32/S32*100),"N/A",ROUND(U32/S32*100,2))</f>
        <v>59.57</v>
      </c>
      <c r="W32" s="51">
        <f>+IF(ISERR(U32/R32*100),"N/A",ROUND(U32/R32*100,2))</f>
        <v>29.85</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91" t="s">
        <v>2082</v>
      </c>
      <c r="C34" s="192"/>
      <c r="D34" s="192"/>
      <c r="E34" s="192"/>
      <c r="F34" s="192"/>
      <c r="G34" s="192"/>
      <c r="H34" s="192"/>
      <c r="I34" s="192"/>
      <c r="J34" s="192"/>
      <c r="K34" s="192"/>
      <c r="L34" s="192"/>
      <c r="M34" s="192"/>
      <c r="N34" s="192"/>
      <c r="O34" s="192"/>
      <c r="P34" s="192"/>
      <c r="Q34" s="192"/>
      <c r="R34" s="192"/>
      <c r="S34" s="192"/>
      <c r="T34" s="192"/>
      <c r="U34" s="192"/>
      <c r="V34" s="192"/>
      <c r="W34" s="193"/>
    </row>
    <row r="35" spans="2:23" ht="47.25" customHeight="1" thickBot="1">
      <c r="B35" s="194"/>
      <c r="C35" s="195"/>
      <c r="D35" s="195"/>
      <c r="E35" s="195"/>
      <c r="F35" s="195"/>
      <c r="G35" s="195"/>
      <c r="H35" s="195"/>
      <c r="I35" s="195"/>
      <c r="J35" s="195"/>
      <c r="K35" s="195"/>
      <c r="L35" s="195"/>
      <c r="M35" s="195"/>
      <c r="N35" s="195"/>
      <c r="O35" s="195"/>
      <c r="P35" s="195"/>
      <c r="Q35" s="195"/>
      <c r="R35" s="195"/>
      <c r="S35" s="195"/>
      <c r="T35" s="195"/>
      <c r="U35" s="195"/>
      <c r="V35" s="195"/>
      <c r="W35" s="196"/>
    </row>
    <row r="36" spans="2:23" ht="37.5" customHeight="1" thickTop="1">
      <c r="B36" s="191" t="s">
        <v>2083</v>
      </c>
      <c r="C36" s="192"/>
      <c r="D36" s="192"/>
      <c r="E36" s="192"/>
      <c r="F36" s="192"/>
      <c r="G36" s="192"/>
      <c r="H36" s="192"/>
      <c r="I36" s="192"/>
      <c r="J36" s="192"/>
      <c r="K36" s="192"/>
      <c r="L36" s="192"/>
      <c r="M36" s="192"/>
      <c r="N36" s="192"/>
      <c r="O36" s="192"/>
      <c r="P36" s="192"/>
      <c r="Q36" s="192"/>
      <c r="R36" s="192"/>
      <c r="S36" s="192"/>
      <c r="T36" s="192"/>
      <c r="U36" s="192"/>
      <c r="V36" s="192"/>
      <c r="W36" s="193"/>
    </row>
    <row r="37" spans="2:23" ht="87.75" customHeight="1" thickBot="1">
      <c r="B37" s="194"/>
      <c r="C37" s="195"/>
      <c r="D37" s="195"/>
      <c r="E37" s="195"/>
      <c r="F37" s="195"/>
      <c r="G37" s="195"/>
      <c r="H37" s="195"/>
      <c r="I37" s="195"/>
      <c r="J37" s="195"/>
      <c r="K37" s="195"/>
      <c r="L37" s="195"/>
      <c r="M37" s="195"/>
      <c r="N37" s="195"/>
      <c r="O37" s="195"/>
      <c r="P37" s="195"/>
      <c r="Q37" s="195"/>
      <c r="R37" s="195"/>
      <c r="S37" s="195"/>
      <c r="T37" s="195"/>
      <c r="U37" s="195"/>
      <c r="V37" s="195"/>
      <c r="W37" s="196"/>
    </row>
    <row r="38" spans="2:23" ht="37.5" customHeight="1" thickTop="1">
      <c r="B38" s="191" t="s">
        <v>2084</v>
      </c>
      <c r="C38" s="192"/>
      <c r="D38" s="192"/>
      <c r="E38" s="192"/>
      <c r="F38" s="192"/>
      <c r="G38" s="192"/>
      <c r="H38" s="192"/>
      <c r="I38" s="192"/>
      <c r="J38" s="192"/>
      <c r="K38" s="192"/>
      <c r="L38" s="192"/>
      <c r="M38" s="192"/>
      <c r="N38" s="192"/>
      <c r="O38" s="192"/>
      <c r="P38" s="192"/>
      <c r="Q38" s="192"/>
      <c r="R38" s="192"/>
      <c r="S38" s="192"/>
      <c r="T38" s="192"/>
      <c r="U38" s="192"/>
      <c r="V38" s="192"/>
      <c r="W38" s="193"/>
    </row>
    <row r="39" spans="2:23" ht="54.75" customHeight="1" thickBot="1">
      <c r="B39" s="197"/>
      <c r="C39" s="198"/>
      <c r="D39" s="198"/>
      <c r="E39" s="198"/>
      <c r="F39" s="198"/>
      <c r="G39" s="198"/>
      <c r="H39" s="198"/>
      <c r="I39" s="198"/>
      <c r="J39" s="198"/>
      <c r="K39" s="198"/>
      <c r="L39" s="198"/>
      <c r="M39" s="198"/>
      <c r="N39" s="198"/>
      <c r="O39" s="198"/>
      <c r="P39" s="198"/>
      <c r="Q39" s="198"/>
      <c r="R39" s="198"/>
      <c r="S39" s="198"/>
      <c r="T39" s="198"/>
      <c r="U39" s="198"/>
      <c r="V39" s="198"/>
      <c r="W39" s="199"/>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108</vt:i4>
      </vt:variant>
      <vt:variant>
        <vt:lpstr>Rangos con nombre</vt:lpstr>
      </vt:variant>
      <vt:variant>
        <vt:i4>214</vt:i4>
      </vt:variant>
    </vt:vector>
  </HeadingPairs>
  <TitlesOfParts>
    <vt:vector size="322"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U020</vt:lpstr>
      <vt:lpstr>8 U023</vt:lpstr>
      <vt:lpstr>8 U024</vt:lpstr>
      <vt:lpstr>9 P001</vt:lpstr>
      <vt:lpstr>10 M001</vt:lpstr>
      <vt:lpstr>10 U006</vt:lpstr>
      <vt:lpstr>11 E010</vt:lpstr>
      <vt:lpstr>11 E021</vt:lpstr>
      <vt:lpstr>11 E032</vt:lpstr>
      <vt:lpstr>11 S072</vt:lpstr>
      <vt:lpstr>11 S243</vt:lpstr>
      <vt:lpstr>11 S247</vt:lpstr>
      <vt:lpstr>11 S271</vt:lpstr>
      <vt:lpstr>11 S295</vt:lpstr>
      <vt:lpstr>11 S296</vt:lpstr>
      <vt:lpstr>11 S297</vt:lpstr>
      <vt:lpstr>11 S300</vt:lpstr>
      <vt:lpstr>11 U084</vt:lpstr>
      <vt:lpstr>11 U280</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S043</vt:lpstr>
      <vt:lpstr>14 U280</vt:lpstr>
      <vt:lpstr>15 P005</vt:lpstr>
      <vt:lpstr>15 S273</vt:lpstr>
      <vt:lpstr>16 P002</vt:lpstr>
      <vt:lpstr>16 S046</vt:lpstr>
      <vt:lpstr>16 S219</vt:lpstr>
      <vt:lpstr>18 E568</vt:lpstr>
      <vt:lpstr>18 G003</vt:lpstr>
      <vt:lpstr>18 M001</vt:lpstr>
      <vt:lpstr>18 P002</vt:lpstr>
      <vt:lpstr>18 P008</vt:lpstr>
      <vt:lpstr>19 J014</vt:lpstr>
      <vt:lpstr>20 E016</vt:lpstr>
      <vt:lpstr>20 S017</vt:lpstr>
      <vt:lpstr>20 S155</vt:lpstr>
      <vt:lpstr>20 S174</vt:lpstr>
      <vt:lpstr>20 S176</vt:lpstr>
      <vt:lpstr>20 U010</vt:lpstr>
      <vt:lpstr>21 P001</vt:lpstr>
      <vt:lpstr>22 M001</vt:lpstr>
      <vt:lpstr>22 R003</vt:lpstr>
      <vt:lpstr>22 R005</vt:lpstr>
      <vt:lpstr>22 R008</vt:lpstr>
      <vt:lpstr>22 R009</vt:lpstr>
      <vt:lpstr>22 R010</vt:lpstr>
      <vt:lpstr>22 R011</vt:lpstr>
      <vt:lpstr>35 E013</vt:lpstr>
      <vt:lpstr>35 M001</vt:lpstr>
      <vt:lpstr>36 P001</vt:lpstr>
      <vt:lpstr>38 F002</vt:lpstr>
      <vt:lpstr>38 S190</vt:lpstr>
      <vt:lpstr>40 P002</vt:lpstr>
      <vt:lpstr>43 M001</vt:lpstr>
      <vt:lpstr>45 G001</vt:lpstr>
      <vt:lpstr>45 G002</vt:lpstr>
      <vt:lpstr>45 M001</vt:lpstr>
      <vt:lpstr>47 E033</vt:lpstr>
      <vt:lpstr>47 P010</vt:lpstr>
      <vt:lpstr>47 S010</vt:lpstr>
      <vt:lpstr>47 M001</vt:lpstr>
      <vt:lpstr>47 O001</vt:lpstr>
      <vt:lpstr>47 S249</vt:lpstr>
      <vt:lpstr>47 U011</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53 E582</vt:lpstr>
      <vt:lpstr>53 E585</vt:lpstr>
      <vt:lpstr>53 M001</vt:lpstr>
      <vt:lpstr>53 P552</vt:lpstr>
      <vt:lpstr>'1 R001'!Área_de_impresión</vt:lpstr>
      <vt:lpstr>'10 M001'!Área_de_impresión</vt:lpstr>
      <vt:lpstr>'10 U006'!Área_de_impresión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S271'!Área_de_impresión</vt:lpstr>
      <vt:lpstr>'11 S295'!Área_de_impresión</vt:lpstr>
      <vt:lpstr>'11 S296'!Área_de_impresión</vt:lpstr>
      <vt:lpstr>'11 S297'!Área_de_impresión</vt:lpstr>
      <vt:lpstr>'11 S300'!Área_de_impresión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S043'!Área_de_impresión</vt:lpstr>
      <vt:lpstr>'14 U280'!Área_de_impresión</vt:lpstr>
      <vt:lpstr>'15 P005'!Área_de_impresión</vt:lpstr>
      <vt:lpstr>'15 S273'!Área_de_impresión</vt:lpstr>
      <vt:lpstr>'16 P002'!Área_de_impresión</vt:lpstr>
      <vt:lpstr>'16 S046'!Área_de_impresión</vt:lpstr>
      <vt:lpstr>'16 S219'!Área_de_impresión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S155'!Área_de_impresión</vt:lpstr>
      <vt:lpstr>'20 S174'!Área_de_impresión</vt:lpstr>
      <vt:lpstr>'20 S176'!Área_de_impresión</vt:lpstr>
      <vt:lpstr>'20 U010'!Área_de_impresión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F002'!Área_de_impresión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U020'!Área_de_impresión</vt:lpstr>
      <vt:lpstr>'8 U023'!Área_de_impresión</vt:lpstr>
      <vt:lpstr>'8 U024'!Área_de_impresión</vt:lpstr>
      <vt:lpstr>'9 P001'!Área_de_impresión</vt:lpstr>
      <vt:lpstr>Financiero!Área_de_impresión</vt:lpstr>
      <vt:lpstr>Físico!Área_de_impresión</vt:lpstr>
      <vt:lpstr>'1 R001'!Títulos_a_imprimir</vt:lpstr>
      <vt:lpstr>'10 M001'!Títulos_a_imprimir</vt:lpstr>
      <vt:lpstr>'10 U006'!Títulos_a_imprimir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S271'!Títulos_a_imprimir</vt:lpstr>
      <vt:lpstr>'11 S295'!Títulos_a_imprimir</vt:lpstr>
      <vt:lpstr>'11 S296'!Títulos_a_imprimir</vt:lpstr>
      <vt:lpstr>'11 S297'!Títulos_a_imprimir</vt:lpstr>
      <vt:lpstr>'11 S300'!Títulos_a_imprimir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S043'!Títulos_a_imprimir</vt:lpstr>
      <vt:lpstr>'14 U280'!Títulos_a_imprimir</vt:lpstr>
      <vt:lpstr>'15 P005'!Títulos_a_imprimir</vt:lpstr>
      <vt:lpstr>'15 S273'!Títulos_a_imprimir</vt:lpstr>
      <vt:lpstr>'16 P002'!Títulos_a_imprimir</vt:lpstr>
      <vt:lpstr>'16 S046'!Títulos_a_imprimir</vt:lpstr>
      <vt:lpstr>'16 S219'!Títulos_a_imprimir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S155'!Títulos_a_imprimir</vt:lpstr>
      <vt:lpstr>'20 S174'!Títulos_a_imprimir</vt:lpstr>
      <vt:lpstr>'20 S176'!Títulos_a_imprimir</vt:lpstr>
      <vt:lpstr>'20 U010'!Títulos_a_imprimir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F002'!Títulos_a_imprimir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U020'!Títulos_a_imprimir</vt:lpstr>
      <vt:lpstr>'8 U023'!Títulos_a_imprimir</vt:lpstr>
      <vt:lpstr>'8 U024'!Títulos_a_imprimir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CARCAÑO</dc:creator>
  <cp:lastModifiedBy>TRIANA CARCAÑO</cp:lastModifiedBy>
  <cp:lastPrinted>2020-07-28T18:45:40Z</cp:lastPrinted>
  <dcterms:created xsi:type="dcterms:W3CDTF">2009-04-01T20:46:43Z</dcterms:created>
  <dcterms:modified xsi:type="dcterms:W3CDTF">2020-07-28T18:50:52Z</dcterms:modified>
</cp:coreProperties>
</file>