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pa\Documents\Mis documentos\Informes\Informe de Finanzas Anexos\2020 Informes\ii\Excel\"/>
    </mc:Choice>
  </mc:AlternateContent>
  <bookViews>
    <workbookView xWindow="0" yWindow="0" windowWidth="20490" windowHeight="7650"/>
  </bookViews>
  <sheets>
    <sheet name="Fonden_Ent. Fed" sheetId="1" r:id="rId1"/>
    <sheet name="Fonden_Rubro de Aten.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2" l="1"/>
  <c r="C11" i="2" l="1"/>
  <c r="C10" i="2" s="1"/>
  <c r="D12" i="2" l="1"/>
  <c r="D13" i="2"/>
  <c r="D14" i="2"/>
  <c r="D18" i="2"/>
  <c r="D15" i="2"/>
  <c r="D19" i="2"/>
  <c r="D16" i="2"/>
  <c r="D20" i="2"/>
  <c r="D17" i="2"/>
  <c r="B10" i="1"/>
  <c r="D22" i="2" l="1"/>
  <c r="C10" i="1"/>
  <c r="D12" i="1" l="1"/>
  <c r="D16" i="1"/>
  <c r="D13" i="1"/>
  <c r="D17" i="1"/>
  <c r="D21" i="1"/>
  <c r="D25" i="1"/>
  <c r="D29" i="1"/>
  <c r="D19" i="1"/>
  <c r="D27" i="1"/>
  <c r="D24" i="1"/>
  <c r="D11" i="1"/>
  <c r="D14" i="1"/>
  <c r="D18" i="1"/>
  <c r="D22" i="1"/>
  <c r="D26" i="1"/>
  <c r="D30" i="1"/>
  <c r="D15" i="1"/>
  <c r="D23" i="1"/>
  <c r="D31" i="1"/>
  <c r="D20" i="1"/>
  <c r="D28" i="1"/>
  <c r="D24" i="2"/>
  <c r="D21" i="2"/>
  <c r="D25" i="2"/>
  <c r="D23" i="2"/>
  <c r="D32" i="1"/>
  <c r="D33" i="1"/>
  <c r="D34" i="1"/>
  <c r="D35" i="1"/>
  <c r="D11" i="2" l="1"/>
  <c r="D10" i="2" s="1"/>
  <c r="D10" i="1"/>
</calcChain>
</file>

<file path=xl/sharedStrings.xml><?xml version="1.0" encoding="utf-8"?>
<sst xmlns="http://schemas.openxmlformats.org/spreadsheetml/2006/main" count="70" uniqueCount="51">
  <si>
    <t>Informes Sobre la Situación Económica, las Finanzas Públicas y la Deuda Pública, Anexos</t>
  </si>
  <si>
    <t>(Millones de pesos) </t>
  </si>
  <si>
    <t>Concepto</t>
  </si>
  <si>
    <t>Ramo 23</t>
  </si>
  <si>
    <t>Recursos autorizados</t>
  </si>
  <si>
    <r>
      <t xml:space="preserve">Fideicomiso FONDEN </t>
    </r>
    <r>
      <rPr>
        <vertAlign val="superscript"/>
        <sz val="9"/>
        <color theme="0"/>
        <rFont val="Montserrat"/>
      </rPr>
      <t>1_/</t>
    </r>
  </si>
  <si>
    <t>Estructura
%</t>
  </si>
  <si>
    <t xml:space="preserve">Total </t>
  </si>
  <si>
    <t>Baja California</t>
  </si>
  <si>
    <t>Baja California Sur</t>
  </si>
  <si>
    <t>Chiapas</t>
  </si>
  <si>
    <t>Colima</t>
  </si>
  <si>
    <t>Durango</t>
  </si>
  <si>
    <t>Estado de México</t>
  </si>
  <si>
    <t>Guerrero</t>
  </si>
  <si>
    <t>Morelos</t>
  </si>
  <si>
    <t>Oaxaca</t>
  </si>
  <si>
    <t>Puebla</t>
  </si>
  <si>
    <t>Sinaloa</t>
  </si>
  <si>
    <t>Sonora</t>
  </si>
  <si>
    <t>Tabasco</t>
  </si>
  <si>
    <t>Veracruz de Ignacio de la Llave</t>
  </si>
  <si>
    <t>Recursos transferidos</t>
  </si>
  <si>
    <t>Nota: Las sumas parciales pueden no coincidir debido al redondeo de las cifras.</t>
  </si>
  <si>
    <r>
      <t>1_/</t>
    </r>
    <r>
      <rPr>
        <sz val="8"/>
        <color theme="1"/>
        <rFont val="Montserrat"/>
      </rPr>
      <t xml:space="preserve"> Fideicomiso constituido en BANOBRAS, S.N.C. en junio de 1999.</t>
    </r>
  </si>
  <si>
    <t>Fuente: Secretaría de Hacienda y Crédito Público.</t>
  </si>
  <si>
    <t>Infraestructura Pública</t>
  </si>
  <si>
    <t>Carretero</t>
  </si>
  <si>
    <t>Educativo</t>
  </si>
  <si>
    <t>Hidráulico</t>
  </si>
  <si>
    <t>Naval</t>
  </si>
  <si>
    <t>Pesquero y Acuícola</t>
  </si>
  <si>
    <t>Salud</t>
  </si>
  <si>
    <t>Urbano</t>
  </si>
  <si>
    <t>Vivienda</t>
  </si>
  <si>
    <t>Fondo para la Atención de Emergencias</t>
  </si>
  <si>
    <t>Jalisco</t>
  </si>
  <si>
    <t>Quintana Roo</t>
  </si>
  <si>
    <t>Nuevo León</t>
  </si>
  <si>
    <t>EGIR</t>
  </si>
  <si>
    <t>Forestal y de Viveros</t>
  </si>
  <si>
    <t>Militar</t>
  </si>
  <si>
    <t>Contratación de Servicios </t>
  </si>
  <si>
    <t>Seguros y Transferencia de Riesgos </t>
  </si>
  <si>
    <t>ANEXO VII. FONDO DE DESASTRES NATURALES</t>
  </si>
  <si>
    <t>GASTO FEDERAL AUTORIZADO CON CARGO AL RAMO 23 Y FIDEICOMISO FONDEN POR ENTIDAD FEDERATIVA
ENERO-JUNIO DE 2020</t>
  </si>
  <si>
    <t>Campeche</t>
  </si>
  <si>
    <t>Chihuahua</t>
  </si>
  <si>
    <t>Nayarit</t>
  </si>
  <si>
    <t>Yucatán</t>
  </si>
  <si>
    <t>Segundo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</si>
</sst>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#,##0.0"/>
    <numFmt numFmtId="165" formatCode="#,##0.0_ ;\-#,##0.0\ "/>
    <numFmt numFmtId="166" formatCode="_-#,##0.0,,_-;\-#,##0.0,,_-;_-&quot;-&quot;_-;_-@_-"/>
    <numFmt numFmtId="167" formatCode="_-* #,##0.0_-;\-* #,##0.0_-;_-* &quot;-&quot;??_-;_-@_-"/>
    <numFmt numFmtId="168" formatCode="_-* #,##0.0000_-;\-* #,##0.00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ontserrat"/>
    </font>
    <font>
      <b/>
      <sz val="10"/>
      <color theme="0"/>
      <name val="Montserrat"/>
    </font>
    <font>
      <vertAlign val="superscript"/>
      <sz val="9"/>
      <color theme="0"/>
      <name val="Montserrat"/>
    </font>
    <font>
      <sz val="10"/>
      <color theme="0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8"/>
      <color theme="1"/>
      <name val="Montserrat"/>
    </font>
    <font>
      <vertAlign val="superscript"/>
      <sz val="8"/>
      <color theme="1"/>
      <name val="Montserrat"/>
    </font>
    <font>
      <sz val="9"/>
      <color theme="1"/>
      <name val="Soberana Sans"/>
      <family val="3"/>
    </font>
    <font>
      <b/>
      <sz val="11"/>
      <name val="Montserrat"/>
    </font>
    <font>
      <b/>
      <sz val="11"/>
      <color theme="0"/>
      <name val="Montserrat"/>
    </font>
    <font>
      <b/>
      <sz val="10"/>
      <color theme="1"/>
      <name val="Montserrat"/>
    </font>
    <font>
      <sz val="9"/>
      <color theme="1"/>
      <name val="Soberana Sans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6">
    <xf numFmtId="0" fontId="0" fillId="0" borderId="0" xfId="0"/>
    <xf numFmtId="0" fontId="4" fillId="3" borderId="0" xfId="2" applyFont="1" applyFill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vertical="center"/>
    </xf>
    <xf numFmtId="164" fontId="8" fillId="5" borderId="0" xfId="0" applyNumberFormat="1" applyFont="1" applyFill="1" applyAlignment="1">
      <alignment horizontal="right" vertical="center"/>
    </xf>
    <xf numFmtId="165" fontId="8" fillId="5" borderId="0" xfId="1" applyNumberFormat="1" applyFont="1" applyFill="1" applyAlignment="1">
      <alignment horizontal="right" vertical="center" wrapText="1"/>
    </xf>
    <xf numFmtId="0" fontId="8" fillId="5" borderId="0" xfId="0" applyFont="1" applyFill="1" applyBorder="1" applyAlignment="1">
      <alignment vertical="center" wrapText="1"/>
    </xf>
    <xf numFmtId="164" fontId="8" fillId="5" borderId="0" xfId="0" applyNumberFormat="1" applyFont="1" applyFill="1" applyAlignment="1">
      <alignment horizontal="right" vertical="center" wrapText="1"/>
    </xf>
    <xf numFmtId="0" fontId="8" fillId="5" borderId="0" xfId="0" applyFont="1" applyFill="1" applyAlignment="1">
      <alignment vertical="center" wrapText="1"/>
    </xf>
    <xf numFmtId="164" fontId="0" fillId="0" borderId="0" xfId="0" applyNumberFormat="1"/>
    <xf numFmtId="0" fontId="11" fillId="0" borderId="0" xfId="0" applyFont="1"/>
    <xf numFmtId="164" fontId="7" fillId="5" borderId="0" xfId="0" applyNumberFormat="1" applyFont="1" applyFill="1" applyAlignment="1">
      <alignment horizontal="right" vertical="center"/>
    </xf>
    <xf numFmtId="0" fontId="14" fillId="6" borderId="1" xfId="3" applyFont="1" applyFill="1" applyBorder="1" applyAlignment="1">
      <alignment vertical="top" wrapText="1"/>
    </xf>
    <xf numFmtId="43" fontId="0" fillId="0" borderId="0" xfId="1" applyFont="1"/>
    <xf numFmtId="0" fontId="7" fillId="5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 indent="1"/>
    </xf>
    <xf numFmtId="166" fontId="11" fillId="0" borderId="0" xfId="0" applyNumberFormat="1" applyFont="1"/>
    <xf numFmtId="165" fontId="7" fillId="5" borderId="0" xfId="1" applyNumberFormat="1" applyFont="1" applyFill="1" applyAlignment="1">
      <alignment horizontal="right" vertical="center" wrapText="1"/>
    </xf>
    <xf numFmtId="167" fontId="0" fillId="0" borderId="0" xfId="1" applyNumberFormat="1" applyFont="1"/>
    <xf numFmtId="43" fontId="0" fillId="0" borderId="0" xfId="0" applyNumberFormat="1"/>
    <xf numFmtId="43" fontId="0" fillId="0" borderId="0" xfId="1" applyNumberFormat="1" applyFont="1"/>
    <xf numFmtId="167" fontId="0" fillId="0" borderId="0" xfId="0" applyNumberFormat="1"/>
    <xf numFmtId="168" fontId="0" fillId="0" borderId="0" xfId="1" applyNumberFormat="1" applyFont="1"/>
    <xf numFmtId="164" fontId="14" fillId="6" borderId="1" xfId="3" applyNumberFormat="1" applyFont="1" applyFill="1" applyBorder="1" applyAlignment="1">
      <alignment horizontal="right" vertical="center" wrapText="1"/>
    </xf>
    <xf numFmtId="0" fontId="14" fillId="6" borderId="1" xfId="3" applyFont="1" applyFill="1" applyBorder="1" applyAlignment="1">
      <alignment horizontal="right" vertical="top" wrapText="1"/>
    </xf>
    <xf numFmtId="0" fontId="0" fillId="0" borderId="0" xfId="0" applyFill="1"/>
    <xf numFmtId="167" fontId="0" fillId="0" borderId="0" xfId="1" applyNumberFormat="1" applyFont="1" applyFill="1"/>
    <xf numFmtId="43" fontId="0" fillId="0" borderId="0" xfId="0" applyNumberFormat="1" applyFill="1"/>
    <xf numFmtId="43" fontId="0" fillId="0" borderId="0" xfId="1" applyFont="1" applyFill="1"/>
    <xf numFmtId="0" fontId="0" fillId="0" borderId="0" xfId="0" applyAlignment="1">
      <alignment horizontal="left"/>
    </xf>
    <xf numFmtId="0" fontId="0" fillId="0" borderId="0" xfId="0" applyNumberFormat="1"/>
    <xf numFmtId="0" fontId="15" fillId="0" borderId="0" xfId="0" applyFont="1" applyAlignment="1">
      <alignment horizontal="left" indent="1"/>
    </xf>
    <xf numFmtId="166" fontId="15" fillId="0" borderId="0" xfId="0" applyNumberFormat="1" applyFont="1"/>
    <xf numFmtId="0" fontId="12" fillId="0" borderId="0" xfId="2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2" borderId="2" xfId="3" applyFont="1" applyFill="1" applyBorder="1" applyAlignment="1">
      <alignment horizontal="center"/>
    </xf>
    <xf numFmtId="0" fontId="4" fillId="3" borderId="0" xfId="2" applyFont="1" applyFill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</cellXfs>
  <cellStyles count="4">
    <cellStyle name="Millares" xfId="1" builtinId="3"/>
    <cellStyle name="Normal" xfId="0" builtinId="0"/>
    <cellStyle name="Normal 2 2 3" xfId="3"/>
    <cellStyle name="Normal 3 2" xfId="2"/>
  </cellStyles>
  <dxfs count="0"/>
  <tableStyles count="0" defaultTableStyle="TableStyleMedium2" defaultPivotStyle="PivotStyleLight16"/>
  <colors>
    <mruColors>
      <color rgb="FFD4C19C"/>
      <color rgb="FFB38E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abSelected="1" zoomScaleNormal="100" workbookViewId="0">
      <selection activeCell="F15" sqref="F15"/>
    </sheetView>
  </sheetViews>
  <sheetFormatPr baseColWidth="10" defaultRowHeight="15"/>
  <cols>
    <col min="1" max="1" width="37.28515625" bestFit="1" customWidth="1"/>
    <col min="2" max="2" width="9" customWidth="1"/>
    <col min="3" max="3" width="15.140625" customWidth="1"/>
    <col min="4" max="4" width="14" customWidth="1"/>
    <col min="5" max="5" width="14.140625" bestFit="1" customWidth="1"/>
    <col min="6" max="6" width="15.140625" bestFit="1" customWidth="1"/>
    <col min="7" max="7" width="11.85546875" bestFit="1" customWidth="1"/>
  </cols>
  <sheetData>
    <row r="1" spans="1:7" ht="58.5" customHeight="1">
      <c r="A1" s="42" t="s">
        <v>0</v>
      </c>
      <c r="B1" s="42"/>
      <c r="C1" s="35" t="s">
        <v>50</v>
      </c>
      <c r="D1" s="35"/>
    </row>
    <row r="2" spans="1:7" ht="15.75" customHeight="1">
      <c r="A2" s="36" t="s">
        <v>44</v>
      </c>
      <c r="B2" s="36"/>
      <c r="C2" s="36"/>
      <c r="D2" s="36"/>
    </row>
    <row r="3" spans="1:7" ht="47.25" customHeight="1">
      <c r="A3" s="42" t="s">
        <v>45</v>
      </c>
      <c r="B3" s="42"/>
      <c r="C3" s="42"/>
      <c r="D3" s="42"/>
    </row>
    <row r="4" spans="1:7" ht="18.75" customHeight="1" thickBot="1">
      <c r="A4" s="42" t="s">
        <v>1</v>
      </c>
      <c r="B4" s="42"/>
      <c r="C4" s="42"/>
      <c r="D4" s="42"/>
    </row>
    <row r="5" spans="1:7" ht="6" customHeight="1">
      <c r="A5" s="40"/>
      <c r="B5" s="40"/>
      <c r="C5" s="40"/>
      <c r="D5" s="40"/>
    </row>
    <row r="6" spans="1:7" ht="18" customHeight="1">
      <c r="A6" s="41" t="s">
        <v>2</v>
      </c>
      <c r="B6" s="41" t="s">
        <v>3</v>
      </c>
      <c r="C6" s="41" t="s">
        <v>4</v>
      </c>
      <c r="D6" s="41"/>
    </row>
    <row r="7" spans="1:7" ht="30.75">
      <c r="A7" s="41"/>
      <c r="B7" s="41"/>
      <c r="C7" s="1" t="s">
        <v>5</v>
      </c>
      <c r="D7" s="1" t="s">
        <v>6</v>
      </c>
    </row>
    <row r="8" spans="1:7" ht="3" customHeight="1" thickBot="1">
      <c r="A8" s="2"/>
      <c r="B8" s="2"/>
      <c r="C8" s="2"/>
      <c r="D8" s="2"/>
    </row>
    <row r="9" spans="1:7" ht="3" customHeight="1" thickBot="1">
      <c r="A9" s="2"/>
      <c r="B9" s="2"/>
      <c r="C9" s="2"/>
      <c r="D9" s="2"/>
    </row>
    <row r="10" spans="1:7">
      <c r="A10" s="3" t="s">
        <v>7</v>
      </c>
      <c r="B10" s="4">
        <f>SUM(B11:B36)</f>
        <v>1676.5</v>
      </c>
      <c r="C10" s="4">
        <f>SUM(C11:C36)</f>
        <v>6264.9691185800002</v>
      </c>
      <c r="D10" s="4">
        <f>SUM(D11:D36)</f>
        <v>100</v>
      </c>
      <c r="E10" s="27"/>
    </row>
    <row r="11" spans="1:7" ht="15" customHeight="1">
      <c r="A11" s="5" t="s">
        <v>8</v>
      </c>
      <c r="B11" s="4"/>
      <c r="C11" s="6">
        <v>17.470105</v>
      </c>
      <c r="D11" s="7">
        <f>+(C11/$C$10)*100</f>
        <v>0.27885380868341331</v>
      </c>
      <c r="E11" s="28"/>
      <c r="F11" s="31"/>
      <c r="G11" s="32"/>
    </row>
    <row r="12" spans="1:7" ht="15" customHeight="1">
      <c r="A12" s="5" t="s">
        <v>9</v>
      </c>
      <c r="B12" s="4"/>
      <c r="C12" s="6">
        <v>275.86572106</v>
      </c>
      <c r="D12" s="7">
        <f t="shared" ref="D12:D31" si="0">+(C12/$C$10)*100</f>
        <v>4.4033053609452892</v>
      </c>
      <c r="E12" s="28"/>
      <c r="F12" s="31"/>
      <c r="G12" s="32"/>
    </row>
    <row r="13" spans="1:7">
      <c r="A13" s="5" t="s">
        <v>46</v>
      </c>
      <c r="B13" s="4"/>
      <c r="C13" s="6">
        <v>202.58961500000001</v>
      </c>
      <c r="D13" s="7">
        <f t="shared" si="0"/>
        <v>3.2336889642309741</v>
      </c>
      <c r="E13" s="28"/>
      <c r="F13" s="31"/>
      <c r="G13" s="32"/>
    </row>
    <row r="14" spans="1:7">
      <c r="A14" s="5" t="s">
        <v>10</v>
      </c>
      <c r="B14" s="4"/>
      <c r="C14" s="6">
        <v>393.07710600999997</v>
      </c>
      <c r="D14" s="7">
        <f t="shared" si="0"/>
        <v>6.2742066013422537</v>
      </c>
      <c r="E14" s="28"/>
      <c r="F14" s="31"/>
      <c r="G14" s="32"/>
    </row>
    <row r="15" spans="1:7">
      <c r="A15" s="5" t="s">
        <v>47</v>
      </c>
      <c r="B15" s="4"/>
      <c r="C15" s="6">
        <v>8.6672480000000007</v>
      </c>
      <c r="D15" s="7">
        <f t="shared" si="0"/>
        <v>0.13834462446583445</v>
      </c>
      <c r="E15" s="28"/>
      <c r="F15" s="31"/>
      <c r="G15" s="32"/>
    </row>
    <row r="16" spans="1:7">
      <c r="A16" s="5" t="s">
        <v>11</v>
      </c>
      <c r="B16" s="4"/>
      <c r="C16" s="6">
        <v>22.626158</v>
      </c>
      <c r="D16" s="7">
        <f t="shared" si="0"/>
        <v>0.36115354396397059</v>
      </c>
      <c r="E16" s="28"/>
      <c r="F16" s="31"/>
      <c r="G16" s="32"/>
    </row>
    <row r="17" spans="1:7">
      <c r="A17" s="5" t="s">
        <v>12</v>
      </c>
      <c r="B17" s="4"/>
      <c r="C17" s="6">
        <v>3.05524</v>
      </c>
      <c r="D17" s="7">
        <f t="shared" si="0"/>
        <v>4.8767040063119931E-2</v>
      </c>
      <c r="E17" s="28"/>
      <c r="F17" s="31"/>
      <c r="G17" s="32"/>
    </row>
    <row r="18" spans="1:7">
      <c r="A18" s="5" t="s">
        <v>13</v>
      </c>
      <c r="B18" s="4"/>
      <c r="C18" s="6">
        <v>24.5</v>
      </c>
      <c r="D18" s="7">
        <f t="shared" si="0"/>
        <v>0.39106338014245634</v>
      </c>
      <c r="E18" s="28"/>
      <c r="F18" s="31"/>
      <c r="G18" s="32"/>
    </row>
    <row r="19" spans="1:7">
      <c r="A19" s="5" t="s">
        <v>14</v>
      </c>
      <c r="B19" s="4"/>
      <c r="C19" s="6">
        <v>303.16482438999998</v>
      </c>
      <c r="D19" s="7">
        <f t="shared" si="0"/>
        <v>4.8390473863774517</v>
      </c>
      <c r="E19" s="28"/>
      <c r="F19" s="31"/>
      <c r="G19" s="32"/>
    </row>
    <row r="20" spans="1:7">
      <c r="A20" s="5" t="s">
        <v>36</v>
      </c>
      <c r="B20" s="4"/>
      <c r="C20" s="6">
        <v>94.724097</v>
      </c>
      <c r="D20" s="7">
        <f t="shared" si="0"/>
        <v>1.5119643083168124</v>
      </c>
      <c r="E20" s="28"/>
      <c r="F20" s="31"/>
      <c r="G20" s="32"/>
    </row>
    <row r="21" spans="1:7">
      <c r="A21" s="5" t="s">
        <v>15</v>
      </c>
      <c r="B21" s="4"/>
      <c r="C21" s="6">
        <v>67.889399999999995</v>
      </c>
      <c r="D21" s="7">
        <f t="shared" si="0"/>
        <v>1.0836350301976845</v>
      </c>
      <c r="E21" s="28"/>
      <c r="F21" s="15"/>
      <c r="G21" s="11"/>
    </row>
    <row r="22" spans="1:7">
      <c r="A22" s="5" t="s">
        <v>48</v>
      </c>
      <c r="B22" s="4"/>
      <c r="C22" s="6">
        <v>160</v>
      </c>
      <c r="D22" s="7">
        <f t="shared" si="0"/>
        <v>2.5538832988895104</v>
      </c>
      <c r="E22" s="28"/>
      <c r="F22" s="15"/>
      <c r="G22" s="11"/>
    </row>
    <row r="23" spans="1:7">
      <c r="A23" s="5" t="s">
        <v>38</v>
      </c>
      <c r="B23" s="4"/>
      <c r="C23" s="6">
        <v>26.372028</v>
      </c>
      <c r="D23" s="7">
        <f t="shared" si="0"/>
        <v>0.42094426166904086</v>
      </c>
      <c r="E23" s="28"/>
      <c r="F23" s="15"/>
      <c r="G23" s="11"/>
    </row>
    <row r="24" spans="1:7">
      <c r="A24" s="5" t="s">
        <v>16</v>
      </c>
      <c r="B24" s="4"/>
      <c r="C24" s="6">
        <v>421.54152271000004</v>
      </c>
      <c r="D24" s="7">
        <f t="shared" si="0"/>
        <v>6.7285490914845152</v>
      </c>
      <c r="E24" s="28"/>
      <c r="F24" s="15"/>
      <c r="G24" s="11"/>
    </row>
    <row r="25" spans="1:7">
      <c r="A25" s="5" t="s">
        <v>17</v>
      </c>
      <c r="B25" s="4"/>
      <c r="C25" s="6">
        <v>55.783658000000003</v>
      </c>
      <c r="D25" s="7">
        <f t="shared" si="0"/>
        <v>0.89040595323227645</v>
      </c>
      <c r="E25" s="28"/>
      <c r="F25" s="15"/>
      <c r="G25" s="11"/>
    </row>
    <row r="26" spans="1:7">
      <c r="A26" s="5" t="s">
        <v>37</v>
      </c>
      <c r="B26" s="4"/>
      <c r="C26" s="6">
        <v>54.002155000000002</v>
      </c>
      <c r="D26" s="7">
        <f t="shared" si="0"/>
        <v>0.86197001099089177</v>
      </c>
      <c r="E26" s="28"/>
      <c r="F26" s="15"/>
      <c r="G26" s="11"/>
    </row>
    <row r="27" spans="1:7">
      <c r="A27" s="5" t="s">
        <v>18</v>
      </c>
      <c r="B27" s="4"/>
      <c r="C27" s="6">
        <v>273.47514100000001</v>
      </c>
      <c r="D27" s="7">
        <f t="shared" si="0"/>
        <v>4.3651474703834623</v>
      </c>
      <c r="E27" s="28"/>
      <c r="F27" s="15"/>
      <c r="G27" s="11"/>
    </row>
    <row r="28" spans="1:7">
      <c r="A28" s="5" t="s">
        <v>19</v>
      </c>
      <c r="B28" s="4"/>
      <c r="C28" s="6">
        <v>156.38969900000001</v>
      </c>
      <c r="D28" s="7">
        <f t="shared" si="0"/>
        <v>2.4962565024653602</v>
      </c>
      <c r="E28" s="28"/>
      <c r="F28" s="15"/>
      <c r="G28" s="11"/>
    </row>
    <row r="29" spans="1:7">
      <c r="A29" s="8" t="s">
        <v>20</v>
      </c>
      <c r="B29" s="4"/>
      <c r="C29" s="6">
        <v>79.874093279999997</v>
      </c>
      <c r="D29" s="7">
        <f t="shared" si="0"/>
        <v>1.2749319552608429</v>
      </c>
      <c r="E29" s="28"/>
      <c r="F29" s="15"/>
      <c r="G29" s="11"/>
    </row>
    <row r="30" spans="1:7">
      <c r="A30" s="8" t="s">
        <v>21</v>
      </c>
      <c r="B30" s="9"/>
      <c r="C30" s="6">
        <v>278.62919099999999</v>
      </c>
      <c r="D30" s="7">
        <f t="shared" si="0"/>
        <v>4.4474152342374724</v>
      </c>
      <c r="E30" s="28"/>
      <c r="F30" s="15"/>
      <c r="G30" s="11"/>
    </row>
    <row r="31" spans="1:7">
      <c r="A31" s="8" t="s">
        <v>49</v>
      </c>
      <c r="B31" s="9"/>
      <c r="C31" s="6">
        <v>44.240335000000002</v>
      </c>
      <c r="D31" s="7">
        <f t="shared" si="0"/>
        <v>0.70615407933610674</v>
      </c>
      <c r="E31" s="28"/>
      <c r="F31" s="15"/>
      <c r="G31" s="11"/>
    </row>
    <row r="32" spans="1:7">
      <c r="A32" s="16" t="s">
        <v>39</v>
      </c>
      <c r="B32" s="9"/>
      <c r="C32" s="13">
        <v>9.2183744999999995</v>
      </c>
      <c r="D32" s="19">
        <f t="shared" ref="D32:D34" si="1">+(C32/$C$10)*100</f>
        <v>0.14714157924036839</v>
      </c>
      <c r="E32" s="29"/>
      <c r="F32" s="21"/>
    </row>
    <row r="33" spans="1:5" ht="15" customHeight="1">
      <c r="A33" s="16" t="s">
        <v>35</v>
      </c>
      <c r="B33" s="9"/>
      <c r="C33" s="13">
        <v>623.99068813999997</v>
      </c>
      <c r="D33" s="19">
        <f t="shared" si="1"/>
        <v>9.9599962318957438</v>
      </c>
      <c r="E33" s="30"/>
    </row>
    <row r="34" spans="1:5" ht="15" customHeight="1">
      <c r="A34" s="16" t="s">
        <v>43</v>
      </c>
      <c r="B34" s="9"/>
      <c r="C34" s="13">
        <v>2667.6875935399999</v>
      </c>
      <c r="D34" s="19">
        <f t="shared" si="1"/>
        <v>42.581017448728467</v>
      </c>
      <c r="E34" s="27"/>
    </row>
    <row r="35" spans="1:5" ht="15" customHeight="1">
      <c r="A35" s="16" t="s">
        <v>42</v>
      </c>
      <c r="B35" s="9"/>
      <c r="C35" s="13">
        <v>0.13512495000000002</v>
      </c>
      <c r="D35" s="19">
        <f>+(C35/$C$10)*100</f>
        <v>2.1568334566767515E-3</v>
      </c>
    </row>
    <row r="36" spans="1:5" ht="15.75" thickBot="1">
      <c r="A36" s="16" t="s">
        <v>22</v>
      </c>
      <c r="B36" s="25">
        <v>1676.5</v>
      </c>
      <c r="C36" s="6"/>
      <c r="D36" s="7"/>
    </row>
    <row r="37" spans="1:5">
      <c r="A37" s="37" t="s">
        <v>23</v>
      </c>
      <c r="B37" s="37"/>
      <c r="C37" s="37"/>
      <c r="D37" s="37"/>
    </row>
    <row r="38" spans="1:5">
      <c r="A38" s="38" t="s">
        <v>24</v>
      </c>
      <c r="B38" s="38"/>
      <c r="C38" s="38"/>
      <c r="D38" s="38"/>
    </row>
    <row r="39" spans="1:5">
      <c r="A39" s="39" t="s">
        <v>25</v>
      </c>
      <c r="B39" s="39"/>
      <c r="C39" s="39"/>
      <c r="D39" s="39"/>
    </row>
  </sheetData>
  <mergeCells count="12">
    <mergeCell ref="C1:D1"/>
    <mergeCell ref="A2:D2"/>
    <mergeCell ref="A37:D37"/>
    <mergeCell ref="A38:D38"/>
    <mergeCell ref="A39:D39"/>
    <mergeCell ref="A5:D5"/>
    <mergeCell ref="A6:A7"/>
    <mergeCell ref="B6:B7"/>
    <mergeCell ref="C6:D6"/>
    <mergeCell ref="A3:D3"/>
    <mergeCell ref="A4:D4"/>
    <mergeCell ref="A1:B1"/>
  </mergeCells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7" workbookViewId="0">
      <selection activeCell="E27" sqref="E27"/>
    </sheetView>
  </sheetViews>
  <sheetFormatPr baseColWidth="10" defaultRowHeight="15"/>
  <cols>
    <col min="1" max="1" width="46.140625" bestFit="1" customWidth="1"/>
    <col min="2" max="2" width="9" bestFit="1" customWidth="1"/>
    <col min="3" max="3" width="15.140625" customWidth="1"/>
    <col min="4" max="4" width="14" customWidth="1"/>
    <col min="5" max="5" width="12.5703125" customWidth="1"/>
    <col min="6" max="6" width="12.5703125" bestFit="1" customWidth="1"/>
    <col min="7" max="7" width="11.42578125" customWidth="1"/>
    <col min="8" max="8" width="11.85546875" bestFit="1" customWidth="1"/>
  </cols>
  <sheetData>
    <row r="1" spans="1:11" ht="58.5" customHeight="1">
      <c r="A1" s="42" t="s">
        <v>0</v>
      </c>
      <c r="B1" s="42"/>
      <c r="C1" s="35" t="s">
        <v>50</v>
      </c>
      <c r="D1" s="35"/>
    </row>
    <row r="2" spans="1:11" ht="15.75" customHeight="1">
      <c r="A2" s="36" t="s">
        <v>44</v>
      </c>
      <c r="B2" s="36"/>
      <c r="C2" s="36"/>
      <c r="D2" s="36"/>
    </row>
    <row r="3" spans="1:11" ht="47.25" customHeight="1">
      <c r="A3" s="42" t="s">
        <v>45</v>
      </c>
      <c r="B3" s="42"/>
      <c r="C3" s="42"/>
      <c r="D3" s="42"/>
    </row>
    <row r="4" spans="1:11" ht="18.75" thickBot="1">
      <c r="A4" s="42" t="s">
        <v>1</v>
      </c>
      <c r="B4" s="42"/>
      <c r="C4" s="42"/>
      <c r="D4" s="42"/>
    </row>
    <row r="5" spans="1:11" ht="6" customHeight="1">
      <c r="A5" s="40"/>
      <c r="B5" s="40"/>
      <c r="C5" s="40"/>
      <c r="D5" s="40"/>
    </row>
    <row r="6" spans="1:11" ht="18" customHeight="1">
      <c r="A6" s="41" t="s">
        <v>2</v>
      </c>
      <c r="B6" s="41" t="s">
        <v>3</v>
      </c>
      <c r="C6" s="41" t="s">
        <v>4</v>
      </c>
      <c r="D6" s="41"/>
    </row>
    <row r="7" spans="1:11" ht="30.75">
      <c r="A7" s="41"/>
      <c r="B7" s="41"/>
      <c r="C7" s="1" t="s">
        <v>5</v>
      </c>
      <c r="D7" s="1" t="s">
        <v>6</v>
      </c>
    </row>
    <row r="8" spans="1:11" ht="3" customHeight="1" thickBot="1">
      <c r="A8" s="2"/>
      <c r="B8" s="2"/>
      <c r="C8" s="2"/>
      <c r="D8" s="2"/>
    </row>
    <row r="9" spans="1:11" ht="3" customHeight="1" thickBot="1">
      <c r="A9" s="2"/>
      <c r="B9" s="2"/>
      <c r="C9" s="2"/>
      <c r="D9" s="2"/>
    </row>
    <row r="10" spans="1:11" ht="15" customHeight="1">
      <c r="A10" s="3" t="s">
        <v>7</v>
      </c>
      <c r="B10" s="4">
        <f>SUM(B11:B26)</f>
        <v>1676.5</v>
      </c>
      <c r="C10" s="4">
        <f>SUM(C11+C25+C22+C23+C24)</f>
        <v>6264.9691185800002</v>
      </c>
      <c r="D10" s="4">
        <f>+D11+D25+D22+D23+D24</f>
        <v>100</v>
      </c>
    </row>
    <row r="11" spans="1:11">
      <c r="A11" s="3" t="s">
        <v>26</v>
      </c>
      <c r="B11" s="4"/>
      <c r="C11" s="4">
        <f>SUM(C12:C21)</f>
        <v>2963.9373374499996</v>
      </c>
      <c r="D11" s="4">
        <f>SUM(D12:D21)</f>
        <v>47.309687906678739</v>
      </c>
    </row>
    <row r="12" spans="1:11">
      <c r="A12" s="10" t="s">
        <v>27</v>
      </c>
      <c r="B12" s="4"/>
      <c r="C12" s="9">
        <v>1513.7257400899998</v>
      </c>
      <c r="D12" s="9">
        <f>+(C12/$C$10)*100</f>
        <v>24.16174304196884</v>
      </c>
      <c r="E12" s="33"/>
      <c r="F12" s="34"/>
      <c r="G12" s="22"/>
      <c r="J12" s="17"/>
      <c r="K12" s="18"/>
    </row>
    <row r="13" spans="1:11">
      <c r="A13" s="10" t="s">
        <v>28</v>
      </c>
      <c r="B13" s="4"/>
      <c r="C13" s="9">
        <v>15.676114999999999</v>
      </c>
      <c r="D13" s="9">
        <f t="shared" ref="D13:D21" si="0">+(C13/$C$10)*100</f>
        <v>0.25021855181232083</v>
      </c>
      <c r="E13" s="33"/>
      <c r="F13" s="34"/>
      <c r="G13" s="22"/>
      <c r="I13" s="21"/>
      <c r="J13" s="17"/>
    </row>
    <row r="14" spans="1:11">
      <c r="A14" s="10" t="s">
        <v>40</v>
      </c>
      <c r="B14" s="4"/>
      <c r="C14" s="9">
        <v>93.294822999999994</v>
      </c>
      <c r="D14" s="9">
        <f t="shared" si="0"/>
        <v>1.489150564578456</v>
      </c>
      <c r="E14" s="33"/>
      <c r="F14" s="34"/>
      <c r="G14" s="22"/>
      <c r="J14" s="17"/>
    </row>
    <row r="15" spans="1:11">
      <c r="A15" s="10" t="s">
        <v>29</v>
      </c>
      <c r="B15" s="4"/>
      <c r="C15" s="9">
        <v>835.36945836000007</v>
      </c>
      <c r="D15" s="9">
        <f t="shared" si="0"/>
        <v>13.333975675674878</v>
      </c>
      <c r="E15" s="33"/>
      <c r="F15" s="34"/>
      <c r="G15" s="22"/>
    </row>
    <row r="16" spans="1:11">
      <c r="A16" s="10" t="s">
        <v>41</v>
      </c>
      <c r="B16" s="4"/>
      <c r="C16" s="9">
        <v>3.3040229999999999</v>
      </c>
      <c r="D16" s="9">
        <f t="shared" si="0"/>
        <v>5.2738057242792603E-2</v>
      </c>
      <c r="E16" s="33"/>
      <c r="F16" s="34"/>
      <c r="G16" s="22"/>
    </row>
    <row r="17" spans="1:10">
      <c r="A17" s="10" t="s">
        <v>30</v>
      </c>
      <c r="B17" s="4"/>
      <c r="C17" s="9">
        <v>146.39031900000001</v>
      </c>
      <c r="D17" s="9">
        <f t="shared" si="0"/>
        <v>2.3366486925825489</v>
      </c>
      <c r="E17" s="33"/>
      <c r="F17" s="34"/>
      <c r="G17" s="22"/>
      <c r="H17" s="21"/>
    </row>
    <row r="18" spans="1:10">
      <c r="A18" s="10" t="s">
        <v>31</v>
      </c>
      <c r="B18" s="4"/>
      <c r="C18" s="9">
        <v>280.75804699999998</v>
      </c>
      <c r="D18" s="9">
        <f t="shared" si="0"/>
        <v>4.4813955453883514</v>
      </c>
      <c r="E18" s="33"/>
      <c r="F18" s="34"/>
      <c r="G18" s="22"/>
    </row>
    <row r="19" spans="1:10">
      <c r="A19" s="10" t="s">
        <v>32</v>
      </c>
      <c r="B19" s="4"/>
      <c r="C19" s="9">
        <v>19.304510000000001</v>
      </c>
      <c r="D19" s="9">
        <f t="shared" si="0"/>
        <v>0.30813416051403469</v>
      </c>
      <c r="E19" s="33"/>
      <c r="F19" s="34"/>
      <c r="G19" s="22"/>
    </row>
    <row r="20" spans="1:10">
      <c r="A20" s="10" t="s">
        <v>33</v>
      </c>
      <c r="B20" s="4"/>
      <c r="C20" s="9">
        <v>8.2956439999999994</v>
      </c>
      <c r="D20" s="9">
        <f t="shared" si="0"/>
        <v>0.13241316665708108</v>
      </c>
      <c r="E20" s="33"/>
      <c r="F20" s="34"/>
      <c r="G20" s="22"/>
    </row>
    <row r="21" spans="1:10">
      <c r="A21" s="10" t="s">
        <v>34</v>
      </c>
      <c r="B21" s="4"/>
      <c r="C21" s="9">
        <v>47.818657999999999</v>
      </c>
      <c r="D21" s="9">
        <f t="shared" si="0"/>
        <v>0.76327045025943308</v>
      </c>
      <c r="E21" s="33"/>
      <c r="F21" s="34"/>
      <c r="G21" s="22"/>
    </row>
    <row r="22" spans="1:10">
      <c r="A22" s="16" t="s">
        <v>39</v>
      </c>
      <c r="B22" s="9"/>
      <c r="C22" s="13">
        <v>9.2183744999999995</v>
      </c>
      <c r="D22" s="4">
        <f t="shared" ref="D22:D24" si="1">+(C22/$C$10)*100</f>
        <v>0.14714157924036839</v>
      </c>
      <c r="F22" s="20"/>
      <c r="G22" s="22"/>
    </row>
    <row r="23" spans="1:10">
      <c r="A23" s="16" t="s">
        <v>35</v>
      </c>
      <c r="B23" s="9"/>
      <c r="C23" s="13">
        <v>623.99068813999997</v>
      </c>
      <c r="D23" s="4">
        <f t="shared" si="1"/>
        <v>9.9599962318957438</v>
      </c>
      <c r="F23" s="20"/>
      <c r="G23" s="22"/>
    </row>
    <row r="24" spans="1:10">
      <c r="A24" s="16" t="s">
        <v>43</v>
      </c>
      <c r="B24" s="9"/>
      <c r="C24" s="13">
        <v>2667.6875935399999</v>
      </c>
      <c r="D24" s="4">
        <f t="shared" si="1"/>
        <v>42.581017448728467</v>
      </c>
      <c r="E24" s="15"/>
      <c r="F24" s="20"/>
      <c r="G24" s="22"/>
    </row>
    <row r="25" spans="1:10">
      <c r="A25" s="16" t="s">
        <v>42</v>
      </c>
      <c r="B25" s="9"/>
      <c r="C25" s="13">
        <v>0.13512495000000002</v>
      </c>
      <c r="D25" s="4">
        <f>+(C25/$C$10)*100</f>
        <v>2.1568334566767515E-3</v>
      </c>
      <c r="E25" s="15"/>
      <c r="F25" s="20"/>
      <c r="G25" s="22"/>
    </row>
    <row r="26" spans="1:10" ht="15.75" thickBot="1">
      <c r="A26" s="14" t="s">
        <v>22</v>
      </c>
      <c r="B26" s="25">
        <v>1676.5</v>
      </c>
      <c r="C26" s="26"/>
      <c r="D26" s="26"/>
      <c r="F26" s="23"/>
      <c r="G26" s="22"/>
    </row>
    <row r="27" spans="1:10">
      <c r="A27" s="43" t="s">
        <v>23</v>
      </c>
      <c r="B27" s="43"/>
      <c r="C27" s="43"/>
      <c r="D27" s="43"/>
      <c r="F27" s="22"/>
      <c r="H27" s="15"/>
      <c r="I27" s="15"/>
      <c r="J27" s="15"/>
    </row>
    <row r="28" spans="1:10">
      <c r="A28" s="44" t="s">
        <v>24</v>
      </c>
      <c r="B28" s="44"/>
      <c r="C28" s="44"/>
      <c r="D28" s="44"/>
      <c r="E28" s="15"/>
      <c r="F28" s="15"/>
      <c r="G28" s="15"/>
      <c r="H28" s="15"/>
      <c r="I28" s="15"/>
      <c r="J28" s="15"/>
    </row>
    <row r="29" spans="1:10" ht="15" customHeight="1">
      <c r="A29" s="45" t="s">
        <v>25</v>
      </c>
      <c r="B29" s="45"/>
      <c r="C29" s="45"/>
      <c r="D29" s="45"/>
      <c r="E29" s="15"/>
      <c r="F29" s="15"/>
      <c r="G29" s="15"/>
      <c r="H29" s="15"/>
      <c r="I29" s="15"/>
      <c r="J29" s="15"/>
    </row>
    <row r="30" spans="1:10">
      <c r="A30" s="12"/>
      <c r="B30" s="12"/>
      <c r="C30" s="12"/>
      <c r="D30" s="12"/>
      <c r="E30" s="15"/>
      <c r="F30" s="24"/>
      <c r="G30" s="15"/>
      <c r="H30" s="15"/>
      <c r="I30" s="15"/>
      <c r="J30" s="15"/>
    </row>
    <row r="31" spans="1:10">
      <c r="E31" s="15"/>
      <c r="F31" s="15"/>
      <c r="G31" s="15"/>
      <c r="H31" s="15"/>
      <c r="I31" s="15"/>
      <c r="J31" s="15"/>
    </row>
    <row r="32" spans="1:10">
      <c r="E32" s="15"/>
      <c r="F32" s="15"/>
      <c r="G32" s="15"/>
      <c r="H32" s="15"/>
      <c r="I32" s="15"/>
      <c r="J32" s="15"/>
    </row>
    <row r="33" spans="5:10">
      <c r="E33" s="15"/>
      <c r="F33" s="15"/>
      <c r="G33" s="15"/>
      <c r="H33" s="15"/>
      <c r="I33" s="15"/>
      <c r="J33" s="15"/>
    </row>
    <row r="34" spans="5:10">
      <c r="E34" s="15"/>
      <c r="F34" s="15"/>
      <c r="G34" s="15"/>
      <c r="H34" s="15"/>
      <c r="I34" s="15"/>
      <c r="J34" s="15"/>
    </row>
    <row r="35" spans="5:10">
      <c r="E35" s="15"/>
      <c r="F35" s="15"/>
      <c r="G35" s="15"/>
      <c r="H35" s="15"/>
      <c r="I35" s="15"/>
      <c r="J35" s="15"/>
    </row>
    <row r="36" spans="5:10">
      <c r="E36" s="15"/>
      <c r="F36" s="15"/>
      <c r="G36" s="15"/>
      <c r="H36" s="15"/>
      <c r="I36" s="15"/>
      <c r="J36" s="15"/>
    </row>
    <row r="37" spans="5:10">
      <c r="E37" s="15"/>
      <c r="F37" s="15"/>
      <c r="G37" s="15"/>
      <c r="H37" s="15"/>
      <c r="I37" s="15"/>
      <c r="J37" s="15"/>
    </row>
    <row r="38" spans="5:10">
      <c r="E38" s="15"/>
      <c r="F38" s="15"/>
      <c r="G38" s="15"/>
      <c r="H38" s="15"/>
      <c r="I38" s="15"/>
      <c r="J38" s="15"/>
    </row>
  </sheetData>
  <mergeCells count="12">
    <mergeCell ref="A1:B1"/>
    <mergeCell ref="C1:D1"/>
    <mergeCell ref="A27:D27"/>
    <mergeCell ref="A28:D28"/>
    <mergeCell ref="A29:D29"/>
    <mergeCell ref="A2:D2"/>
    <mergeCell ref="A4:D4"/>
    <mergeCell ref="A5:D5"/>
    <mergeCell ref="A6:A7"/>
    <mergeCell ref="B6:B7"/>
    <mergeCell ref="C6:D6"/>
    <mergeCell ref="A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Fonden_Ent. Fed</vt:lpstr>
      <vt:lpstr>Fonden_Rubro de Aten.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Papa</cp:lastModifiedBy>
  <cp:lastPrinted>2019-02-25T20:06:35Z</cp:lastPrinted>
  <dcterms:created xsi:type="dcterms:W3CDTF">2019-01-15T02:00:33Z</dcterms:created>
  <dcterms:modified xsi:type="dcterms:W3CDTF">2020-07-23T18:46:32Z</dcterms:modified>
</cp:coreProperties>
</file>